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26" i="1" l="1"/>
  <c r="N25" i="1"/>
  <c r="N23" i="1"/>
  <c r="N22" i="1"/>
  <c r="N19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12" i="1"/>
  <c r="H27" i="1"/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27" i="1" s="1"/>
</calcChain>
</file>

<file path=xl/sharedStrings.xml><?xml version="1.0" encoding="utf-8"?>
<sst xmlns="http://schemas.openxmlformats.org/spreadsheetml/2006/main" count="58" uniqueCount="44">
  <si>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</si>
  <si>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</si>
  <si>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</si>
  <si>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</si>
  <si>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</si>
  <si>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</si>
  <si>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</si>
  <si>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</si>
  <si>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</si>
  <si>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</si>
  <si>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всего, тенге</t>
  </si>
  <si>
    <t>шт.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</si>
  <si>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№27 от 08 сентября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01 сентября 2022 года до 09-00 часов, 08 сентября 2022 года
5) Дата, время и место вскрытия конвертов: 15-00 часов, 08 сентября 2022 года, по адресу с. Иртышск, ул. Кожаберген батыра, 15, КГП на ПХВ «Иртышская РБ»</t>
    </r>
  </si>
  <si>
    <t>Вазафикс №14</t>
  </si>
  <si>
    <t>Вазафикс №16</t>
  </si>
  <si>
    <t>Вазафикс №18</t>
  </si>
  <si>
    <t>Воздуховод для взрослых стерильный</t>
  </si>
  <si>
    <t>Катетер Фоллея 2х-ходовой №20</t>
  </si>
  <si>
    <t>Катетер Фоллея 2х-ходовой №22</t>
  </si>
  <si>
    <t>Контейнер д/сбора анализа 50мл с крышкой</t>
  </si>
  <si>
    <t xml:space="preserve">Марля нестерильная </t>
  </si>
  <si>
    <t>метр</t>
  </si>
  <si>
    <t>Скальпель хирургический стерильный №22</t>
  </si>
  <si>
    <t>Спиртовые салфетки №100/уп 65*60</t>
  </si>
  <si>
    <t>уп</t>
  </si>
  <si>
    <t>Термометр для измерения температуры тела ртутный</t>
  </si>
  <si>
    <t>Тонометр со стетоскопом LD взрослый</t>
  </si>
  <si>
    <t>Шприц инсулиновый 1,0гр</t>
  </si>
  <si>
    <t>Медика KZ</t>
  </si>
  <si>
    <t>Пакет кл "А" черный 500*600</t>
  </si>
  <si>
    <t>Пакет кл "В" красный 700*800</t>
  </si>
  <si>
    <t>ТОО Медика KZ</t>
  </si>
  <si>
    <t>ТОО "Атман Павлодар"</t>
  </si>
  <si>
    <t>ТОО Медиус</t>
  </si>
  <si>
    <t>ТОО "АЛЬЯНС-ФАРМ"</t>
  </si>
  <si>
    <t>Победителем по лотам №1,2,3,5,6,7 признать "ТОО Медика KZ"</t>
  </si>
  <si>
    <t>Победителем по лотам №9,10 признать ТОО «Атман Павлодар»</t>
  </si>
  <si>
    <t>Победителем по лотам №4,13 признать ТОО Медиус</t>
  </si>
  <si>
    <t>Победителем по лотам №8,11,12,14,15 признать ТОО АЛЬЯНС-ФАРМ</t>
  </si>
  <si>
    <t>ТОО АЛЬЯНС-ФАРМ</t>
  </si>
  <si>
    <t>160441001029</t>
  </si>
  <si>
    <t>200540007442</t>
  </si>
  <si>
    <t>151040023457</t>
  </si>
  <si>
    <t>040840004296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</si>
</sst>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4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0" xfId="0" applyFont="1"/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164" fontId="6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0" fillId="0" borderId="1" xfId="0" applyBorder="1"/>
    <xf numFmtId="0" fontId="10" fillId="0" borderId="1" xfId="0" applyFont="1" applyBorder="1"/>
    <xf numFmtId="164" fontId="0" fillId="0" borderId="1" xfId="0" applyNumberFormat="1" applyBorder="1"/>
    <xf numFmtId="164" fontId="10" fillId="0" borderId="1" xfId="0" applyNumberFormat="1" applyFont="1" applyBorder="1"/>
    <xf numFmtId="0" fontId="10" fillId="3" borderId="1" xfId="0" applyFont="1" applyFill="1" applyBorder="1"/>
    <xf numFmtId="0" fontId="0" fillId="3" borderId="1" xfId="0" applyFill="1" applyBorder="1"/>
    <xf numFmtId="0" fontId="3" fillId="0" borderId="0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14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1" xfId="0" applyFont="1" applyBorder="1" applyAlignment="1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3"/>
  <sheetViews>
    <sheetView tabSelected="1" zoomScaleNormal="100" workbookViewId="0">
      <selection activeCell="M11" sqref="M11:N11"/>
    </sheetView>
  </sheetViews>
  <sheetFormatPr defaultRowHeight="15"/>
  <cols>
    <col min="1" max="1" width="7.7109375" customWidth="1"/>
    <col min="2" max="2" width="47.85546875" customWidth="1"/>
    <col min="3" max="3" width="17.28515625" style="5" customWidth="1"/>
    <col min="4" max="4" width="10.85546875" style="5" customWidth="1"/>
    <col min="5" max="5" width="17.85546875" style="7" customWidth="1"/>
    <col min="6" max="6" width="18" hidden="1" customWidth="1"/>
    <col min="10" max="10" width="13" customWidth="1"/>
  </cols>
  <sheetData>
    <row r="3" spans="1:14" ht="321.75" customHeight="1">
      <c r="A3" s="2"/>
      <c r="B3" s="47" t="s">
        <v>12</v>
      </c>
      <c r="C3" s="47"/>
      <c r="D3" s="47"/>
      <c r="E3" s="47"/>
      <c r="F3" s="47"/>
    </row>
    <row r="4" spans="1:14" ht="15.75" customHeight="1">
      <c r="A4" s="3" t="s">
        <v>1</v>
      </c>
      <c r="B4" s="3" t="s">
        <v>2</v>
      </c>
      <c r="C4" s="48" t="s">
        <v>3</v>
      </c>
      <c r="D4" s="48"/>
      <c r="E4" s="49" t="s">
        <v>4</v>
      </c>
      <c r="F4" s="50"/>
    </row>
    <row r="5" spans="1:14" s="4" customFormat="1" ht="15.75" customHeight="1">
      <c r="A5" s="43">
        <v>1</v>
      </c>
      <c r="B5" s="3" t="s">
        <v>31</v>
      </c>
      <c r="C5" s="11">
        <v>44811</v>
      </c>
      <c r="D5" s="12"/>
      <c r="E5" s="45" t="s">
        <v>42</v>
      </c>
      <c r="F5" s="7">
        <v>151040023457</v>
      </c>
    </row>
    <row r="6" spans="1:14" s="4" customFormat="1" ht="15.75" customHeight="1">
      <c r="A6" s="43">
        <v>2</v>
      </c>
      <c r="B6" s="41" t="s">
        <v>32</v>
      </c>
      <c r="C6" s="42">
        <v>44811</v>
      </c>
      <c r="D6" s="12"/>
      <c r="E6" s="40" t="s">
        <v>41</v>
      </c>
      <c r="F6" s="9"/>
    </row>
    <row r="7" spans="1:14" ht="15.75">
      <c r="A7" s="39">
        <v>3</v>
      </c>
      <c r="B7" s="3" t="s">
        <v>33</v>
      </c>
      <c r="C7" s="42">
        <v>44811</v>
      </c>
      <c r="D7" s="44"/>
      <c r="E7" s="40" t="s">
        <v>43</v>
      </c>
    </row>
    <row r="8" spans="1:14" s="4" customFormat="1" ht="15.75">
      <c r="A8" s="39">
        <v>4</v>
      </c>
      <c r="B8" s="3" t="s">
        <v>39</v>
      </c>
      <c r="C8" s="42">
        <v>44811</v>
      </c>
      <c r="D8" s="44"/>
      <c r="E8" s="40" t="s">
        <v>40</v>
      </c>
    </row>
    <row r="9" spans="1:14" ht="15.75">
      <c r="B9" s="10" t="s">
        <v>0</v>
      </c>
      <c r="C9" s="6"/>
      <c r="D9" s="6"/>
      <c r="E9" s="8"/>
      <c r="F9" s="1"/>
    </row>
    <row r="11" spans="1:14">
      <c r="A11" s="13" t="s">
        <v>6</v>
      </c>
      <c r="B11" s="13" t="s">
        <v>5</v>
      </c>
      <c r="C11" s="14" t="s">
        <v>7</v>
      </c>
      <c r="D11" s="14" t="s">
        <v>8</v>
      </c>
      <c r="E11" s="15" t="s">
        <v>9</v>
      </c>
      <c r="F11" s="16" t="s">
        <v>10</v>
      </c>
      <c r="G11" s="46" t="s">
        <v>28</v>
      </c>
      <c r="H11" s="46"/>
      <c r="I11" s="46" t="s">
        <v>32</v>
      </c>
      <c r="J11" s="46"/>
      <c r="K11" s="46" t="s">
        <v>33</v>
      </c>
      <c r="L11" s="46"/>
      <c r="M11" s="46" t="s">
        <v>34</v>
      </c>
      <c r="N11" s="46"/>
    </row>
    <row r="12" spans="1:14" ht="18.75">
      <c r="A12" s="17">
        <v>1</v>
      </c>
      <c r="B12" s="18" t="s">
        <v>13</v>
      </c>
      <c r="C12" s="19" t="s">
        <v>11</v>
      </c>
      <c r="D12" s="19">
        <v>100</v>
      </c>
      <c r="E12" s="23">
        <v>110</v>
      </c>
      <c r="F12" s="29">
        <f t="shared" ref="F12:F26" si="0">D12*E12</f>
        <v>11000</v>
      </c>
      <c r="G12" s="34">
        <v>87.21</v>
      </c>
      <c r="H12" s="37">
        <f>G12*D12</f>
        <v>8721</v>
      </c>
      <c r="I12" s="35">
        <v>95</v>
      </c>
      <c r="J12" s="33">
        <f>I12*D12</f>
        <v>9500</v>
      </c>
      <c r="K12" s="35">
        <v>94</v>
      </c>
      <c r="L12" s="33">
        <f>K12*D12</f>
        <v>9400</v>
      </c>
      <c r="M12" s="33"/>
      <c r="N12" s="33"/>
    </row>
    <row r="13" spans="1:14" ht="18.75">
      <c r="A13" s="20">
        <v>2</v>
      </c>
      <c r="B13" s="18" t="s">
        <v>14</v>
      </c>
      <c r="C13" s="20" t="s">
        <v>11</v>
      </c>
      <c r="D13" s="20">
        <v>100</v>
      </c>
      <c r="E13" s="24">
        <v>110</v>
      </c>
      <c r="F13" s="29">
        <f t="shared" si="0"/>
        <v>11000</v>
      </c>
      <c r="G13" s="34">
        <v>75.5</v>
      </c>
      <c r="H13" s="37">
        <f t="shared" ref="H13:H26" si="1">G13*D13</f>
        <v>7550</v>
      </c>
      <c r="I13" s="35">
        <v>95</v>
      </c>
      <c r="J13" s="33">
        <f t="shared" ref="J13:J26" si="2">I13*D13</f>
        <v>9500</v>
      </c>
      <c r="K13" s="35">
        <v>94</v>
      </c>
      <c r="L13" s="33">
        <f t="shared" ref="L13:L26" si="3">K13*D13</f>
        <v>9400</v>
      </c>
      <c r="M13" s="33"/>
      <c r="N13" s="33"/>
    </row>
    <row r="14" spans="1:14" ht="18.75">
      <c r="A14" s="20">
        <v>3</v>
      </c>
      <c r="B14" s="18" t="s">
        <v>15</v>
      </c>
      <c r="C14" s="20" t="s">
        <v>11</v>
      </c>
      <c r="D14" s="20">
        <v>100</v>
      </c>
      <c r="E14" s="24">
        <v>110</v>
      </c>
      <c r="F14" s="29">
        <f t="shared" si="0"/>
        <v>11000</v>
      </c>
      <c r="G14" s="34">
        <v>75.7</v>
      </c>
      <c r="H14" s="37">
        <f t="shared" si="1"/>
        <v>7570</v>
      </c>
      <c r="I14" s="35">
        <v>95</v>
      </c>
      <c r="J14" s="33">
        <f t="shared" si="2"/>
        <v>9500</v>
      </c>
      <c r="K14" s="35">
        <v>94</v>
      </c>
      <c r="L14" s="33">
        <f t="shared" si="3"/>
        <v>9400</v>
      </c>
      <c r="M14" s="33"/>
      <c r="N14" s="33"/>
    </row>
    <row r="15" spans="1:14" s="4" customFormat="1" ht="18.75">
      <c r="A15" s="20">
        <v>4</v>
      </c>
      <c r="B15" s="22" t="s">
        <v>16</v>
      </c>
      <c r="C15" s="20" t="s">
        <v>11</v>
      </c>
      <c r="D15" s="20">
        <v>20</v>
      </c>
      <c r="E15" s="24">
        <v>320</v>
      </c>
      <c r="F15" s="29">
        <f t="shared" si="0"/>
        <v>6400</v>
      </c>
      <c r="G15" s="34"/>
      <c r="H15" s="34">
        <f t="shared" si="1"/>
        <v>0</v>
      </c>
      <c r="I15" s="35"/>
      <c r="J15" s="33">
        <f t="shared" si="2"/>
        <v>0</v>
      </c>
      <c r="K15" s="35">
        <v>311</v>
      </c>
      <c r="L15" s="38">
        <f t="shared" si="3"/>
        <v>6220</v>
      </c>
      <c r="M15" s="33"/>
      <c r="N15" s="33"/>
    </row>
    <row r="16" spans="1:14" s="4" customFormat="1" ht="18.75">
      <c r="A16" s="20">
        <v>5</v>
      </c>
      <c r="B16" s="21" t="s">
        <v>17</v>
      </c>
      <c r="C16" s="20" t="s">
        <v>11</v>
      </c>
      <c r="D16" s="20">
        <v>20</v>
      </c>
      <c r="E16" s="24">
        <v>460</v>
      </c>
      <c r="F16" s="29">
        <f t="shared" si="0"/>
        <v>9200</v>
      </c>
      <c r="G16" s="36">
        <v>300</v>
      </c>
      <c r="H16" s="37">
        <f t="shared" si="1"/>
        <v>6000</v>
      </c>
      <c r="I16" s="35">
        <v>414</v>
      </c>
      <c r="J16" s="33">
        <f t="shared" si="2"/>
        <v>8280</v>
      </c>
      <c r="K16" s="35">
        <v>439</v>
      </c>
      <c r="L16" s="33">
        <f t="shared" si="3"/>
        <v>8780</v>
      </c>
      <c r="M16" s="33"/>
      <c r="N16" s="33"/>
    </row>
    <row r="17" spans="1:14" s="4" customFormat="1" ht="18.75">
      <c r="A17" s="20">
        <v>6</v>
      </c>
      <c r="B17" s="21" t="s">
        <v>18</v>
      </c>
      <c r="C17" s="20" t="s">
        <v>11</v>
      </c>
      <c r="D17" s="20">
        <v>20</v>
      </c>
      <c r="E17" s="24">
        <v>460</v>
      </c>
      <c r="F17" s="29">
        <f t="shared" si="0"/>
        <v>9200</v>
      </c>
      <c r="G17" s="36">
        <v>300</v>
      </c>
      <c r="H17" s="37">
        <f t="shared" si="1"/>
        <v>6000</v>
      </c>
      <c r="I17" s="35">
        <v>414</v>
      </c>
      <c r="J17" s="33">
        <f t="shared" si="2"/>
        <v>8280</v>
      </c>
      <c r="K17" s="35">
        <v>439</v>
      </c>
      <c r="L17" s="33">
        <f t="shared" si="3"/>
        <v>8780</v>
      </c>
      <c r="M17" s="33"/>
      <c r="N17" s="33"/>
    </row>
    <row r="18" spans="1:14" s="4" customFormat="1" ht="18.75">
      <c r="A18" s="20">
        <v>7</v>
      </c>
      <c r="B18" s="21" t="s">
        <v>19</v>
      </c>
      <c r="C18" s="20" t="s">
        <v>11</v>
      </c>
      <c r="D18" s="20">
        <v>200</v>
      </c>
      <c r="E18" s="24">
        <v>60</v>
      </c>
      <c r="F18" s="29">
        <f t="shared" si="0"/>
        <v>12000</v>
      </c>
      <c r="G18" s="36">
        <v>41</v>
      </c>
      <c r="H18" s="37">
        <f t="shared" si="1"/>
        <v>8200</v>
      </c>
      <c r="I18" s="35">
        <v>44</v>
      </c>
      <c r="J18" s="33">
        <f t="shared" si="2"/>
        <v>8800</v>
      </c>
      <c r="K18" s="35">
        <v>59</v>
      </c>
      <c r="L18" s="33">
        <f t="shared" si="3"/>
        <v>11800</v>
      </c>
      <c r="M18" s="33"/>
      <c r="N18" s="33"/>
    </row>
    <row r="19" spans="1:14" s="4" customFormat="1" ht="18.75">
      <c r="A19" s="20">
        <v>8</v>
      </c>
      <c r="B19" s="25" t="s">
        <v>20</v>
      </c>
      <c r="C19" s="20" t="s">
        <v>21</v>
      </c>
      <c r="D19" s="20">
        <v>1000</v>
      </c>
      <c r="E19" s="24">
        <v>89</v>
      </c>
      <c r="F19" s="30">
        <f t="shared" si="0"/>
        <v>89000</v>
      </c>
      <c r="G19" s="36"/>
      <c r="H19" s="34">
        <f t="shared" si="1"/>
        <v>0</v>
      </c>
      <c r="I19" s="33"/>
      <c r="J19" s="33">
        <f t="shared" si="2"/>
        <v>0</v>
      </c>
      <c r="K19" s="35"/>
      <c r="L19" s="33">
        <f t="shared" si="3"/>
        <v>0</v>
      </c>
      <c r="M19" s="33">
        <v>84</v>
      </c>
      <c r="N19" s="38">
        <f>M19*D19</f>
        <v>84000</v>
      </c>
    </row>
    <row r="20" spans="1:14" s="4" customFormat="1" ht="18.75">
      <c r="A20" s="20">
        <v>9</v>
      </c>
      <c r="B20" s="25" t="s">
        <v>29</v>
      </c>
      <c r="C20" s="20" t="s">
        <v>11</v>
      </c>
      <c r="D20" s="20">
        <v>2000</v>
      </c>
      <c r="E20" s="24">
        <v>21</v>
      </c>
      <c r="F20" s="30">
        <f t="shared" si="0"/>
        <v>42000</v>
      </c>
      <c r="G20" s="36">
        <v>21</v>
      </c>
      <c r="H20" s="34">
        <f t="shared" si="1"/>
        <v>42000</v>
      </c>
      <c r="I20" s="33">
        <v>19.399999999999999</v>
      </c>
      <c r="J20" s="38">
        <f t="shared" si="2"/>
        <v>38800</v>
      </c>
      <c r="K20" s="35">
        <v>20</v>
      </c>
      <c r="L20" s="33">
        <f t="shared" si="3"/>
        <v>40000</v>
      </c>
      <c r="M20" s="33"/>
      <c r="N20" s="33"/>
    </row>
    <row r="21" spans="1:14" s="4" customFormat="1" ht="18.75">
      <c r="A21" s="20">
        <v>10</v>
      </c>
      <c r="B21" s="21" t="s">
        <v>30</v>
      </c>
      <c r="C21" s="20" t="s">
        <v>11</v>
      </c>
      <c r="D21" s="20">
        <v>500</v>
      </c>
      <c r="E21" s="24">
        <v>43</v>
      </c>
      <c r="F21" s="30">
        <f t="shared" si="0"/>
        <v>21500</v>
      </c>
      <c r="G21" s="36">
        <v>43</v>
      </c>
      <c r="H21" s="34">
        <f t="shared" si="1"/>
        <v>21500</v>
      </c>
      <c r="I21" s="35">
        <v>36</v>
      </c>
      <c r="J21" s="38">
        <f t="shared" si="2"/>
        <v>18000</v>
      </c>
      <c r="K21" s="35">
        <v>38</v>
      </c>
      <c r="L21" s="33">
        <f t="shared" si="3"/>
        <v>19000</v>
      </c>
      <c r="M21" s="33"/>
      <c r="N21" s="33"/>
    </row>
    <row r="22" spans="1:14" s="4" customFormat="1" ht="18.75">
      <c r="A22" s="20">
        <v>11</v>
      </c>
      <c r="B22" s="21" t="s">
        <v>22</v>
      </c>
      <c r="C22" s="20" t="s">
        <v>11</v>
      </c>
      <c r="D22" s="20">
        <v>100</v>
      </c>
      <c r="E22" s="24">
        <v>160</v>
      </c>
      <c r="F22" s="30">
        <f t="shared" si="0"/>
        <v>16000</v>
      </c>
      <c r="G22" s="36">
        <v>111</v>
      </c>
      <c r="H22" s="34">
        <f t="shared" si="1"/>
        <v>11100</v>
      </c>
      <c r="I22" s="35">
        <v>145</v>
      </c>
      <c r="J22" s="33">
        <f t="shared" si="2"/>
        <v>14500</v>
      </c>
      <c r="K22" s="35"/>
      <c r="L22" s="33">
        <f t="shared" si="3"/>
        <v>0</v>
      </c>
      <c r="M22" s="33">
        <v>100</v>
      </c>
      <c r="N22" s="38">
        <f>M22*D22</f>
        <v>10000</v>
      </c>
    </row>
    <row r="23" spans="1:14" s="4" customFormat="1" ht="18.75">
      <c r="A23" s="20">
        <v>12</v>
      </c>
      <c r="B23" s="21" t="s">
        <v>23</v>
      </c>
      <c r="C23" s="20" t="s">
        <v>24</v>
      </c>
      <c r="D23" s="20">
        <v>200</v>
      </c>
      <c r="E23" s="24">
        <v>750</v>
      </c>
      <c r="F23" s="30">
        <f t="shared" si="0"/>
        <v>150000</v>
      </c>
      <c r="G23" s="36">
        <v>750</v>
      </c>
      <c r="H23" s="34">
        <f t="shared" si="1"/>
        <v>150000</v>
      </c>
      <c r="I23" s="35"/>
      <c r="J23" s="33">
        <f t="shared" si="2"/>
        <v>0</v>
      </c>
      <c r="K23" s="35"/>
      <c r="L23" s="33">
        <f t="shared" si="3"/>
        <v>0</v>
      </c>
      <c r="M23" s="33">
        <v>745</v>
      </c>
      <c r="N23" s="38">
        <f>M23*D23</f>
        <v>149000</v>
      </c>
    </row>
    <row r="24" spans="1:14" s="4" customFormat="1" ht="18.75">
      <c r="A24" s="26">
        <v>13</v>
      </c>
      <c r="B24" s="27" t="s">
        <v>25</v>
      </c>
      <c r="C24" s="26" t="s">
        <v>11</v>
      </c>
      <c r="D24" s="26">
        <v>120</v>
      </c>
      <c r="E24" s="28">
        <v>1320</v>
      </c>
      <c r="F24" s="31">
        <f t="shared" si="0"/>
        <v>158400</v>
      </c>
      <c r="G24" s="36"/>
      <c r="H24" s="34">
        <f t="shared" si="1"/>
        <v>0</v>
      </c>
      <c r="I24" s="35"/>
      <c r="J24" s="33">
        <f t="shared" si="2"/>
        <v>0</v>
      </c>
      <c r="K24" s="35">
        <v>990</v>
      </c>
      <c r="L24" s="38">
        <f t="shared" si="3"/>
        <v>118800</v>
      </c>
      <c r="M24" s="33"/>
      <c r="N24" s="33"/>
    </row>
    <row r="25" spans="1:14" s="4" customFormat="1" ht="18.75">
      <c r="A25" s="26">
        <v>14</v>
      </c>
      <c r="B25" s="27" t="s">
        <v>26</v>
      </c>
      <c r="C25" s="26" t="s">
        <v>11</v>
      </c>
      <c r="D25" s="26">
        <v>10</v>
      </c>
      <c r="E25" s="28">
        <v>14260</v>
      </c>
      <c r="F25" s="31">
        <f t="shared" si="0"/>
        <v>142600</v>
      </c>
      <c r="G25" s="36">
        <v>7260</v>
      </c>
      <c r="H25" s="34">
        <f t="shared" si="1"/>
        <v>72600</v>
      </c>
      <c r="I25" s="35">
        <v>13830</v>
      </c>
      <c r="J25" s="33">
        <f t="shared" si="2"/>
        <v>138300</v>
      </c>
      <c r="K25" s="35">
        <v>11990</v>
      </c>
      <c r="L25" s="33">
        <f t="shared" si="3"/>
        <v>119900</v>
      </c>
      <c r="M25" s="33">
        <v>6560</v>
      </c>
      <c r="N25" s="38">
        <f>M25*D25</f>
        <v>65600</v>
      </c>
    </row>
    <row r="26" spans="1:14" ht="18.75">
      <c r="A26" s="26">
        <v>15</v>
      </c>
      <c r="B26" s="27" t="s">
        <v>27</v>
      </c>
      <c r="C26" s="26" t="s">
        <v>11</v>
      </c>
      <c r="D26" s="26">
        <v>5000</v>
      </c>
      <c r="E26" s="28">
        <v>35</v>
      </c>
      <c r="F26" s="31">
        <f t="shared" si="0"/>
        <v>175000</v>
      </c>
      <c r="G26" s="34">
        <v>28.52</v>
      </c>
      <c r="H26" s="34">
        <f t="shared" si="1"/>
        <v>142600</v>
      </c>
      <c r="I26" s="35">
        <v>33</v>
      </c>
      <c r="J26" s="33">
        <f t="shared" si="2"/>
        <v>165000</v>
      </c>
      <c r="K26" s="35">
        <v>34.65</v>
      </c>
      <c r="L26" s="33">
        <f t="shared" si="3"/>
        <v>173250</v>
      </c>
      <c r="M26" s="33">
        <v>23.5</v>
      </c>
      <c r="N26" s="38">
        <f>M26*D26</f>
        <v>117500</v>
      </c>
    </row>
    <row r="27" spans="1:14" ht="18.75">
      <c r="A27" s="26"/>
      <c r="B27" s="27"/>
      <c r="C27" s="26"/>
      <c r="D27" s="26"/>
      <c r="E27" s="28"/>
      <c r="F27" s="32">
        <f>SUM(F12:F26)</f>
        <v>864300</v>
      </c>
      <c r="G27" s="33"/>
      <c r="H27" s="33">
        <f t="shared" ref="H27" si="4">D27*E27</f>
        <v>0</v>
      </c>
      <c r="I27" s="33"/>
      <c r="J27" s="33"/>
      <c r="K27" s="33"/>
      <c r="L27" s="33"/>
      <c r="M27" s="33"/>
      <c r="N27" s="33"/>
    </row>
    <row r="28" spans="1:14">
      <c r="B28" s="4"/>
    </row>
    <row r="29" spans="1:14">
      <c r="B29" s="4"/>
    </row>
    <row r="30" spans="1:14">
      <c r="B30" s="16" t="s">
        <v>35</v>
      </c>
      <c r="C30" s="6"/>
    </row>
    <row r="31" spans="1:14">
      <c r="B31" s="16" t="s">
        <v>36</v>
      </c>
      <c r="C31" s="6"/>
    </row>
    <row r="32" spans="1:14">
      <c r="B32" s="16" t="s">
        <v>37</v>
      </c>
      <c r="C32" s="6"/>
    </row>
    <row r="33" spans="2:3">
      <c r="B33" s="16" t="s">
        <v>38</v>
      </c>
      <c r="C33" s="6"/>
    </row>
  </sheetData>
  <mergeCells count="7">
    <mergeCell ref="K11:L11"/>
    <mergeCell ref="M11:N11"/>
    <mergeCell ref="B3:F3"/>
    <mergeCell ref="C4:D4"/>
    <mergeCell ref="E4:F4"/>
    <mergeCell ref="G11:H11"/>
    <mergeCell ref="I11:J11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2022-09-08T10:52:51Z</dcterms:modified>
</cp:coreProperties>
</file>