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7" i="1" l="1"/>
  <c r="X18" i="1"/>
  <c r="X19" i="1"/>
  <c r="X20" i="1"/>
  <c r="X21" i="1"/>
  <c r="X22" i="1"/>
  <c r="X23" i="1"/>
  <c r="X24" i="1"/>
  <c r="X25" i="1"/>
  <c r="X16" i="1"/>
  <c r="V17" i="1"/>
  <c r="V18" i="1"/>
  <c r="V19" i="1"/>
  <c r="V20" i="1"/>
  <c r="V21" i="1"/>
  <c r="V22" i="1"/>
  <c r="V23" i="1"/>
  <c r="V24" i="1"/>
  <c r="V25" i="1"/>
  <c r="V16" i="1"/>
  <c r="T17" i="1"/>
  <c r="T18" i="1"/>
  <c r="T19" i="1"/>
  <c r="T20" i="1"/>
  <c r="T21" i="1"/>
  <c r="T22" i="1"/>
  <c r="T23" i="1"/>
  <c r="T24" i="1"/>
  <c r="T25" i="1"/>
  <c r="T16" i="1"/>
  <c r="T26" i="1" s="1"/>
  <c r="R17" i="1"/>
  <c r="R18" i="1"/>
  <c r="R19" i="1"/>
  <c r="R20" i="1"/>
  <c r="R21" i="1"/>
  <c r="R22" i="1"/>
  <c r="R23" i="1"/>
  <c r="R24" i="1"/>
  <c r="R25" i="1"/>
  <c r="R16" i="1"/>
  <c r="P17" i="1"/>
  <c r="P18" i="1"/>
  <c r="P19" i="1"/>
  <c r="P20" i="1"/>
  <c r="P21" i="1"/>
  <c r="P22" i="1"/>
  <c r="P23" i="1"/>
  <c r="P24" i="1"/>
  <c r="P25" i="1"/>
  <c r="P16" i="1"/>
  <c r="V26" i="1" l="1"/>
  <c r="R26" i="1"/>
  <c r="P26" i="1"/>
  <c r="N17" i="1"/>
  <c r="N18" i="1"/>
  <c r="N19" i="1"/>
  <c r="N20" i="1"/>
  <c r="N21" i="1"/>
  <c r="N22" i="1"/>
  <c r="N23" i="1"/>
  <c r="N24" i="1"/>
  <c r="N25" i="1"/>
  <c r="N16" i="1"/>
  <c r="N26" i="1" l="1"/>
  <c r="L16" i="1"/>
  <c r="L17" i="1"/>
  <c r="L18" i="1"/>
  <c r="L19" i="1"/>
  <c r="L20" i="1"/>
  <c r="L22" i="1"/>
  <c r="L23" i="1"/>
  <c r="L24" i="1"/>
  <c r="L25" i="1"/>
  <c r="L21" i="1"/>
  <c r="J17" i="1"/>
  <c r="J18" i="1"/>
  <c r="J19" i="1"/>
  <c r="J20" i="1"/>
  <c r="J21" i="1"/>
  <c r="J22" i="1"/>
  <c r="J23" i="1"/>
  <c r="J24" i="1"/>
  <c r="J25" i="1"/>
  <c r="J16" i="1"/>
  <c r="H17" i="1"/>
  <c r="H18" i="1"/>
  <c r="H19" i="1"/>
  <c r="H20" i="1"/>
  <c r="H21" i="1"/>
  <c r="H22" i="1"/>
  <c r="H23" i="1"/>
  <c r="H24" i="1"/>
  <c r="H25" i="1"/>
  <c r="H16" i="1"/>
  <c r="L26" i="1" l="1"/>
  <c r="J26" i="1"/>
  <c r="H26" i="1"/>
  <c r="F25" i="1"/>
  <c r="F24" i="1"/>
  <c r="F23" i="1"/>
  <c r="F22" i="1"/>
  <c r="F21" i="1"/>
  <c r="F20" i="1"/>
  <c r="F19" i="1"/>
  <c r="F18" i="1"/>
  <c r="F17" i="1"/>
  <c r="F16" i="1"/>
  <c r="F26" i="1" l="1"/>
</calcChain>
</file>

<file path=xl/sharedStrings.xml><?xml version="1.0" encoding="utf-8"?>
<sst xmlns="http://schemas.openxmlformats.org/spreadsheetml/2006/main" count="65" uniqueCount="50">
  <si>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</si>
  <si>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</si>
  <si>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</si>
  <si>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</si>
  <si>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</si>
  <si>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</si>
  <si>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</si>
  <si>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</si>
  <si>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</si>
  <si>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итого</t>
  </si>
  <si>
    <t>шт</t>
  </si>
  <si>
    <r>
      <t xml:space="preserve">ИТОГО: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</t>
    </r>
  </si>
  <si>
    <t xml:space="preserve"> Заявка на медицинские изделия для ПМСП</t>
  </si>
  <si>
    <t>Бинт 7*14 н/стер</t>
  </si>
  <si>
    <t>Бумага для УЗИ аппарата 110*20,110S</t>
  </si>
  <si>
    <t>Вата н/стер.100 гр</t>
  </si>
  <si>
    <t>Гель для УЗИ 5л</t>
  </si>
  <si>
    <t>кан</t>
  </si>
  <si>
    <t>Пакет кл"А" чёрный 500х600</t>
  </si>
  <si>
    <t>Перчатки н/стер.латексные р-р(М)</t>
  </si>
  <si>
    <t>пар</t>
  </si>
  <si>
    <t>Пробирка  60 мл с крышкой д/мокроты широкая</t>
  </si>
  <si>
    <t xml:space="preserve">Шприц 2,0 гр </t>
  </si>
  <si>
    <t xml:space="preserve">Шприц 5,0 гр 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</si>
  <si>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№5 от 17 февраля 2023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2023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15-00 часов 10 февраля 2023 года до 15-00 часов, 17 февраля 2023 года
5) Дата, время и место вскрытия конвертов: 15-30 часов, 17 февраля 2023 года, по адресу с. Иртышск, ул. Кожаберген батыра, 15, КГП на ПХВ «Иртышская РБ»</t>
    </r>
  </si>
  <si>
    <t>ТОО "ADAL MEDICA KAZAKHSTAN"</t>
  </si>
  <si>
    <t>171140025311</t>
  </si>
  <si>
    <t>ТОО "СервисТехМед"</t>
  </si>
  <si>
    <t>170240006297</t>
  </si>
  <si>
    <t xml:space="preserve">ТОО "Медика KZ" </t>
  </si>
  <si>
    <t>151040023457</t>
  </si>
  <si>
    <t>ТОО "Медсервис ПВЛ"</t>
  </si>
  <si>
    <t>020240005932</t>
  </si>
  <si>
    <t>ТОО "Альянс фарм"</t>
  </si>
  <si>
    <t>ТОО "Мерусар и К"</t>
  </si>
  <si>
    <t>Маска одноразовая 3-х слойнаяна резинке, голубые</t>
  </si>
  <si>
    <t>010740002885</t>
  </si>
  <si>
    <t>15.35</t>
  </si>
  <si>
    <t>ТОО "Медиус"</t>
  </si>
  <si>
    <t>ТОО "Атман Павлодар"</t>
  </si>
  <si>
    <t>ТОО "Шабыс"</t>
  </si>
  <si>
    <t>200540007442</t>
  </si>
  <si>
    <t>040840004296</t>
  </si>
  <si>
    <t>061240005417</t>
  </si>
  <si>
    <t>Победитель по лотам №1,3,5,9 признать ТОО "Альянс Фарм"</t>
  </si>
  <si>
    <t>Победитель по лотам №2 признать ТОО "Медика KZ"</t>
  </si>
  <si>
    <t>Победитель по лотам №4,10 признать ТОО "СервисТехМед"</t>
  </si>
  <si>
    <t>Победитель по лотам №6 признать ТОО "Атман ПАвлодар"</t>
  </si>
  <si>
    <t>Победитель по лотам №7 признать ТОО "Шабыс"</t>
  </si>
  <si>
    <t>Победитель по лотам №8 признать ТОО "Медиус"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</si>
</sst>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0" fillId="0" borderId="1" xfId="0" applyBorder="1"/>
    <xf numFmtId="14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/>
    <xf numFmtId="0" fontId="7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/>
    <xf numFmtId="0" fontId="9" fillId="0" borderId="1" xfId="0" applyFont="1" applyBorder="1"/>
    <xf numFmtId="0" fontId="8" fillId="4" borderId="1" xfId="0" applyFont="1" applyFill="1" applyBorder="1"/>
    <xf numFmtId="0" fontId="0" fillId="4" borderId="1" xfId="0" applyFill="1" applyBorder="1"/>
    <xf numFmtId="2" fontId="8" fillId="0" borderId="1" xfId="0" applyNumberFormat="1" applyFont="1" applyFill="1" applyBorder="1"/>
    <xf numFmtId="0" fontId="8" fillId="0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3"/>
  <sheetViews>
    <sheetView tabSelected="1" zoomScale="70" zoomScaleNormal="70" workbookViewId="0">
      <selection activeCell="B33" sqref="B33"/>
    </sheetView>
  </sheetViews>
  <sheetFormatPr defaultRowHeight="15" x14ac:dyDescent="0.25"/>
  <cols>
    <col min="1" max="1" width="6.28515625" customWidth="1"/>
    <col min="2" max="2" width="69.28515625" customWidth="1"/>
    <col min="3" max="3" width="13.5703125" style="6" bestFit="1" customWidth="1"/>
    <col min="4" max="4" width="10.85546875" style="6" customWidth="1"/>
    <col min="5" max="5" width="15.7109375" style="9" customWidth="1"/>
    <col min="6" max="6" width="15" customWidth="1"/>
    <col min="7" max="7" width="9.5703125" style="8" customWidth="1"/>
    <col min="8" max="8" width="11.85546875" style="8" customWidth="1"/>
    <col min="9" max="9" width="9.140625" customWidth="1"/>
    <col min="10" max="10" width="10.42578125" customWidth="1"/>
    <col min="11" max="11" width="9.140625" customWidth="1"/>
    <col min="12" max="12" width="11.42578125" customWidth="1"/>
    <col min="13" max="18" width="9.140625" customWidth="1"/>
  </cols>
  <sheetData>
    <row r="3" spans="1:24" ht="321.75" customHeight="1" x14ac:dyDescent="0.25">
      <c r="A3" s="2"/>
      <c r="B3" s="45" t="s">
        <v>24</v>
      </c>
      <c r="C3" s="45"/>
      <c r="D3" s="45"/>
      <c r="E3" s="45"/>
      <c r="F3" s="45"/>
    </row>
    <row r="4" spans="1:24" ht="15.75" customHeight="1" x14ac:dyDescent="0.25">
      <c r="A4" s="3" t="s">
        <v>0</v>
      </c>
      <c r="B4" s="3" t="s">
        <v>1</v>
      </c>
      <c r="C4" s="46" t="s">
        <v>2</v>
      </c>
      <c r="D4" s="46"/>
      <c r="E4" s="47" t="s">
        <v>3</v>
      </c>
      <c r="F4" s="48"/>
    </row>
    <row r="5" spans="1:24" s="5" customFormat="1" ht="15.75" customHeight="1" x14ac:dyDescent="0.25">
      <c r="A5" s="3">
        <v>1</v>
      </c>
      <c r="B5" s="3" t="s">
        <v>25</v>
      </c>
      <c r="C5" s="12">
        <v>44972</v>
      </c>
      <c r="D5" s="13">
        <v>0.51527777777777783</v>
      </c>
      <c r="E5" s="38" t="s">
        <v>26</v>
      </c>
      <c r="F5" s="38"/>
      <c r="G5" s="8"/>
      <c r="H5" s="8"/>
    </row>
    <row r="6" spans="1:24" s="5" customFormat="1" ht="15.75" customHeight="1" x14ac:dyDescent="0.25">
      <c r="A6" s="3">
        <v>2</v>
      </c>
      <c r="B6" s="3" t="s">
        <v>27</v>
      </c>
      <c r="C6" s="12">
        <v>44972</v>
      </c>
      <c r="D6" s="13">
        <v>0.51736111111111105</v>
      </c>
      <c r="E6" s="38" t="s">
        <v>28</v>
      </c>
      <c r="F6" s="38"/>
      <c r="G6" s="8"/>
      <c r="H6" s="8"/>
    </row>
    <row r="7" spans="1:24" s="5" customFormat="1" ht="15.75" customHeight="1" x14ac:dyDescent="0.25">
      <c r="A7" s="3">
        <v>3</v>
      </c>
      <c r="B7" s="3" t="s">
        <v>29</v>
      </c>
      <c r="C7" s="12">
        <v>44972</v>
      </c>
      <c r="D7" s="13">
        <v>0.5180555555555556</v>
      </c>
      <c r="E7" s="38" t="s">
        <v>30</v>
      </c>
      <c r="F7" s="38"/>
      <c r="G7" s="8"/>
      <c r="H7" s="8"/>
    </row>
    <row r="8" spans="1:24" s="5" customFormat="1" ht="15.75" customHeight="1" x14ac:dyDescent="0.25">
      <c r="A8" s="3">
        <v>4</v>
      </c>
      <c r="B8" s="3" t="s">
        <v>31</v>
      </c>
      <c r="C8" s="12">
        <v>44972</v>
      </c>
      <c r="D8" s="13">
        <v>0.52083333333333337</v>
      </c>
      <c r="E8" s="38" t="s">
        <v>32</v>
      </c>
      <c r="F8" s="38"/>
      <c r="G8" s="8"/>
      <c r="H8" s="8"/>
    </row>
    <row r="9" spans="1:24" s="5" customFormat="1" ht="15.75" customHeight="1" x14ac:dyDescent="0.25">
      <c r="A9" s="3">
        <v>5</v>
      </c>
      <c r="B9" s="3" t="s">
        <v>34</v>
      </c>
      <c r="C9" s="12">
        <v>44608</v>
      </c>
      <c r="D9" s="13" t="s">
        <v>37</v>
      </c>
      <c r="E9" s="38" t="s">
        <v>36</v>
      </c>
      <c r="F9" s="38"/>
      <c r="G9" s="8"/>
      <c r="H9" s="8"/>
    </row>
    <row r="10" spans="1:24" s="5" customFormat="1" ht="15.75" customHeight="1" x14ac:dyDescent="0.25">
      <c r="A10" s="3">
        <v>6</v>
      </c>
      <c r="B10" s="3" t="s">
        <v>38</v>
      </c>
      <c r="C10" s="12">
        <v>44972</v>
      </c>
      <c r="D10" s="13">
        <v>0.52083333333333337</v>
      </c>
      <c r="E10" s="38" t="s">
        <v>42</v>
      </c>
      <c r="F10" s="38"/>
      <c r="G10" s="8"/>
      <c r="H10" s="8"/>
    </row>
    <row r="11" spans="1:24" s="5" customFormat="1" ht="15.75" customHeight="1" x14ac:dyDescent="0.25">
      <c r="A11" s="3">
        <v>7</v>
      </c>
      <c r="B11" s="3" t="s">
        <v>39</v>
      </c>
      <c r="C11" s="12">
        <v>44972</v>
      </c>
      <c r="D11" s="13">
        <v>0.52083333333333337</v>
      </c>
      <c r="E11" s="38" t="s">
        <v>41</v>
      </c>
      <c r="F11" s="38"/>
      <c r="G11" s="8"/>
      <c r="H11" s="8"/>
    </row>
    <row r="12" spans="1:24" s="5" customFormat="1" ht="15.75" customHeight="1" x14ac:dyDescent="0.25">
      <c r="A12" s="3">
        <v>8</v>
      </c>
      <c r="B12" s="3" t="s">
        <v>40</v>
      </c>
      <c r="C12" s="12">
        <v>44972</v>
      </c>
      <c r="D12" s="13">
        <v>0.52083333333333337</v>
      </c>
      <c r="E12" s="38" t="s">
        <v>43</v>
      </c>
      <c r="F12" s="38"/>
      <c r="G12" s="8"/>
      <c r="H12" s="8"/>
    </row>
    <row r="13" spans="1:24" ht="15.75" x14ac:dyDescent="0.25">
      <c r="A13" s="4"/>
    </row>
    <row r="14" spans="1:24" x14ac:dyDescent="0.25">
      <c r="B14" s="1" t="s">
        <v>12</v>
      </c>
      <c r="C14" s="7"/>
      <c r="D14" s="7"/>
      <c r="E14" s="10"/>
      <c r="F14" s="1"/>
    </row>
    <row r="15" spans="1:24" s="5" customFormat="1" ht="30.75" customHeight="1" x14ac:dyDescent="0.25">
      <c r="A15" s="14" t="s">
        <v>5</v>
      </c>
      <c r="B15" s="19" t="s">
        <v>4</v>
      </c>
      <c r="C15" s="20" t="s">
        <v>6</v>
      </c>
      <c r="D15" s="20" t="s">
        <v>7</v>
      </c>
      <c r="E15" s="21" t="s">
        <v>8</v>
      </c>
      <c r="F15" s="22" t="s">
        <v>9</v>
      </c>
      <c r="G15" s="44" t="s">
        <v>25</v>
      </c>
      <c r="H15" s="44"/>
      <c r="I15" s="44" t="s">
        <v>27</v>
      </c>
      <c r="J15" s="44"/>
      <c r="K15" s="39" t="s">
        <v>29</v>
      </c>
      <c r="L15" s="40"/>
      <c r="M15" s="39" t="s">
        <v>31</v>
      </c>
      <c r="N15" s="40"/>
      <c r="O15" s="39" t="s">
        <v>33</v>
      </c>
      <c r="P15" s="40"/>
      <c r="Q15" s="41" t="s">
        <v>34</v>
      </c>
      <c r="R15" s="41"/>
      <c r="S15" s="39" t="s">
        <v>38</v>
      </c>
      <c r="T15" s="40"/>
      <c r="U15" s="42" t="s">
        <v>39</v>
      </c>
      <c r="V15" s="43"/>
      <c r="W15" s="36" t="s">
        <v>40</v>
      </c>
      <c r="X15" s="37"/>
    </row>
    <row r="16" spans="1:24" ht="17.25" customHeight="1" x14ac:dyDescent="0.25">
      <c r="A16" s="15">
        <v>1</v>
      </c>
      <c r="B16" s="23" t="s">
        <v>13</v>
      </c>
      <c r="C16" s="24" t="s">
        <v>10</v>
      </c>
      <c r="D16" s="24">
        <v>1000</v>
      </c>
      <c r="E16" s="24">
        <v>229</v>
      </c>
      <c r="F16" s="24">
        <f t="shared" ref="F16:F25" si="0">D16*E16</f>
        <v>229000</v>
      </c>
      <c r="G16" s="25">
        <v>188</v>
      </c>
      <c r="H16" s="25">
        <f>G16*D16</f>
        <v>188000</v>
      </c>
      <c r="I16" s="25">
        <v>119.2</v>
      </c>
      <c r="J16" s="25">
        <f>I16*D16</f>
        <v>119200</v>
      </c>
      <c r="K16" s="25"/>
      <c r="L16" s="25">
        <f t="shared" ref="L16:L20" si="1">K16*D16</f>
        <v>0</v>
      </c>
      <c r="M16" s="25">
        <v>167</v>
      </c>
      <c r="N16" s="25">
        <f>M16*D16</f>
        <v>167000</v>
      </c>
      <c r="O16" s="32">
        <v>118</v>
      </c>
      <c r="P16" s="32">
        <f>O16*D16</f>
        <v>118000</v>
      </c>
      <c r="Q16" s="25"/>
      <c r="R16" s="25">
        <f>Q16*D16</f>
        <v>0</v>
      </c>
      <c r="S16" s="25">
        <v>179</v>
      </c>
      <c r="T16" s="25">
        <f>S16*D16</f>
        <v>179000</v>
      </c>
      <c r="U16" s="11">
        <v>178</v>
      </c>
      <c r="V16" s="11">
        <f>U16*D16</f>
        <v>178000</v>
      </c>
      <c r="W16" s="11"/>
      <c r="X16" s="11">
        <f>W16*D16</f>
        <v>0</v>
      </c>
    </row>
    <row r="17" spans="1:24" x14ac:dyDescent="0.25">
      <c r="A17" s="15">
        <v>2</v>
      </c>
      <c r="B17" s="23" t="s">
        <v>14</v>
      </c>
      <c r="C17" s="24" t="s">
        <v>10</v>
      </c>
      <c r="D17" s="24">
        <v>20</v>
      </c>
      <c r="E17" s="24">
        <v>5175</v>
      </c>
      <c r="F17" s="24">
        <f t="shared" si="0"/>
        <v>103500</v>
      </c>
      <c r="G17" s="25"/>
      <c r="H17" s="25">
        <f t="shared" ref="H17:H25" si="2">G17*D17</f>
        <v>0</v>
      </c>
      <c r="I17" s="25"/>
      <c r="J17" s="25">
        <f t="shared" ref="J17:J25" si="3">I17*D17</f>
        <v>0</v>
      </c>
      <c r="K17" s="32">
        <v>3080</v>
      </c>
      <c r="L17" s="32">
        <f t="shared" si="1"/>
        <v>61600</v>
      </c>
      <c r="M17" s="25">
        <v>3800</v>
      </c>
      <c r="N17" s="25">
        <f t="shared" ref="N17:N25" si="4">M17*D17</f>
        <v>76000</v>
      </c>
      <c r="O17" s="25">
        <v>4000</v>
      </c>
      <c r="P17" s="25">
        <f t="shared" ref="P17:P25" si="5">O17*D17</f>
        <v>80000</v>
      </c>
      <c r="Q17" s="25">
        <v>3080</v>
      </c>
      <c r="R17" s="25">
        <f t="shared" ref="R17:R25" si="6">Q17*D17</f>
        <v>61600</v>
      </c>
      <c r="S17" s="25">
        <v>4780</v>
      </c>
      <c r="T17" s="25">
        <f t="shared" ref="T17:T25" si="7">S17*D17</f>
        <v>95600</v>
      </c>
      <c r="U17" s="11">
        <v>3550</v>
      </c>
      <c r="V17" s="11">
        <f t="shared" ref="V17:V25" si="8">U17*D17</f>
        <v>71000</v>
      </c>
      <c r="W17" s="11">
        <v>4412</v>
      </c>
      <c r="X17" s="11">
        <f t="shared" ref="X17:X25" si="9">W17*D17</f>
        <v>88240</v>
      </c>
    </row>
    <row r="18" spans="1:24" x14ac:dyDescent="0.25">
      <c r="A18" s="15">
        <v>3</v>
      </c>
      <c r="B18" s="23" t="s">
        <v>15</v>
      </c>
      <c r="C18" s="24" t="s">
        <v>10</v>
      </c>
      <c r="D18" s="24">
        <v>100</v>
      </c>
      <c r="E18" s="24">
        <v>450</v>
      </c>
      <c r="F18" s="24">
        <f t="shared" si="0"/>
        <v>45000</v>
      </c>
      <c r="G18" s="26"/>
      <c r="H18" s="25">
        <f t="shared" si="2"/>
        <v>0</v>
      </c>
      <c r="I18" s="25"/>
      <c r="J18" s="25">
        <f t="shared" si="3"/>
        <v>0</v>
      </c>
      <c r="K18" s="25">
        <v>228</v>
      </c>
      <c r="L18" s="25">
        <f t="shared" si="1"/>
        <v>22800</v>
      </c>
      <c r="M18" s="25">
        <v>240</v>
      </c>
      <c r="N18" s="25">
        <f t="shared" si="4"/>
        <v>24000</v>
      </c>
      <c r="O18" s="32">
        <v>225</v>
      </c>
      <c r="P18" s="32">
        <f t="shared" si="5"/>
        <v>22500</v>
      </c>
      <c r="Q18" s="25"/>
      <c r="R18" s="25">
        <f t="shared" si="6"/>
        <v>0</v>
      </c>
      <c r="S18" s="25"/>
      <c r="T18" s="25">
        <f t="shared" si="7"/>
        <v>0</v>
      </c>
      <c r="U18" s="11">
        <v>380</v>
      </c>
      <c r="V18" s="11">
        <f t="shared" si="8"/>
        <v>38000</v>
      </c>
      <c r="W18" s="11"/>
      <c r="X18" s="11">
        <f t="shared" si="9"/>
        <v>0</v>
      </c>
    </row>
    <row r="19" spans="1:24" x14ac:dyDescent="0.25">
      <c r="A19" s="15">
        <v>4</v>
      </c>
      <c r="B19" s="23" t="s">
        <v>16</v>
      </c>
      <c r="C19" s="24" t="s">
        <v>17</v>
      </c>
      <c r="D19" s="24">
        <v>3</v>
      </c>
      <c r="E19" s="24">
        <v>9990</v>
      </c>
      <c r="F19" s="24">
        <f t="shared" si="0"/>
        <v>29970</v>
      </c>
      <c r="G19" s="26"/>
      <c r="H19" s="25">
        <f t="shared" si="2"/>
        <v>0</v>
      </c>
      <c r="I19" s="32">
        <v>3590</v>
      </c>
      <c r="J19" s="32">
        <f t="shared" si="3"/>
        <v>10770</v>
      </c>
      <c r="K19" s="25"/>
      <c r="L19" s="25">
        <f t="shared" si="1"/>
        <v>0</v>
      </c>
      <c r="M19" s="25">
        <v>4800</v>
      </c>
      <c r="N19" s="25">
        <f t="shared" si="4"/>
        <v>14400</v>
      </c>
      <c r="O19" s="25">
        <v>4600</v>
      </c>
      <c r="P19" s="25">
        <f t="shared" si="5"/>
        <v>13800</v>
      </c>
      <c r="Q19" s="35">
        <v>4100</v>
      </c>
      <c r="R19" s="35">
        <f t="shared" si="6"/>
        <v>12300</v>
      </c>
      <c r="S19" s="25">
        <v>4870</v>
      </c>
      <c r="T19" s="25">
        <f t="shared" si="7"/>
        <v>14610</v>
      </c>
      <c r="U19" s="11"/>
      <c r="V19" s="11">
        <f t="shared" si="8"/>
        <v>0</v>
      </c>
      <c r="W19" s="11">
        <v>7340</v>
      </c>
      <c r="X19" s="11">
        <f t="shared" si="9"/>
        <v>22020</v>
      </c>
    </row>
    <row r="20" spans="1:24" x14ac:dyDescent="0.25">
      <c r="A20" s="15">
        <v>5</v>
      </c>
      <c r="B20" s="27" t="s">
        <v>35</v>
      </c>
      <c r="C20" s="24" t="s">
        <v>10</v>
      </c>
      <c r="D20" s="24">
        <v>5000</v>
      </c>
      <c r="E20" s="24">
        <v>22</v>
      </c>
      <c r="F20" s="24">
        <f t="shared" si="0"/>
        <v>110000</v>
      </c>
      <c r="G20" s="34"/>
      <c r="H20" s="35">
        <f t="shared" si="2"/>
        <v>0</v>
      </c>
      <c r="I20" s="26"/>
      <c r="J20" s="25">
        <f t="shared" si="3"/>
        <v>0</v>
      </c>
      <c r="K20" s="25"/>
      <c r="L20" s="25">
        <f t="shared" si="1"/>
        <v>0</v>
      </c>
      <c r="M20" s="25">
        <v>15</v>
      </c>
      <c r="N20" s="25">
        <f t="shared" si="4"/>
        <v>75000</v>
      </c>
      <c r="O20" s="32">
        <v>6.4</v>
      </c>
      <c r="P20" s="32">
        <f t="shared" si="5"/>
        <v>32000</v>
      </c>
      <c r="Q20" s="25">
        <v>14</v>
      </c>
      <c r="R20" s="25">
        <f t="shared" si="6"/>
        <v>70000</v>
      </c>
      <c r="S20" s="25"/>
      <c r="T20" s="25">
        <f t="shared" si="7"/>
        <v>0</v>
      </c>
      <c r="U20" s="11">
        <v>16.8</v>
      </c>
      <c r="V20" s="11">
        <f t="shared" si="8"/>
        <v>84000</v>
      </c>
      <c r="W20" s="11">
        <v>14</v>
      </c>
      <c r="X20" s="11">
        <f t="shared" si="9"/>
        <v>70000</v>
      </c>
    </row>
    <row r="21" spans="1:24" x14ac:dyDescent="0.25">
      <c r="A21" s="15">
        <v>6</v>
      </c>
      <c r="B21" s="23" t="s">
        <v>18</v>
      </c>
      <c r="C21" s="24" t="s">
        <v>10</v>
      </c>
      <c r="D21" s="24">
        <v>2000</v>
      </c>
      <c r="E21" s="24">
        <v>26</v>
      </c>
      <c r="F21" s="24">
        <f t="shared" si="0"/>
        <v>52000</v>
      </c>
      <c r="G21" s="34"/>
      <c r="H21" s="35">
        <f t="shared" si="2"/>
        <v>0</v>
      </c>
      <c r="I21" s="25"/>
      <c r="J21" s="25">
        <f t="shared" si="3"/>
        <v>0</v>
      </c>
      <c r="K21" s="25">
        <v>22.3</v>
      </c>
      <c r="L21" s="25">
        <f>K21*D21</f>
        <v>44600</v>
      </c>
      <c r="M21" s="25">
        <v>25</v>
      </c>
      <c r="N21" s="25">
        <f t="shared" si="4"/>
        <v>50000</v>
      </c>
      <c r="O21" s="25"/>
      <c r="P21" s="25">
        <f t="shared" si="5"/>
        <v>0</v>
      </c>
      <c r="Q21" s="25">
        <v>25</v>
      </c>
      <c r="R21" s="25">
        <f t="shared" si="6"/>
        <v>50000</v>
      </c>
      <c r="S21" s="25">
        <v>22</v>
      </c>
      <c r="T21" s="25">
        <f t="shared" si="7"/>
        <v>44000</v>
      </c>
      <c r="U21" s="33">
        <v>20</v>
      </c>
      <c r="V21" s="33">
        <f t="shared" si="8"/>
        <v>40000</v>
      </c>
      <c r="W21" s="11">
        <v>23</v>
      </c>
      <c r="X21" s="11">
        <f t="shared" si="9"/>
        <v>46000</v>
      </c>
    </row>
    <row r="22" spans="1:24" x14ac:dyDescent="0.25">
      <c r="A22" s="15">
        <v>7</v>
      </c>
      <c r="B22" s="18" t="s">
        <v>19</v>
      </c>
      <c r="C22" s="24" t="s">
        <v>20</v>
      </c>
      <c r="D22" s="24">
        <v>20000</v>
      </c>
      <c r="E22" s="24">
        <v>62</v>
      </c>
      <c r="F22" s="24">
        <f t="shared" si="0"/>
        <v>1240000</v>
      </c>
      <c r="G22" s="34">
        <v>45</v>
      </c>
      <c r="H22" s="35">
        <f t="shared" si="2"/>
        <v>900000</v>
      </c>
      <c r="I22" s="25"/>
      <c r="J22" s="25">
        <f t="shared" si="3"/>
        <v>0</v>
      </c>
      <c r="K22" s="25"/>
      <c r="L22" s="25">
        <f t="shared" ref="L22:L25" si="10">K22*D22</f>
        <v>0</v>
      </c>
      <c r="M22" s="25"/>
      <c r="N22" s="25">
        <f t="shared" si="4"/>
        <v>0</v>
      </c>
      <c r="O22" s="25">
        <v>46.5</v>
      </c>
      <c r="P22" s="25">
        <f t="shared" si="5"/>
        <v>930000</v>
      </c>
      <c r="Q22" s="25"/>
      <c r="R22" s="25">
        <f t="shared" si="6"/>
        <v>0</v>
      </c>
      <c r="S22" s="25">
        <v>48</v>
      </c>
      <c r="T22" s="25">
        <f t="shared" si="7"/>
        <v>960000</v>
      </c>
      <c r="U22" s="11">
        <v>49</v>
      </c>
      <c r="V22" s="11">
        <f t="shared" si="8"/>
        <v>980000</v>
      </c>
      <c r="W22" s="33">
        <v>39</v>
      </c>
      <c r="X22" s="33">
        <f t="shared" si="9"/>
        <v>780000</v>
      </c>
    </row>
    <row r="23" spans="1:24" x14ac:dyDescent="0.25">
      <c r="A23" s="15">
        <v>8</v>
      </c>
      <c r="B23" s="18" t="s">
        <v>21</v>
      </c>
      <c r="C23" s="24" t="s">
        <v>10</v>
      </c>
      <c r="D23" s="24">
        <v>200</v>
      </c>
      <c r="E23" s="24">
        <v>62</v>
      </c>
      <c r="F23" s="24">
        <f t="shared" si="0"/>
        <v>12400</v>
      </c>
      <c r="G23" s="34"/>
      <c r="H23" s="35">
        <f t="shared" si="2"/>
        <v>0</v>
      </c>
      <c r="I23" s="25"/>
      <c r="J23" s="25">
        <f t="shared" si="3"/>
        <v>0</v>
      </c>
      <c r="K23" s="25"/>
      <c r="L23" s="25">
        <f t="shared" si="10"/>
        <v>0</v>
      </c>
      <c r="M23" s="25">
        <v>58</v>
      </c>
      <c r="N23" s="25">
        <f t="shared" si="4"/>
        <v>11600</v>
      </c>
      <c r="O23" s="25"/>
      <c r="P23" s="25">
        <f t="shared" si="5"/>
        <v>0</v>
      </c>
      <c r="Q23" s="25"/>
      <c r="R23" s="25">
        <f t="shared" si="6"/>
        <v>0</v>
      </c>
      <c r="S23" s="32">
        <v>49</v>
      </c>
      <c r="T23" s="32">
        <f t="shared" si="7"/>
        <v>9800</v>
      </c>
      <c r="U23" s="11"/>
      <c r="V23" s="11">
        <f t="shared" si="8"/>
        <v>0</v>
      </c>
      <c r="W23" s="11"/>
      <c r="X23" s="11">
        <f t="shared" si="9"/>
        <v>0</v>
      </c>
    </row>
    <row r="24" spans="1:24" x14ac:dyDescent="0.25">
      <c r="A24" s="15">
        <v>9</v>
      </c>
      <c r="B24" s="24" t="s">
        <v>22</v>
      </c>
      <c r="C24" s="24" t="s">
        <v>10</v>
      </c>
      <c r="D24" s="24">
        <v>2000</v>
      </c>
      <c r="E24" s="24">
        <v>23</v>
      </c>
      <c r="F24" s="24">
        <f t="shared" si="0"/>
        <v>46000</v>
      </c>
      <c r="G24" s="26"/>
      <c r="H24" s="25">
        <f t="shared" si="2"/>
        <v>0</v>
      </c>
      <c r="I24" s="25">
        <v>14.26</v>
      </c>
      <c r="J24" s="25">
        <f t="shared" si="3"/>
        <v>28520</v>
      </c>
      <c r="K24" s="25"/>
      <c r="L24" s="25">
        <f t="shared" si="10"/>
        <v>0</v>
      </c>
      <c r="M24" s="25">
        <v>19.8</v>
      </c>
      <c r="N24" s="25">
        <f t="shared" si="4"/>
        <v>39600</v>
      </c>
      <c r="O24" s="32">
        <v>13.9</v>
      </c>
      <c r="P24" s="32">
        <f t="shared" si="5"/>
        <v>27800</v>
      </c>
      <c r="Q24" s="25"/>
      <c r="R24" s="25">
        <f t="shared" si="6"/>
        <v>0</v>
      </c>
      <c r="S24" s="25"/>
      <c r="T24" s="25">
        <f t="shared" si="7"/>
        <v>0</v>
      </c>
      <c r="U24" s="11">
        <v>18.899999999999999</v>
      </c>
      <c r="V24" s="11">
        <f t="shared" si="8"/>
        <v>37800</v>
      </c>
      <c r="W24" s="11">
        <v>21</v>
      </c>
      <c r="X24" s="11">
        <f t="shared" si="9"/>
        <v>42000</v>
      </c>
    </row>
    <row r="25" spans="1:24" x14ac:dyDescent="0.25">
      <c r="A25" s="15">
        <v>10</v>
      </c>
      <c r="B25" s="24" t="s">
        <v>23</v>
      </c>
      <c r="C25" s="24" t="s">
        <v>10</v>
      </c>
      <c r="D25" s="24">
        <v>3000</v>
      </c>
      <c r="E25" s="24">
        <v>24</v>
      </c>
      <c r="F25" s="24">
        <f t="shared" si="0"/>
        <v>72000</v>
      </c>
      <c r="G25" s="26"/>
      <c r="H25" s="25">
        <f t="shared" si="2"/>
        <v>0</v>
      </c>
      <c r="I25" s="32">
        <v>14.32</v>
      </c>
      <c r="J25" s="32">
        <f t="shared" si="3"/>
        <v>42960</v>
      </c>
      <c r="K25" s="25"/>
      <c r="L25" s="25">
        <f t="shared" si="10"/>
        <v>0</v>
      </c>
      <c r="M25" s="25">
        <v>22.6</v>
      </c>
      <c r="N25" s="25">
        <f t="shared" si="4"/>
        <v>67800</v>
      </c>
      <c r="O25" s="25">
        <v>14.5</v>
      </c>
      <c r="P25" s="25">
        <f t="shared" si="5"/>
        <v>43500</v>
      </c>
      <c r="Q25" s="25"/>
      <c r="R25" s="25">
        <f t="shared" si="6"/>
        <v>0</v>
      </c>
      <c r="S25" s="25"/>
      <c r="T25" s="25">
        <f t="shared" si="7"/>
        <v>0</v>
      </c>
      <c r="U25" s="11">
        <v>18.899999999999999</v>
      </c>
      <c r="V25" s="11">
        <f t="shared" si="8"/>
        <v>56699.999999999993</v>
      </c>
      <c r="W25" s="11">
        <v>22</v>
      </c>
      <c r="X25" s="11">
        <f t="shared" si="9"/>
        <v>66000</v>
      </c>
    </row>
    <row r="26" spans="1:24" ht="15.75" x14ac:dyDescent="0.25">
      <c r="A26" s="16"/>
      <c r="B26" s="17" t="s">
        <v>11</v>
      </c>
      <c r="C26" s="28"/>
      <c r="D26" s="28"/>
      <c r="E26" s="28"/>
      <c r="F26" s="29">
        <f>SUM(F16:F25)</f>
        <v>1939870</v>
      </c>
      <c r="G26" s="30"/>
      <c r="H26" s="29">
        <f>SUM(H16:H25)</f>
        <v>1088000</v>
      </c>
      <c r="I26" s="31"/>
      <c r="J26" s="29">
        <f>SUM(J16:J25)</f>
        <v>201450</v>
      </c>
      <c r="K26" s="31"/>
      <c r="L26" s="29">
        <f>SUM(L16:L25)</f>
        <v>129000</v>
      </c>
      <c r="M26" s="31"/>
      <c r="N26" s="29">
        <f>SUM(N16:N25)</f>
        <v>525400</v>
      </c>
      <c r="O26" s="31"/>
      <c r="P26" s="29">
        <f>SUM(P16:P25)</f>
        <v>1267600</v>
      </c>
      <c r="Q26" s="25"/>
      <c r="R26" s="29">
        <f>SUM(R16:R25)</f>
        <v>193900</v>
      </c>
      <c r="S26" s="25"/>
      <c r="T26" s="29">
        <f>SUM(T16:T25)</f>
        <v>1303010</v>
      </c>
      <c r="U26" s="11"/>
      <c r="V26" s="29">
        <f>SUM(V16:V25)</f>
        <v>1485500</v>
      </c>
      <c r="W26" s="11"/>
      <c r="X26" s="11"/>
    </row>
    <row r="28" spans="1:24" x14ac:dyDescent="0.25">
      <c r="B28" t="s">
        <v>44</v>
      </c>
    </row>
    <row r="29" spans="1:24" x14ac:dyDescent="0.25">
      <c r="B29" t="s">
        <v>45</v>
      </c>
    </row>
    <row r="30" spans="1:24" x14ac:dyDescent="0.25">
      <c r="B30" t="s">
        <v>46</v>
      </c>
    </row>
    <row r="31" spans="1:24" x14ac:dyDescent="0.25">
      <c r="B31" t="s">
        <v>47</v>
      </c>
    </row>
    <row r="32" spans="1:24" x14ac:dyDescent="0.25">
      <c r="B32" t="s">
        <v>48</v>
      </c>
    </row>
    <row r="33" spans="2:2" x14ac:dyDescent="0.25">
      <c r="B33" t="s">
        <v>49</v>
      </c>
    </row>
  </sheetData>
  <mergeCells count="20">
    <mergeCell ref="E7:F7"/>
    <mergeCell ref="E8:F8"/>
    <mergeCell ref="B3:F3"/>
    <mergeCell ref="C4:D4"/>
    <mergeCell ref="E4:F4"/>
    <mergeCell ref="E5:F5"/>
    <mergeCell ref="E6:F6"/>
    <mergeCell ref="E9:F9"/>
    <mergeCell ref="S15:T15"/>
    <mergeCell ref="U15:V15"/>
    <mergeCell ref="M15:N15"/>
    <mergeCell ref="G15:H15"/>
    <mergeCell ref="I15:J15"/>
    <mergeCell ref="K15:L15"/>
    <mergeCell ref="W15:X15"/>
    <mergeCell ref="E10:F10"/>
    <mergeCell ref="E11:F11"/>
    <mergeCell ref="E12:F12"/>
    <mergeCell ref="O15:P15"/>
    <mergeCell ref="Q15:R1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2023-02-28T02:22:56Z</dcterms:modified>
</cp:coreProperties>
</file>