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480" windowHeight="9432" activeTab="24"/>
  </bookViews>
  <sheets>
    <sheet name="003" sheetId="23" r:id="rId1"/>
    <sheet name="004" sheetId="24" r:id="rId2"/>
    <sheet name="005" sheetId="25" r:id="rId3"/>
    <sheet name="006" sheetId="26" r:id="rId4"/>
    <sheet name="007" sheetId="27" r:id="rId5"/>
    <sheet name="008" sheetId="28" r:id="rId6"/>
    <sheet name="009." sheetId="7" r:id="rId7"/>
    <sheet name="011" sheetId="29" r:id="rId8"/>
    <sheet name="013" sheetId="30" r:id="rId9"/>
    <sheet name="014" sheetId="31" r:id="rId10"/>
    <sheet name="016" sheetId="32" r:id="rId11"/>
    <sheet name="017" sheetId="33" r:id="rId12"/>
    <sheet name="018" sheetId="34" r:id="rId13"/>
    <sheet name="019" sheetId="11" r:id="rId14"/>
    <sheet name="020" sheetId="12" r:id="rId15"/>
    <sheet name="021" sheetId="13" r:id="rId16"/>
    <sheet name="022" sheetId="14" r:id="rId17"/>
    <sheet name="026" sheetId="15" r:id="rId18"/>
    <sheet name="027" sheetId="16" r:id="rId19"/>
    <sheet name="029" sheetId="37" r:id="rId20"/>
    <sheet name="033" sheetId="38" r:id="rId21"/>
    <sheet name="036" sheetId="17" r:id="rId22"/>
    <sheet name="038" sheetId="10" r:id="rId23"/>
    <sheet name="039" sheetId="19" r:id="rId24"/>
    <sheet name="043" sheetId="39" r:id="rId25"/>
    <sheet name="044" sheetId="22" r:id="rId26"/>
    <sheet name="045" sheetId="21" r:id="rId27"/>
    <sheet name="046" sheetId="5" r:id="rId28"/>
  </sheets>
  <definedNames>
    <definedName name="_xlnm._FilterDatabase" localSheetId="6" hidden="1">'009.'!$A$26:$E$84</definedName>
    <definedName name="_xlnm._FilterDatabase" localSheetId="13" hidden="1">'019'!$A$26:$E$63</definedName>
    <definedName name="_xlnm._FilterDatabase" localSheetId="14" hidden="1">'020'!$A$26:$E$77</definedName>
    <definedName name="_xlnm._FilterDatabase" localSheetId="15" hidden="1">'021'!$A$26:$E$63</definedName>
    <definedName name="_xlnm._FilterDatabase" localSheetId="16" hidden="1">'022'!$A$26:$E$67</definedName>
    <definedName name="_xlnm._FilterDatabase" localSheetId="17" hidden="1">'026'!$A$26:$E$63</definedName>
    <definedName name="_xlnm._FilterDatabase" localSheetId="18" hidden="1">'027'!$A$26:$E$77</definedName>
    <definedName name="_xlnm._FilterDatabase" localSheetId="21" hidden="1">'036'!$A$26:$E$61</definedName>
    <definedName name="_xlnm._FilterDatabase" localSheetId="22" hidden="1">'038'!$A$26:$E$67</definedName>
    <definedName name="_xlnm._FilterDatabase" localSheetId="23" hidden="1">'039'!$A$26:$E$87</definedName>
    <definedName name="_xlnm._FilterDatabase" localSheetId="26" hidden="1">'045'!$A$26:$E$76</definedName>
    <definedName name="_xlnm._FilterDatabase" localSheetId="27" hidden="1">'046'!$A$23:$E$60</definedName>
    <definedName name="_xlnm.Print_Titles" localSheetId="0">'003'!$38:$39</definedName>
    <definedName name="_xlnm.Print_Titles" localSheetId="1">'004'!$38:$39</definedName>
    <definedName name="_xlnm.Print_Titles" localSheetId="2">'005'!$38:$39</definedName>
    <definedName name="_xlnm.Print_Titles" localSheetId="3">'006'!$36:$37</definedName>
    <definedName name="_xlnm.Print_Titles" localSheetId="4">'007'!$38:$39</definedName>
    <definedName name="_xlnm.Print_Titles" localSheetId="5">'008'!$38:$39</definedName>
    <definedName name="_xlnm.Print_Titles" localSheetId="7">'011'!$37:$38</definedName>
    <definedName name="_xlnm.Print_Titles" localSheetId="8">'013'!$36:$37</definedName>
    <definedName name="_xlnm.Print_Titles" localSheetId="9">'014'!$35:$36</definedName>
    <definedName name="_xlnm.Print_Titles" localSheetId="10">'016'!$36:$37</definedName>
    <definedName name="_xlnm.Print_Titles" localSheetId="11">'017'!$36:$37</definedName>
    <definedName name="_xlnm.Print_Titles" localSheetId="12">'018'!$37:$38</definedName>
    <definedName name="_xlnm.Print_Titles" localSheetId="19">'029'!$37:$38</definedName>
    <definedName name="_xlnm.Print_Titles" localSheetId="20">'033'!$36:$37</definedName>
    <definedName name="_xlnm.Print_Titles" localSheetId="24">'043'!$38:$39</definedName>
    <definedName name="_xlnm.Print_Area" localSheetId="1">'004'!$A$1:$H$49</definedName>
    <definedName name="_xlnm.Print_Area" localSheetId="3">'006'!$A$1:$H$45</definedName>
    <definedName name="_xlnm.Print_Area" localSheetId="6">'009.'!$A$1:$G$84</definedName>
    <definedName name="_xlnm.Print_Area" localSheetId="7">'011'!$A$1:$H$53</definedName>
    <definedName name="_xlnm.Print_Area" localSheetId="9">'014'!$A$1:$H$44</definedName>
    <definedName name="_xlnm.Print_Area" localSheetId="10">'016'!$A$1:$H$45</definedName>
    <definedName name="_xlnm.Print_Area" localSheetId="11">'017'!$A$1:$H$46</definedName>
    <definedName name="_xlnm.Print_Area" localSheetId="12">'018'!$A$1:$H$47</definedName>
    <definedName name="_xlnm.Print_Area" localSheetId="13">'019'!$A$1:$G$63</definedName>
    <definedName name="_xlnm.Print_Area" localSheetId="14">'020'!$A$1:$G$77</definedName>
    <definedName name="_xlnm.Print_Area" localSheetId="15">'021'!$A$1:$G$64</definedName>
    <definedName name="_xlnm.Print_Area" localSheetId="16">'022'!$A$1:$G$67</definedName>
    <definedName name="_xlnm.Print_Area" localSheetId="17">'026'!$A$1:$G$64</definedName>
    <definedName name="_xlnm.Print_Area" localSheetId="18">'027'!$A$1:$G$77</definedName>
    <definedName name="_xlnm.Print_Area" localSheetId="19">'029'!$A$1:$H$49</definedName>
    <definedName name="_xlnm.Print_Area" localSheetId="21">'036'!$A$1:$G$61</definedName>
    <definedName name="_xlnm.Print_Area" localSheetId="22">'038'!$A$1:$G$65</definedName>
    <definedName name="_xlnm.Print_Area" localSheetId="23">'039'!$A$1:$G$87</definedName>
    <definedName name="_xlnm.Print_Area" localSheetId="26">'045'!$A$1:$G$76</definedName>
    <definedName name="_xlnm.Print_Area" localSheetId="27">'046'!$A$1:$G$60</definedName>
  </definedNames>
  <calcPr calcId="145621"/>
</workbook>
</file>

<file path=xl/calcChain.xml><?xml version="1.0" encoding="utf-8"?>
<calcChain xmlns="http://schemas.openxmlformats.org/spreadsheetml/2006/main">
  <c r="H53" i="39" l="1"/>
  <c r="D53" i="39"/>
  <c r="D52" i="39" s="1"/>
  <c r="H35" i="39"/>
  <c r="G35" i="39"/>
  <c r="G53" i="39" s="1"/>
  <c r="G52" i="39" s="1"/>
  <c r="F35" i="39"/>
  <c r="F53" i="39" s="1"/>
  <c r="F52" i="39" s="1"/>
  <c r="E35" i="39"/>
  <c r="E53" i="39" s="1"/>
  <c r="E52" i="39" s="1"/>
  <c r="D35" i="39"/>
  <c r="H51" i="38"/>
  <c r="G51" i="38"/>
  <c r="E51" i="38"/>
  <c r="H34" i="38"/>
  <c r="G34" i="38"/>
  <c r="F34" i="38"/>
  <c r="E34" i="38"/>
  <c r="E50" i="38" s="1"/>
  <c r="D34" i="38"/>
  <c r="D50" i="38" s="1"/>
  <c r="H49" i="37"/>
  <c r="D49" i="37"/>
  <c r="H35" i="37"/>
  <c r="G35" i="37"/>
  <c r="G49" i="37" s="1"/>
  <c r="F35" i="37"/>
  <c r="F49" i="37" s="1"/>
  <c r="E35" i="37"/>
  <c r="E49" i="37" s="1"/>
  <c r="D35" i="37"/>
  <c r="F46" i="34"/>
  <c r="F45" i="34"/>
  <c r="H34" i="34"/>
  <c r="H46" i="34" s="1"/>
  <c r="G34" i="34"/>
  <c r="G46" i="34" s="1"/>
  <c r="G45" i="34" s="1"/>
  <c r="F34" i="34"/>
  <c r="E34" i="34"/>
  <c r="E46" i="34" s="1"/>
  <c r="E45" i="34" s="1"/>
  <c r="D34" i="34"/>
  <c r="D46" i="34" s="1"/>
  <c r="D45" i="34" s="1"/>
  <c r="H46" i="33"/>
  <c r="D46" i="33"/>
  <c r="D45" i="33"/>
  <c r="H34" i="33"/>
  <c r="G34" i="33"/>
  <c r="G46" i="33" s="1"/>
  <c r="G45" i="33" s="1"/>
  <c r="F34" i="33"/>
  <c r="F46" i="33" s="1"/>
  <c r="F45" i="33" s="1"/>
  <c r="E34" i="33"/>
  <c r="E46" i="33" s="1"/>
  <c r="E45" i="33" s="1"/>
  <c r="D34" i="33"/>
  <c r="F45" i="32"/>
  <c r="F44" i="32"/>
  <c r="H33" i="32"/>
  <c r="H45" i="32" s="1"/>
  <c r="G33" i="32"/>
  <c r="G45" i="32" s="1"/>
  <c r="G44" i="32" s="1"/>
  <c r="F33" i="32"/>
  <c r="E33" i="32"/>
  <c r="E45" i="32" s="1"/>
  <c r="E44" i="32" s="1"/>
  <c r="D33" i="32"/>
  <c r="D45" i="32" s="1"/>
  <c r="D44" i="32" s="1"/>
  <c r="H44" i="31"/>
  <c r="D44" i="31"/>
  <c r="D43" i="31" s="1"/>
  <c r="H33" i="31"/>
  <c r="G33" i="31"/>
  <c r="G44" i="31" s="1"/>
  <c r="G43" i="31" s="1"/>
  <c r="F33" i="31"/>
  <c r="F44" i="31" s="1"/>
  <c r="F43" i="31" s="1"/>
  <c r="E33" i="31"/>
  <c r="E44" i="31" s="1"/>
  <c r="E43" i="31" s="1"/>
  <c r="D33" i="31"/>
  <c r="F50" i="30"/>
  <c r="H34" i="30"/>
  <c r="H50" i="30" s="1"/>
  <c r="G34" i="30"/>
  <c r="G50" i="30" s="1"/>
  <c r="F34" i="30"/>
  <c r="E34" i="30"/>
  <c r="E50" i="30" s="1"/>
  <c r="D34" i="30"/>
  <c r="D50" i="30" s="1"/>
  <c r="H53" i="29"/>
  <c r="D53" i="29"/>
  <c r="H34" i="29"/>
  <c r="G34" i="29"/>
  <c r="G53" i="29" s="1"/>
  <c r="F34" i="29"/>
  <c r="F53" i="29" s="1"/>
  <c r="E34" i="29"/>
  <c r="E53" i="29" s="1"/>
  <c r="D34" i="29"/>
  <c r="H36" i="28"/>
  <c r="H49" i="28" s="1"/>
  <c r="G36" i="28"/>
  <c r="G49" i="28" s="1"/>
  <c r="F36" i="28"/>
  <c r="F49" i="28" s="1"/>
  <c r="F48" i="28" s="1"/>
  <c r="E36" i="28"/>
  <c r="E49" i="28" s="1"/>
  <c r="E48" i="28" s="1"/>
  <c r="D36" i="28"/>
  <c r="D49" i="28" s="1"/>
  <c r="D48" i="28" s="1"/>
  <c r="G54" i="27"/>
  <c r="H36" i="27"/>
  <c r="H54" i="27" s="1"/>
  <c r="G36" i="27"/>
  <c r="F36" i="27"/>
  <c r="F54" i="27" s="1"/>
  <c r="E36" i="27"/>
  <c r="E54" i="27" s="1"/>
  <c r="D36" i="27"/>
  <c r="D54" i="27" s="1"/>
  <c r="E45" i="26"/>
  <c r="E44" i="26"/>
  <c r="H34" i="26"/>
  <c r="H45" i="26" s="1"/>
  <c r="G34" i="26"/>
  <c r="G45" i="26" s="1"/>
  <c r="G44" i="26" s="1"/>
  <c r="F34" i="26"/>
  <c r="F45" i="26" s="1"/>
  <c r="F44" i="26" s="1"/>
  <c r="E34" i="26"/>
  <c r="D34" i="26"/>
  <c r="D45" i="26" s="1"/>
  <c r="D44" i="26" s="1"/>
  <c r="G53" i="25"/>
  <c r="G52" i="25"/>
  <c r="H36" i="25"/>
  <c r="H53" i="25" s="1"/>
  <c r="G36" i="25"/>
  <c r="F36" i="25"/>
  <c r="F53" i="25" s="1"/>
  <c r="F52" i="25" s="1"/>
  <c r="E36" i="25"/>
  <c r="E53" i="25" s="1"/>
  <c r="E52" i="25" s="1"/>
  <c r="D36" i="25"/>
  <c r="D53" i="25" s="1"/>
  <c r="D52" i="25" s="1"/>
  <c r="F49" i="24"/>
  <c r="E49" i="24"/>
  <c r="E48" i="24" s="1"/>
  <c r="F48" i="24"/>
  <c r="H36" i="24"/>
  <c r="H49" i="24" s="1"/>
  <c r="H48" i="24" s="1"/>
  <c r="G36" i="24"/>
  <c r="G49" i="24" s="1"/>
  <c r="G48" i="24" s="1"/>
  <c r="F36" i="24"/>
  <c r="E36" i="24"/>
  <c r="D36" i="24"/>
  <c r="D49" i="24" s="1"/>
  <c r="D48" i="24" s="1"/>
  <c r="H47" i="23"/>
  <c r="H46" i="23" s="1"/>
  <c r="E47" i="23"/>
  <c r="D47" i="23"/>
  <c r="D46" i="23" s="1"/>
  <c r="E46" i="23"/>
  <c r="H36" i="23"/>
  <c r="G36" i="23"/>
  <c r="G47" i="23" s="1"/>
  <c r="G46" i="23" s="1"/>
  <c r="F36" i="23"/>
  <c r="F47" i="23" s="1"/>
  <c r="F46" i="23" s="1"/>
  <c r="E36" i="23"/>
  <c r="D36" i="23"/>
  <c r="D75" i="21" l="1"/>
  <c r="E75" i="21"/>
  <c r="F75" i="21"/>
  <c r="G75" i="21"/>
  <c r="C75" i="21"/>
  <c r="D41" i="22" l="1"/>
  <c r="E41" i="22"/>
  <c r="F41" i="22"/>
  <c r="G41" i="22"/>
  <c r="C41" i="22"/>
  <c r="D56" i="22"/>
  <c r="E56" i="22"/>
  <c r="F56" i="22"/>
  <c r="G56" i="22"/>
  <c r="C56" i="22"/>
  <c r="F75" i="10" l="1"/>
  <c r="G75" i="10"/>
  <c r="E75" i="10"/>
  <c r="G77" i="12" l="1"/>
  <c r="G76" i="21"/>
  <c r="G60" i="5" l="1"/>
  <c r="G57" i="5"/>
  <c r="G45" i="5"/>
  <c r="G61" i="21"/>
  <c r="G57" i="21"/>
  <c r="G45" i="21"/>
  <c r="G72" i="19"/>
  <c r="G69" i="19"/>
  <c r="G57" i="19"/>
  <c r="G65" i="10"/>
  <c r="G46" i="10"/>
  <c r="G57" i="17"/>
  <c r="G61" i="17" s="1"/>
  <c r="G45" i="17"/>
  <c r="G61" i="16"/>
  <c r="G57" i="16"/>
  <c r="D57" i="16"/>
  <c r="D61" i="16" s="1"/>
  <c r="C59" i="16"/>
  <c r="C57" i="16"/>
  <c r="C61" i="16" s="1"/>
  <c r="G45" i="16"/>
  <c r="D45" i="16"/>
  <c r="C45" i="16"/>
  <c r="G62" i="15"/>
  <c r="G58" i="15"/>
  <c r="D58" i="15"/>
  <c r="D62" i="15" s="1"/>
  <c r="C58" i="15"/>
  <c r="C62" i="15" s="1"/>
  <c r="G45" i="15"/>
  <c r="G62" i="14"/>
  <c r="G66" i="14" s="1"/>
  <c r="D62" i="14"/>
  <c r="C62" i="14"/>
  <c r="G45" i="14"/>
  <c r="G58" i="13"/>
  <c r="G62" i="13" s="1"/>
  <c r="E58" i="13"/>
  <c r="D58" i="13"/>
  <c r="C58" i="13"/>
  <c r="G45" i="13"/>
  <c r="G58" i="12"/>
  <c r="G62" i="12" s="1"/>
  <c r="C58" i="12"/>
  <c r="G46" i="12"/>
  <c r="G58" i="11" l="1"/>
  <c r="G62" i="11" s="1"/>
  <c r="E46" i="11" l="1"/>
  <c r="G46" i="11"/>
  <c r="D46" i="11"/>
  <c r="C46" i="11"/>
  <c r="G84" i="7"/>
  <c r="G63" i="7"/>
  <c r="G67" i="7" s="1"/>
  <c r="F49" i="7"/>
  <c r="E49" i="7"/>
  <c r="D49" i="7"/>
  <c r="C49" i="7"/>
  <c r="C59" i="5" l="1"/>
  <c r="C43" i="5"/>
  <c r="E57" i="21" l="1"/>
  <c r="C55" i="19"/>
  <c r="F65" i="7"/>
  <c r="E65" i="7"/>
  <c r="F76" i="21" l="1"/>
  <c r="E76" i="21"/>
  <c r="D76" i="21"/>
  <c r="C76" i="21"/>
  <c r="F57" i="21"/>
  <c r="F61" i="21" s="1"/>
  <c r="E61" i="21"/>
  <c r="D57" i="21"/>
  <c r="D61" i="21" s="1"/>
  <c r="C57" i="21"/>
  <c r="C61" i="21" s="1"/>
  <c r="F45" i="21"/>
  <c r="E45" i="21"/>
  <c r="D45" i="21"/>
  <c r="C45" i="21"/>
  <c r="F87" i="19" l="1"/>
  <c r="E87" i="19"/>
  <c r="D87" i="19"/>
  <c r="C87" i="19"/>
  <c r="F69" i="19"/>
  <c r="F72" i="19" s="1"/>
  <c r="F57" i="19" s="1"/>
  <c r="E69" i="19"/>
  <c r="E72" i="19" s="1"/>
  <c r="E57" i="19" s="1"/>
  <c r="D69" i="19"/>
  <c r="D72" i="19" s="1"/>
  <c r="D57" i="19" s="1"/>
  <c r="C69" i="19"/>
  <c r="C72" i="19" s="1"/>
  <c r="C57" i="19" s="1"/>
  <c r="C57" i="17"/>
  <c r="C61" i="17" s="1"/>
  <c r="D57" i="17"/>
  <c r="E57" i="17"/>
  <c r="E61" i="17" s="1"/>
  <c r="F57" i="17"/>
  <c r="F61" i="17" s="1"/>
  <c r="D61" i="17"/>
  <c r="F45" i="17"/>
  <c r="E45" i="17"/>
  <c r="D45" i="17"/>
  <c r="C45" i="17"/>
  <c r="F77" i="16"/>
  <c r="E77" i="16"/>
  <c r="D77" i="16"/>
  <c r="C77" i="16"/>
  <c r="F57" i="16"/>
  <c r="F61" i="16" s="1"/>
  <c r="E57" i="16"/>
  <c r="E61" i="16" s="1"/>
  <c r="F45" i="16"/>
  <c r="E45" i="16"/>
  <c r="F58" i="15"/>
  <c r="F62" i="15" s="1"/>
  <c r="E58" i="15"/>
  <c r="E62" i="15" s="1"/>
  <c r="F45" i="15"/>
  <c r="E45" i="15"/>
  <c r="D45" i="15"/>
  <c r="C45" i="15"/>
  <c r="F62" i="14"/>
  <c r="F66" i="14" s="1"/>
  <c r="E62" i="14"/>
  <c r="E66" i="14" s="1"/>
  <c r="D66" i="14"/>
  <c r="C66" i="14"/>
  <c r="F45" i="14"/>
  <c r="E45" i="14"/>
  <c r="D45" i="14"/>
  <c r="C45" i="14"/>
  <c r="C62" i="13"/>
  <c r="D62" i="13"/>
  <c r="E62" i="13"/>
  <c r="F58" i="13"/>
  <c r="F62" i="13" s="1"/>
  <c r="F45" i="13"/>
  <c r="E45" i="13"/>
  <c r="D45" i="13"/>
  <c r="C45" i="13"/>
  <c r="F58" i="12"/>
  <c r="F62" i="12" s="1"/>
  <c r="E58" i="12"/>
  <c r="E62" i="12" s="1"/>
  <c r="D58" i="12"/>
  <c r="D62" i="12" s="1"/>
  <c r="C62" i="12"/>
  <c r="F46" i="12"/>
  <c r="E46" i="12"/>
  <c r="D46" i="12"/>
  <c r="C46" i="12"/>
  <c r="F58" i="11"/>
  <c r="F62" i="11" s="1"/>
  <c r="E58" i="11"/>
  <c r="E62" i="11" s="1"/>
  <c r="D58" i="11"/>
  <c r="D62" i="11" s="1"/>
  <c r="C58" i="11"/>
  <c r="C62" i="11" s="1"/>
  <c r="F46" i="11"/>
  <c r="C64" i="7"/>
  <c r="C63" i="7" s="1"/>
  <c r="D63" i="7"/>
  <c r="E63" i="7"/>
  <c r="F63" i="7"/>
  <c r="F65" i="10" l="1"/>
  <c r="E65" i="10"/>
  <c r="D65" i="10"/>
  <c r="C65" i="10"/>
  <c r="F46" i="10"/>
  <c r="E46" i="10"/>
  <c r="D46" i="10"/>
  <c r="C46" i="10"/>
  <c r="F57" i="5"/>
  <c r="E57" i="5"/>
  <c r="D57" i="5"/>
  <c r="C57" i="5"/>
  <c r="F84" i="7" l="1"/>
  <c r="E84" i="7"/>
  <c r="D84" i="7"/>
  <c r="C84" i="7"/>
  <c r="F67" i="7"/>
  <c r="E67" i="7"/>
  <c r="D67" i="7"/>
  <c r="C67" i="7"/>
  <c r="F60" i="5"/>
  <c r="E60" i="5"/>
  <c r="D60" i="5"/>
  <c r="C60" i="5"/>
  <c r="E45" i="5" l="1"/>
  <c r="C45" i="5"/>
  <c r="G49" i="7"/>
  <c r="F45" i="5"/>
  <c r="D45" i="5"/>
  <c r="F77" i="12" l="1"/>
  <c r="C77" i="12"/>
  <c r="E77" i="12"/>
  <c r="D77" i="12"/>
</calcChain>
</file>

<file path=xl/sharedStrings.xml><?xml version="1.0" encoding="utf-8"?>
<sst xmlns="http://schemas.openxmlformats.org/spreadsheetml/2006/main" count="2787" uniqueCount="444">
  <si>
    <t>Утверждена         </t>
  </si>
  <si>
    <t>Единица измерения</t>
  </si>
  <si>
    <t>Плановый период</t>
  </si>
  <si>
    <t>тысяч тенге</t>
  </si>
  <si>
    <t xml:space="preserve">Показатели прямого результата </t>
  </si>
  <si>
    <t xml:space="preserve">Расходы по бюджетной подпрограмме </t>
  </si>
  <si>
    <t>Итого расходы по бюджетной подпрограмме</t>
  </si>
  <si>
    <t>чел.</t>
  </si>
  <si>
    <t>Количество онкологических больных, зарегистрированных в ЭРОБ</t>
  </si>
  <si>
    <t>%</t>
  </si>
  <si>
    <t>2016 год</t>
  </si>
  <si>
    <t>2017 год</t>
  </si>
  <si>
    <t>2018 год</t>
  </si>
  <si>
    <t>приказом руководителя управления здравоохранения</t>
  </si>
  <si>
    <t>«Согласована»        </t>
  </si>
  <si>
    <t xml:space="preserve">Вице-министр </t>
  </si>
  <si>
    <t>Министерства здравоохранения и социального развития</t>
  </si>
  <si>
    <t>Республики Казахстан</t>
  </si>
  <si>
    <t>МП</t>
  </si>
  <si>
    <t>_____________________________ Биртанов Е.А.</t>
  </si>
  <si>
    <t xml:space="preserve">Показатели конечного результата </t>
  </si>
  <si>
    <t xml:space="preserve">Снижение смертности от онкологических заболеваний: на 100 тыс. населения </t>
  </si>
  <si>
    <t xml:space="preserve">      Приложение 2</t>
  </si>
  <si>
    <t xml:space="preserve"> к Правилам разработки и</t>
  </si>
  <si>
    <t>утверждения (переутверждения)</t>
  </si>
  <si>
    <t>бюджетных программ (подпрограмм)</t>
  </si>
  <si>
    <t xml:space="preserve"> и требованиям к их содержанию</t>
  </si>
  <si>
    <t>Форма</t>
  </si>
  <si>
    <t>БЮДЖЕТНАЯ ПРОГРАММА</t>
  </si>
  <si>
    <t xml:space="preserve">Вид бюджетной программы: </t>
  </si>
  <si>
    <t>Расходы по бюджетной программе, всего</t>
  </si>
  <si>
    <t>отчетный год</t>
  </si>
  <si>
    <t>план текущего года</t>
  </si>
  <si>
    <t>плановый период</t>
  </si>
  <si>
    <t>2015 год</t>
  </si>
  <si>
    <t>За счет трансфертов из республиканского бюджета</t>
  </si>
  <si>
    <t>тыс.тенге</t>
  </si>
  <si>
    <t>За счет средств местного бюджета</t>
  </si>
  <si>
    <r>
      <rPr>
        <b/>
        <sz val="12"/>
        <rFont val="Times New Roman"/>
        <family val="1"/>
        <charset val="204"/>
      </rPr>
      <t>Код и наименование бюджетной подпрограммы</t>
    </r>
    <r>
      <rPr>
        <sz val="12"/>
        <rFont val="Times New Roman"/>
        <family val="1"/>
        <charset val="204"/>
      </rPr>
      <t xml:space="preserve"> 011 "За счет трансфертов из республиканского бюджета"</t>
    </r>
  </si>
  <si>
    <t>Показатели прямого результата</t>
  </si>
  <si>
    <t>Расходы по бюджетной подпрограмме</t>
  </si>
  <si>
    <t>от "_____" _______________  201___ года №________     </t>
  </si>
  <si>
    <t>«______» ____________ 201___ года.  </t>
  </si>
  <si>
    <r>
      <t xml:space="preserve">Цель бюджетной программы: </t>
    </r>
    <r>
      <rPr>
        <i/>
        <sz val="12"/>
        <rFont val="Times New Roman"/>
        <family val="1"/>
        <charset val="204"/>
      </rPr>
      <t>Улучшение здоровья населения области, совершенствование системы управления и финансирования.</t>
    </r>
  </si>
  <si>
    <t>код и наименование администратора бюджетной  программы</t>
  </si>
  <si>
    <r>
      <t xml:space="preserve">Описание (обоснование) бюджетной подпрограммы: </t>
    </r>
    <r>
      <rPr>
        <i/>
        <sz val="12"/>
        <rFont val="Times New Roman"/>
        <family val="1"/>
        <charset val="204"/>
      </rPr>
      <t>Оказание медицинской помощи онкологическим больным в рамках гарантированного объема бесплатной медицинской помощи</t>
    </r>
  </si>
  <si>
    <r>
      <t xml:space="preserve">текущая/развитие  </t>
    </r>
    <r>
      <rPr>
        <sz val="12"/>
        <rFont val="Times New Roman"/>
        <family val="1"/>
        <charset val="204"/>
      </rPr>
      <t>текущая</t>
    </r>
  </si>
  <si>
    <t>из них МФ РК</t>
  </si>
  <si>
    <t xml:space="preserve">из них МЗСР РК </t>
  </si>
  <si>
    <t>ед.</t>
  </si>
  <si>
    <r>
      <rPr>
        <b/>
        <sz val="12"/>
        <rFont val="Times New Roman"/>
        <family val="1"/>
        <charset val="204"/>
      </rPr>
      <t xml:space="preserve">Код и наименование бюджетной программы: </t>
    </r>
    <r>
      <rPr>
        <i/>
        <sz val="12"/>
        <rFont val="Times New Roman"/>
        <family val="1"/>
        <charset val="204"/>
      </rPr>
      <t xml:space="preserve"> 046 "Оказание медицинской помощи онкологическим больным в рамках гарантированного объема бесплатной медицинской помощи"</t>
    </r>
  </si>
  <si>
    <r>
      <rPr>
        <b/>
        <sz val="12"/>
        <color theme="1"/>
        <rFont val="Times New Roman"/>
        <family val="1"/>
        <charset val="204"/>
      </rPr>
      <t>Задача бюджетной программы</t>
    </r>
    <r>
      <rPr>
        <sz val="12"/>
        <color theme="1"/>
        <rFont val="Times New Roman"/>
        <family val="1"/>
        <charset val="204"/>
      </rPr>
      <t xml:space="preserve"> (конечный результат): </t>
    </r>
  </si>
  <si>
    <r>
      <t xml:space="preserve">Задачи бюджетной программы </t>
    </r>
    <r>
      <rPr>
        <sz val="12"/>
        <rFont val="Times New Roman"/>
        <family val="1"/>
        <charset val="204"/>
      </rPr>
      <t>( конечный результат)</t>
    </r>
  </si>
  <si>
    <t>Расходы по бюджетной программе</t>
  </si>
  <si>
    <t>Итого расходы по бюджетной программе</t>
  </si>
  <si>
    <t>Скрининговые исследования женщин на выявление рака шейки матки</t>
  </si>
  <si>
    <t>Скрининговые исследования  населения по  выявлению колоректального рака 1 этап</t>
  </si>
  <si>
    <t>Скрининговые исследования  населения по  выявлению колоректального рака
2 этап</t>
  </si>
  <si>
    <t>На проведение 2-этапа скрининговых исследований на рак молочной железы</t>
  </si>
  <si>
    <r>
      <rPr>
        <b/>
        <sz val="12"/>
        <rFont val="Times New Roman"/>
        <family val="1"/>
        <charset val="204"/>
      </rPr>
      <t xml:space="preserve">Код и наименование бюджетной программы:  </t>
    </r>
    <r>
      <rPr>
        <i/>
        <sz val="12"/>
        <rFont val="Times New Roman"/>
        <family val="1"/>
        <charset val="204"/>
      </rPr>
      <t>038 "Проведение скрининговых исследований в рамках гарантированного объема бесплатной медицинской помощи"</t>
    </r>
  </si>
  <si>
    <r>
      <t>Описание (обоснование) бюджетной программы:</t>
    </r>
    <r>
      <rPr>
        <sz val="12"/>
        <rFont val="Times New Roman"/>
        <family val="1"/>
        <charset val="204"/>
      </rPr>
      <t xml:space="preserve"> </t>
    </r>
    <r>
      <rPr>
        <i/>
        <sz val="12"/>
        <rFont val="Times New Roman"/>
        <family val="1"/>
        <charset val="204"/>
      </rPr>
      <t>Проведение скрининговых исследований в рамках гарантированного объема бесплатной медицинской помощи</t>
    </r>
  </si>
  <si>
    <r>
      <t xml:space="preserve">Описание (обоснование) бюджетной подпрограммы: </t>
    </r>
    <r>
      <rPr>
        <i/>
        <sz val="12"/>
        <rFont val="Times New Roman"/>
        <family val="1"/>
        <charset val="204"/>
      </rPr>
      <t>Проведение скрининговых исследований в рамках гарантированного объема бесплатной медицинской помощи</t>
    </r>
  </si>
  <si>
    <t>На проведение по раннему выявлению рака простаты</t>
  </si>
  <si>
    <t>На проведение скрининга рака пищевода и желудка</t>
  </si>
  <si>
    <t>На проведение скрининга по раннему выявлению рака печени</t>
  </si>
  <si>
    <t>в том числе НСОТ</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</si>
  <si>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</si>
  <si>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t xml:space="preserve">в зависимости от содержания: </t>
    </r>
    <r>
      <rPr>
        <i/>
        <sz val="12"/>
        <rFont val="Times New Roman"/>
        <family val="1"/>
        <charset val="204"/>
      </rPr>
      <t>Осуществления государственных функций, полномочий и оказание вытекающих из них государственных услуг</t>
    </r>
  </si>
  <si>
    <r>
      <t xml:space="preserve">Цель бюджетной программы: </t>
    </r>
    <r>
      <rPr>
        <i/>
        <sz val="12"/>
        <rFont val="Times New Roman"/>
        <family val="1"/>
        <charset val="204"/>
      </rPr>
      <t>Улучшение здоровья населения области, обеспечение приоритетного развития амбулаторно-поликлинического обслуживания.</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</si>
  <si>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Республики Казахстанот от 08 декабря 2015 года №972  «О реализации Закона Республики Казахстан «О республиканском бюджете на 2016 – 2018 годы».</t>
    </r>
  </si>
  <si>
    <r>
      <rPr>
        <b/>
        <sz val="12"/>
        <rFont val="Times New Roman"/>
        <family val="1"/>
        <charset val="204"/>
      </rPr>
      <t>Описание (обоснование) бюджетной программы:</t>
    </r>
    <r>
      <rPr>
        <sz val="12"/>
        <rFont val="Times New Roman"/>
        <family val="1"/>
        <charset val="204"/>
      </rPr>
      <t xml:space="preserve"> Планирование расходов на оказание медицинской помощи онкологическим больным осуществляется с учетом фактических затрат на прогнозируемую численность онкологических больных, включая расходы на содержание кабинетов амбулаторной химиотерапии, социальных работников и психологов, закуп лекарственных средств для онкологических больных на амбулаторном уровне (таргетные препараты), на возмещение лизинговых платежей за медицинскую технику, приобретенную на условиях финансового лизинга, на осуществление взаиморасчетов при оказании медицинской помощи иногородним больным при реализации права на свободный выбор онкологическим больным организации. </t>
    </r>
  </si>
  <si>
    <t xml:space="preserve">Увеличение выявляемости раннего рака (1-стадия) </t>
  </si>
  <si>
    <r>
      <rPr>
        <b/>
        <sz val="12"/>
        <color theme="1"/>
        <rFont val="Times New Roman"/>
        <family val="1"/>
        <charset val="204"/>
      </rPr>
      <t>Вид бюджетной программы</t>
    </r>
    <r>
      <rPr>
        <sz val="12"/>
        <color theme="1"/>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</si>
  <si>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и республиканский бюджеты</t>
    </r>
  </si>
  <si>
    <r>
      <t xml:space="preserve">в зависимости от содержания: </t>
    </r>
    <r>
      <rPr>
        <i/>
        <sz val="12"/>
        <color theme="1"/>
        <rFont val="Times New Roman"/>
        <family val="1"/>
        <charset val="204"/>
      </rPr>
      <t>предоставление трансфертов и бюджетных субвенсидий и осуществление государственных функций, полномочий и оказание вытекающих из них государственных услуг</t>
    </r>
  </si>
  <si>
    <r>
      <t xml:space="preserve">в зависимости от способа реализации: </t>
    </r>
    <r>
      <rPr>
        <i/>
        <sz val="12"/>
        <color theme="1"/>
        <rFont val="Times New Roman"/>
        <family val="1"/>
        <charset val="204"/>
      </rPr>
      <t>индивидуальная</t>
    </r>
  </si>
  <si>
    <r>
      <t xml:space="preserve">текущая/развития:  </t>
    </r>
    <r>
      <rPr>
        <i/>
        <sz val="12"/>
        <color theme="1"/>
        <rFont val="Times New Roman"/>
        <family val="1"/>
        <charset val="204"/>
      </rPr>
      <t>текущая</t>
    </r>
  </si>
  <si>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</si>
  <si>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программы</t>
    </r>
    <r>
      <rPr>
        <sz val="12"/>
        <color theme="1"/>
        <rFont val="Times New Roman"/>
        <family val="1"/>
        <charset val="204"/>
      </rPr>
      <t xml:space="preserve">: </t>
    </r>
  </si>
  <si>
    <t>_____________________________ Цой А.В.</t>
  </si>
  <si>
    <r>
      <t xml:space="preserve">в зависимости от содержания: </t>
    </r>
    <r>
      <rPr>
        <i/>
        <sz val="12"/>
        <color theme="1"/>
        <rFont val="Times New Roman"/>
        <family val="1"/>
        <charset val="204"/>
      </rPr>
      <t>предоставление трансфертов и бюджетных субсидий  и осуществление государственных функций, полномочий и оказание вытекающих из них государственных услуг</t>
    </r>
  </si>
  <si>
    <t>акимата Павлодарской области</t>
  </si>
  <si>
    <t xml:space="preserve">             253  Управление здравоохранения акимата Павлодарской области</t>
  </si>
  <si>
    <r>
      <t xml:space="preserve">Цель бюджетной программы: </t>
    </r>
    <r>
      <rPr>
        <sz val="12"/>
        <rFont val="Times New Roman"/>
        <family val="1"/>
        <charset val="204"/>
      </rPr>
      <t>Совершенствование системы управления и финансирования улучшение здоровья населения области, совершенствование системы управления и финансирования, снижение темпов распространения ВИЧ-инфекции и СПИДа</t>
    </r>
  </si>
  <si>
    <t>на 100 тыс.населения</t>
  </si>
  <si>
    <t xml:space="preserve">снижение показателя заболеваемости острым гепатитом В </t>
  </si>
  <si>
    <t>Удержание Вич-инфекции распространенности ВИЧ-инфекции в возрастной группе 15-49 в пределах 0,2-0,6%</t>
  </si>
  <si>
    <t>Удержание распространенности ВИЧ-инфекции среди молодежи в возрасте 15-24 в пределах 0,2-0,6%</t>
  </si>
  <si>
    <r>
      <t xml:space="preserve">Описание (обоснование) бюджетной программы: </t>
    </r>
    <r>
      <rPr>
        <i/>
        <sz val="12"/>
        <rFont val="Times New Roman"/>
        <family val="1"/>
        <charset val="204"/>
      </rPr>
      <t>Обеспечение больных  противовирусными препаратами  (вирусные гепатиты В и С) и больных ВИЧ инфекцией антиретровирусными препаратами</t>
    </r>
  </si>
  <si>
    <r>
      <t>Описание (обоснование) бюджетной подпрограммы:</t>
    </r>
    <r>
      <rPr>
        <b/>
        <i/>
        <sz val="12"/>
        <rFont val="Times New Roman"/>
        <family val="1"/>
        <charset val="204"/>
      </rPr>
      <t xml:space="preserve"> </t>
    </r>
    <r>
      <rPr>
        <i/>
        <sz val="12"/>
        <rFont val="Times New Roman"/>
        <family val="1"/>
        <charset val="204"/>
      </rPr>
      <t>Обеспечение больных  противовирусными препаратами  (вирусные гепатиты В и С) и больных ВИЧ инфекцией антиретровирусными препаратами</t>
    </r>
  </si>
  <si>
    <t xml:space="preserve">Обеспечение противовирусными препаратами  (вирусные гепатиты В и С) детей </t>
  </si>
  <si>
    <t>Обеспечение противовирусными препаратами  (вирусные гепатиты В и С) взрослых</t>
  </si>
  <si>
    <t>Обеспечение антиретровирусными препаратами (лечение ВИЧ инфекции)</t>
  </si>
  <si>
    <r>
      <t xml:space="preserve">Описание (обоснование) бюджетной подпрограммы: </t>
    </r>
    <r>
      <rPr>
        <i/>
        <sz val="12"/>
        <rFont val="Times New Roman"/>
        <family val="1"/>
        <charset val="204"/>
      </rPr>
      <t xml:space="preserve">Своевременное  выявление и  коррекция психических расстройств и пограничных состояний, оказание  стационарной  помощи больным, страдающим психическими расстройствами, с применением современных схем лечения; адаптация и реабилитация, диагностика  для  раннего выявления, лечение и наблюдение  за больными туберкулезом  на основе программ  мониторинга, оказание специализированной медицинской помощи больным с инфекционными заболеваниями и предупреждение развития их тяжелых форм; стабилизация распространения ВИЧ-инфекции на концентрированной стадии, позволяющая не допустить ее перехода в генерализованную стадию </t>
    </r>
  </si>
  <si>
    <t>Количество пролеченных больных туберкулезом, инфекционными, психическими заболеваниями и расстройствами</t>
  </si>
  <si>
    <t>Количество коек</t>
  </si>
  <si>
    <t>Количество больных в наркологических диспансерах</t>
  </si>
  <si>
    <r>
      <rPr>
        <b/>
        <sz val="12"/>
        <rFont val="Times New Roman"/>
        <family val="1"/>
        <charset val="204"/>
      </rPr>
      <t xml:space="preserve">Код и наименование бюджетной программы: </t>
    </r>
    <r>
      <rPr>
        <i/>
        <sz val="12"/>
        <rFont val="Times New Roman"/>
        <family val="1"/>
        <charset val="204"/>
      </rPr>
      <t>019 "Обеспечение больных туберкулезом противотуберкулезными препаратами"</t>
    </r>
  </si>
  <si>
    <r>
      <t xml:space="preserve">в зависимости от содержания: </t>
    </r>
    <r>
      <rPr>
        <i/>
        <sz val="12"/>
        <color theme="1"/>
        <rFont val="Times New Roman"/>
        <family val="1"/>
        <charset val="204"/>
      </rPr>
      <t>предоставление трансфертов и бюджетных субвенций и осуществление государственных функций, полномочий и оказание вытекающих из них государственных услуг</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</si>
  <si>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t>
    </r>
  </si>
  <si>
    <t xml:space="preserve">Снижение смертности от туберкулеза </t>
  </si>
  <si>
    <t>Социальная поддержка больных туберкуркулезом не менее 4%</t>
  </si>
  <si>
    <r>
      <t xml:space="preserve">Описание (обоснование) бюджетной программы: </t>
    </r>
    <r>
      <rPr>
        <i/>
        <sz val="12"/>
        <rFont val="Times New Roman"/>
        <family val="1"/>
        <charset val="204"/>
      </rPr>
      <t>Обеспечение больных туберкулезом противотуберкулезными препаратами</t>
    </r>
  </si>
  <si>
    <r>
      <t>Описание (обоснование) бюджетной подпрограммы:</t>
    </r>
    <r>
      <rPr>
        <b/>
        <i/>
        <sz val="12"/>
        <rFont val="Times New Roman"/>
        <family val="1"/>
        <charset val="204"/>
      </rPr>
      <t xml:space="preserve"> </t>
    </r>
    <r>
      <rPr>
        <i/>
        <sz val="12"/>
        <rFont val="Times New Roman"/>
        <family val="1"/>
        <charset val="204"/>
      </rPr>
      <t>Обеспечение больных туберкулезом противотуберкулезными препаратами</t>
    </r>
  </si>
  <si>
    <t>Обеспечение противотуберкулезными препаратами</t>
  </si>
  <si>
    <t>Код и наименование бюджетной программы: 020 "Обеспечение больных диабетом  противодиабетическими препаратами"</t>
  </si>
  <si>
    <t xml:space="preserve">увеличение охвата инсулинотерапией у пациентов сахарным диабетом 2-го типа до 20% </t>
  </si>
  <si>
    <t xml:space="preserve">Увеличение доли  пациентов с сахарным диабетом, находящихся в состоянии компенсанции по уровню гликированного гемоглобина </t>
  </si>
  <si>
    <r>
      <t xml:space="preserve">Описание (обоснование) бюджетной программы: </t>
    </r>
    <r>
      <rPr>
        <i/>
        <sz val="12"/>
        <rFont val="Times New Roman"/>
        <family val="1"/>
        <charset val="204"/>
      </rPr>
      <t>Обеспечение больных противодиабетическими препаратами</t>
    </r>
  </si>
  <si>
    <r>
      <t>Описание (обоснование) бюджетной подпрограммы:</t>
    </r>
    <r>
      <rPr>
        <b/>
        <i/>
        <sz val="12"/>
        <rFont val="Times New Roman"/>
        <family val="1"/>
        <charset val="204"/>
      </rPr>
      <t xml:space="preserve"> </t>
    </r>
    <r>
      <rPr>
        <i/>
        <sz val="12"/>
        <rFont val="Times New Roman"/>
        <family val="1"/>
        <charset val="204"/>
      </rPr>
      <t>Обеспечение больных  противодиабетическими препаратами</t>
    </r>
  </si>
  <si>
    <t>Количество больных диабетом, обеспеченных противодиабетическими препаратами из средств республиканского бюджета</t>
  </si>
  <si>
    <t>Количество больных диабетом, обеспеченных противодиабетическими препаратами из средств местного бюджета</t>
  </si>
  <si>
    <r>
      <rPr>
        <b/>
        <sz val="12"/>
        <rFont val="Times New Roman"/>
        <family val="1"/>
        <charset val="204"/>
      </rPr>
      <t xml:space="preserve">Код и наименование бюджетной программы: </t>
    </r>
    <r>
      <rPr>
        <i/>
        <sz val="12"/>
        <rFont val="Times New Roman"/>
        <family val="1"/>
        <charset val="204"/>
      </rPr>
      <t>021 "Обеспечение онкогематологических больных химиопрепаратами"</t>
    </r>
  </si>
  <si>
    <t xml:space="preserve">ожидаемая продолжительность жизни </t>
  </si>
  <si>
    <r>
      <t xml:space="preserve">Описание (обоснование) бюджетной программы: </t>
    </r>
    <r>
      <rPr>
        <i/>
        <sz val="12"/>
        <rFont val="Times New Roman"/>
        <family val="1"/>
        <charset val="204"/>
      </rPr>
      <t xml:space="preserve">Обеспечение онкологических больных химиопрепаратами  согласно номенклатуры лекарственных средств, утвержденных уполномоченным органом в сфере здравоохранения </t>
    </r>
  </si>
  <si>
    <t xml:space="preserve"> Обеспечение взрослых онкогематологических больных химиопрепаратами</t>
  </si>
  <si>
    <t xml:space="preserve"> Обеспечение  онкогематологических больных детей химиопрепаратами</t>
  </si>
  <si>
    <t>взрослые</t>
  </si>
  <si>
    <t>дети</t>
  </si>
  <si>
    <r>
      <rPr>
        <b/>
        <sz val="12"/>
        <rFont val="Times New Roman"/>
        <family val="1"/>
        <charset val="204"/>
      </rPr>
      <t xml:space="preserve">Код и наименование бюджетной программы: </t>
    </r>
    <r>
      <rPr>
        <i/>
        <sz val="12"/>
        <rFont val="Times New Roman"/>
        <family val="1"/>
        <charset val="204"/>
      </rPr>
      <t>022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почек"</t>
    </r>
  </si>
  <si>
    <r>
      <t xml:space="preserve">Описание (обоснование) бюджетной программы: </t>
    </r>
    <r>
      <rPr>
        <i/>
        <sz val="12"/>
        <rFont val="Times New Roman"/>
        <family val="1"/>
        <charset val="204"/>
      </rPr>
      <t xml:space="preserve">Обеспечение лекарственными средствами больных с почечной недостаточностью. </t>
    </r>
  </si>
  <si>
    <t>Обеспечение лекарственными средствами больных аутоиммунными заболевания (в том числе миастения) и  иммунодефицитные состояния</t>
  </si>
  <si>
    <t>Обеспечение лекарственными средствами больных анемией</t>
  </si>
  <si>
    <t>Обеспечение лекарственными средствами больных рассеянным склерозом (для больных с реметирующим, рецидивирующим течением)</t>
  </si>
  <si>
    <t>Обеспечение лекарственными средствами больных Гоше</t>
  </si>
  <si>
    <t>Обеспечение лекарственными средствами больных мукополисахаридозом</t>
  </si>
  <si>
    <t>Обеспечение лекарственными средствами больных муковисцидозом</t>
  </si>
  <si>
    <r>
      <rPr>
        <b/>
        <sz val="12"/>
        <rFont val="Times New Roman"/>
        <family val="1"/>
        <charset val="204"/>
      </rPr>
      <t xml:space="preserve">Код и наименование бюджетной программы: </t>
    </r>
    <r>
      <rPr>
        <i/>
        <sz val="12"/>
        <rFont val="Times New Roman"/>
        <family val="1"/>
        <charset val="204"/>
      </rPr>
      <t>026 "Обеспечение факторами свертывания крови больных гемофилией"</t>
    </r>
  </si>
  <si>
    <r>
      <t xml:space="preserve">Описание (обоснование) бюджетной программы: </t>
    </r>
    <r>
      <rPr>
        <i/>
        <sz val="12"/>
        <rFont val="Times New Roman"/>
        <family val="1"/>
        <charset val="204"/>
      </rPr>
      <t>Обеспечение факторами свертывания крови при лечении взрослых, больных гемофилией</t>
    </r>
  </si>
  <si>
    <t>Обеспечение факторами свертывания крови больных гемофилией (включая гемофилию В) взрослых</t>
  </si>
  <si>
    <t>Обеспечение факторами свертывания крови больных гемофилией детей</t>
  </si>
  <si>
    <t>Код и наименование бюджетной программы: 027 "Централизованный закуп и хранение вакцин и других медицинских иммунобиологических препаратов для проведения иммунопрофилактики населения"</t>
  </si>
  <si>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 сохранение санитарно-эпидемиологического благополучия на территории области, недопущение вспышек инфекционных заболеваний, снижение инфекционной заболеваемости.</t>
    </r>
  </si>
  <si>
    <t>Охват вакцинацией детей до года не менее 95%</t>
  </si>
  <si>
    <r>
      <t xml:space="preserve">Описание (обоснование) бюджетной 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</si>
  <si>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Планируемое количество провакцинированых доз/вакцин из средств республиканского бюджета</t>
  </si>
  <si>
    <t>доз</t>
  </si>
  <si>
    <t>Планируемое количество провакцинированых доз/вакцин из средств местного бюджета</t>
  </si>
  <si>
    <t>Контингент, подлежащий вакцинации гепатита «А»</t>
  </si>
  <si>
    <r>
      <rPr>
        <b/>
        <sz val="12"/>
        <rFont val="Times New Roman"/>
        <family val="1"/>
        <charset val="204"/>
      </rPr>
      <t xml:space="preserve">Код и наименование бюджетной программы: </t>
    </r>
    <r>
      <rPr>
        <i/>
        <sz val="12"/>
        <rFont val="Times New Roman"/>
        <family val="1"/>
        <charset val="204"/>
      </rPr>
      <t>036 "Обеспечение тромболитическими препаратами больных с острым инфарктом миокарда"</t>
    </r>
  </si>
  <si>
    <r>
      <t>Цель бюджетной программы:</t>
    </r>
    <r>
      <rPr>
        <sz val="12"/>
        <rFont val="Times New Roman"/>
        <family val="1"/>
        <charset val="204"/>
      </rPr>
      <t>улучшение здоровья населения области, совершенствование системы управления и финансирования.</t>
    </r>
  </si>
  <si>
    <t xml:space="preserve">смертность от болезней системы кровообращения </t>
  </si>
  <si>
    <t>100 тыс.населения</t>
  </si>
  <si>
    <r>
      <t xml:space="preserve">Описание (обоснование) бюджетной программы: </t>
    </r>
    <r>
      <rPr>
        <i/>
        <sz val="12"/>
        <rFont val="Times New Roman"/>
        <family val="1"/>
        <charset val="204"/>
      </rPr>
      <t>Обеспечение тромболитическими препаратами больных с острым инфарктом миокарда</t>
    </r>
  </si>
  <si>
    <t>Обеспечение тромболитическими препаратами больных с острым инфарктом миокарда</t>
  </si>
  <si>
    <t xml:space="preserve"> 253  Управление здравоохранения акимата Павлодарской области</t>
  </si>
  <si>
    <r>
      <rPr>
        <b/>
        <sz val="12"/>
        <rFont val="Times New Roman"/>
        <family val="1"/>
        <charset val="204"/>
      </rPr>
      <t xml:space="preserve">Код и наименование бюджетной программы: </t>
    </r>
    <r>
      <rPr>
        <i/>
        <sz val="12"/>
        <rFont val="Times New Roman"/>
        <family val="1"/>
        <charset val="204"/>
      </rPr>
      <t>039 "Оказание медицинской помощи населению субъектами здравоохранения районного значения и села и  амбулаторно-поликлинической помощи в рамках гарантированного объема бесплатной медицинской помощи"</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</si>
  <si>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 развитие первичной медико-санитарной помощи, как основы социальной политики, стратегии государства и реформирования здравоохранения, обеспечение приоритетного развития амбулаторно-поликлинического обслуживания.</t>
    </r>
  </si>
  <si>
    <t xml:space="preserve">Увеличение ожидаемой продолжительности жизни </t>
  </si>
  <si>
    <t>лет</t>
  </si>
  <si>
    <t>Снижение смертности от болезней системы кровообращения</t>
  </si>
  <si>
    <t xml:space="preserve">Доля вызовов скорой медицинской помощи к больным в часы работы организаций ПМСП (с 8 до 20 часов) </t>
  </si>
  <si>
    <t>Материнская смертность, предотвратимая на уровне ПМСП*</t>
  </si>
  <si>
    <t>Детская смертность от 7 дней до 5 лет, предотвратимая на уровне ПМСП</t>
  </si>
  <si>
    <t xml:space="preserve">Обоснованные жалобы на работу ПМСП </t>
  </si>
  <si>
    <t>кол-во</t>
  </si>
  <si>
    <r>
      <t xml:space="preserve">Описание (обоснование) бюджетной программы: </t>
    </r>
    <r>
      <rPr>
        <i/>
        <sz val="12"/>
        <rFont val="Times New Roman"/>
        <family val="1"/>
        <charset val="204"/>
      </rPr>
      <t xml:space="preserve">Оказание амбулаторно-поликлинической помощи городскими субъектами здравоохранения по комплексному подушевому нормативу, оказание медицинской помощи в рамках ГОБМП населению субъектами здравоохранения районного значения и села по комплексному подушевому нормативу, включая оказание стационарной и стационарозамещающей помощи, содержание проктологических кабинетов в консультативно-диагностических поликлиниках (центрах), отделениях многопрофильных клиник, онкологических кабинетов в амбулаторно-поликлинических организациях, маммологических кабинетов в амбулаторно-поликлинических организациях, реализация права на свободный выбор населением  медицинской организации. 
</t>
    </r>
  </si>
  <si>
    <r>
      <t>Описание (обоснование) бюджетной подпрограммы:</t>
    </r>
    <r>
      <rPr>
        <b/>
        <i/>
        <sz val="12"/>
        <rFont val="Times New Roman"/>
        <family val="1"/>
        <charset val="204"/>
      </rPr>
      <t xml:space="preserve"> </t>
    </r>
    <r>
      <rPr>
        <i/>
        <sz val="12"/>
        <rFont val="Times New Roman"/>
        <family val="1"/>
        <charset val="204"/>
      </rPr>
      <t>Обеспечение населения доступной квалифицированной, специализированной первичной медико-санитарной,  консультативно-диагностической, стационарозамещающей и стационарной помощью, проведение мероприятий по диспансеризации и реабилитации больных; мероприятий, направленных на  профилактику заболеваний</t>
    </r>
  </si>
  <si>
    <t xml:space="preserve">Численность  прикрепленного населения по  данным РПН </t>
  </si>
  <si>
    <r>
      <t xml:space="preserve">Описание (обоснование) бюджетной подпрограммы: </t>
    </r>
    <r>
      <rPr>
        <i/>
        <sz val="12"/>
        <rFont val="Times New Roman"/>
        <family val="1"/>
        <charset val="204"/>
      </rPr>
      <t>Обеспечение населения доступной квалифицированной, специализированной первичной медико-санитарной,  консультативно-диагностической, стационарозамещающей и стационарной помощью, проведение мероприятий по диспансеризации и реабилитации больных; мероприятий, направленных на  профилактику заболеваний</t>
    </r>
  </si>
  <si>
    <t xml:space="preserve">Прогнозируемое количество выездов в год </t>
  </si>
  <si>
    <r>
      <t xml:space="preserve">Описание (обоснование) бюджетной программы: </t>
    </r>
    <r>
      <rPr>
        <i/>
        <sz val="12"/>
        <rFont val="Times New Roman"/>
        <family val="1"/>
        <charset val="204"/>
      </rPr>
      <t xml:space="preserve">Услуги по подготовке медицинских работников со средним медицинским и фармацевтическим образованием в соответствии с государственными стандартами образования  </t>
    </r>
  </si>
  <si>
    <t>Среднегодовой контингент стипендиатов в колледжах</t>
  </si>
  <si>
    <t>Код и наименование бюджетной программы: 045 "Обеспечение лекарственными средствами на льготных условиях отдельных категорий граждан на амбулаторном уровне лечения"</t>
  </si>
  <si>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 улучшение здоровья отдельных категорий граждан на амбулаторном уровне лечения.</t>
    </r>
  </si>
  <si>
    <r>
      <t xml:space="preserve">Описание (обоснование) бюджетной программы: </t>
    </r>
    <r>
      <rPr>
        <i/>
        <sz val="12"/>
        <rFont val="Times New Roman"/>
        <family val="1"/>
        <charset val="204"/>
      </rPr>
      <t>Обеспечение лекарственными средствами на льготных условиях отдельных категорий граждан на амбулаторном уровне лечения</t>
    </r>
  </si>
  <si>
    <t>Количество взрослых и детей, обеспеченных лекарственными средствами на льготных условиях при амбулаторном лечении больных, состоящих на диспансерном учете с артериальной гипертензией, ишемической болезнью сердца, хроническими обструктивными болезнями легких, язвенной болезнью и острой пневмонией из РБ</t>
  </si>
  <si>
    <t>Количество взрослых и детей, обеспеченных лекарственными средствами на льготных условиях при амбулаторном лечении больных, состоящих на диспансерном учете с артериальной гипертензией, ишемической болезнью сердца, хроническими обструктивными болезнями легких, язвенной болезнью и острой пневмонией из МБ</t>
  </si>
  <si>
    <t xml:space="preserve">Снижение общей смертности </t>
  </si>
  <si>
    <t>на 1000 населения</t>
  </si>
  <si>
    <t xml:space="preserve">Снижение материнской смертности </t>
  </si>
  <si>
    <t>на 100 тыс. родившихся живыми</t>
  </si>
  <si>
    <t xml:space="preserve">Снижение младенческой смертности </t>
  </si>
  <si>
    <t>на 100 тыс. населения</t>
  </si>
  <si>
    <t>на 1000 родившихся живыми</t>
  </si>
  <si>
    <t>из них МФ РК (Управление финансов)</t>
  </si>
  <si>
    <t xml:space="preserve">снижение показателя заболеваемости острым гепатитом С </t>
  </si>
  <si>
    <t>от "_____" _____________ 201___ года № ______     </t>
  </si>
  <si>
    <t>"Согласована"</t>
  </si>
  <si>
    <t>Вице-министр здравоохранения и социального развития Республики Казахстан</t>
  </si>
  <si>
    <t>___________________________Биртанов А.Е.</t>
  </si>
  <si>
    <t>(подпись, фамилия, имя, отчество)</t>
  </si>
  <si>
    <t>"_______"__________________201___ года.</t>
  </si>
  <si>
    <t>М.П.</t>
  </si>
  <si>
    <t>код и наименование администратора бюджетной программы</t>
  </si>
  <si>
    <t>Вид бюджетной программы:</t>
  </si>
  <si>
    <t>Областная</t>
  </si>
  <si>
    <t>в зависимости от уровня государственного управления</t>
  </si>
  <si>
    <t>Осуществление государственных функций, полномочий и оказание вытекающих из них государственных услуг</t>
  </si>
  <si>
    <t>в зависимоти от содержания</t>
  </si>
  <si>
    <t>Индивидуальная</t>
  </si>
  <si>
    <t>в зависимости от способа реализации</t>
  </si>
  <si>
    <t>текущая</t>
  </si>
  <si>
    <t>текущая/развитие</t>
  </si>
  <si>
    <r>
      <rPr>
        <b/>
        <sz val="14"/>
        <color theme="1"/>
        <rFont val="Times New Roman"/>
        <family val="1"/>
        <charset val="204"/>
      </rPr>
      <t xml:space="preserve">Цель бюджетной программы: </t>
    </r>
    <r>
      <rPr>
        <sz val="14"/>
        <color theme="1"/>
        <rFont val="Times New Roman"/>
        <family val="1"/>
        <charset val="204"/>
      </rPr>
      <t>Улучшение здоровья населения области, совершенствование системы управления и финансирования, обеспечение отрасли квалифицированными кадрами, отвечающими потребности общества.</t>
    </r>
  </si>
  <si>
    <t>Отчетный год</t>
  </si>
  <si>
    <t>План текущего года</t>
  </si>
  <si>
    <t>253 Государственного учреждения "Управление здравоохранения акимата Павлодарской области"</t>
  </si>
  <si>
    <t xml:space="preserve">Снижение доли молодежи в возрасте 15-29 лет, состоящей на наркологическом учете </t>
  </si>
  <si>
    <t xml:space="preserve">Снижение числа абортов среди молодежи в возрасте 15-19 лет </t>
  </si>
  <si>
    <t>на 1000 женщин в  возрасте 15-19 лет</t>
  </si>
  <si>
    <t>Уровень госпитализации больных с осложнениями заболеваний сердечнососудистой системы (инфаркт миокарда, инсульт) (снижение на 1% от уровня прошлого года</t>
  </si>
  <si>
    <t>Своевременно диагностированный туберкулез легких: повышение на  2 % от уровня прошлого года</t>
  </si>
  <si>
    <t>Впервые выявленные случаи злокачественного новообразования визуальной локализаций 1-2 стадии:повышение на  2 % от уровня прошлого года</t>
  </si>
  <si>
    <t>2019 год</t>
  </si>
  <si>
    <t>План на 2016 год</t>
  </si>
  <si>
    <t xml:space="preserve"> </t>
  </si>
  <si>
    <t>0</t>
  </si>
  <si>
    <t>Отчет за 2015 год</t>
  </si>
  <si>
    <t>на 2017-2019 годы</t>
  </si>
  <si>
    <t>Отчет на 2015 год</t>
  </si>
  <si>
    <t>444641</t>
  </si>
  <si>
    <t>106407</t>
  </si>
  <si>
    <r>
      <rPr>
        <b/>
        <sz val="12"/>
        <rFont val="Times New Roman"/>
        <family val="1"/>
        <charset val="204"/>
      </rPr>
      <t xml:space="preserve">Код и наименование бюджетной программы: </t>
    </r>
    <r>
      <rPr>
        <i/>
        <sz val="12"/>
        <rFont val="Times New Roman"/>
        <family val="1"/>
        <charset val="204"/>
      </rPr>
      <t>009 "Оказание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r>
  </si>
  <si>
    <r>
      <rPr>
        <b/>
        <sz val="12"/>
        <rFont val="Times New Roman"/>
        <family val="1"/>
        <charset val="204"/>
      </rPr>
      <t xml:space="preserve">Руководитель бюджетной программы: </t>
    </r>
    <r>
      <rPr>
        <i/>
        <sz val="12"/>
        <rFont val="Times New Roman"/>
        <family val="1"/>
        <charset val="204"/>
      </rPr>
      <t xml:space="preserve"> Акбузауов Ж.З.</t>
    </r>
  </si>
  <si>
    <t>в том числе</t>
  </si>
  <si>
    <t>ИТОГО</t>
  </si>
  <si>
    <r>
      <t xml:space="preserve">Код и наименование бюджетной программы: </t>
    </r>
    <r>
      <rPr>
        <i/>
        <sz val="12"/>
        <rFont val="Times New Roman"/>
        <family val="1"/>
        <charset val="204"/>
      </rPr>
      <t>044 "Оказание социальной  поддержки обучающимися по программам технического и профессионального, послесреднего образования"</t>
    </r>
  </si>
  <si>
    <r>
      <rPr>
        <b/>
        <sz val="12"/>
        <color indexed="8"/>
        <rFont val="Times New Roman"/>
        <family val="1"/>
        <charset val="204"/>
      </rPr>
      <t>Вид бюджетной программы</t>
    </r>
    <r>
      <rPr>
        <sz val="12"/>
        <color indexed="8"/>
        <rFont val="Times New Roman"/>
        <family val="1"/>
        <charset val="204"/>
      </rPr>
      <t xml:space="preserve">: </t>
    </r>
  </si>
  <si>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</si>
  <si>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текущая бюджетная программа</t>
    </r>
  </si>
  <si>
    <r>
      <t xml:space="preserve">Описание (обоснование) бюджетной программы: </t>
    </r>
    <r>
      <rPr>
        <sz val="12"/>
        <rFont val="Times New Roman"/>
        <family val="1"/>
        <charset val="204"/>
      </rPr>
      <t xml:space="preserve">Услуги по подготовке медицинских работников со средним медицинским и фармацевтическим образованием в соответствии с государственными стандартами образования  </t>
    </r>
  </si>
  <si>
    <t>015 За счет средств местного бюджета</t>
  </si>
  <si>
    <t>011 За счет трансфертов из республиканского бюджета</t>
  </si>
  <si>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Обеспеченность повышением размера стипендий обучающихся, получающих стипендии до 100%: 2016 год-100%; 2017 год-100%; 2018 год-100%;</t>
    </r>
  </si>
  <si>
    <t>Проект</t>
  </si>
  <si>
    <t>Приложение 6</t>
  </si>
  <si>
    <t>к постановлению акимата</t>
  </si>
  <si>
    <t>от "______"__________года №_______</t>
  </si>
  <si>
    <t>Приложение 2 к Правилам разработки и утверждения (переутверждения) бюджетных программ (подпрограмм) и требования к их содержанию</t>
  </si>
  <si>
    <t>форма</t>
  </si>
  <si>
    <t>Утверждена</t>
  </si>
  <si>
    <t>приказом руководителя управления</t>
  </si>
  <si>
    <t>здравоохранения Павлодарской  области</t>
  </si>
  <si>
    <t>от "_______" _____________ 201   года №______</t>
  </si>
  <si>
    <t>253 Государственное учреждение "Управление здравоохранения  акимата Павлодарской области"</t>
  </si>
  <si>
    <r>
      <t xml:space="preserve">Код и наименование бюджетной программы   </t>
    </r>
    <r>
      <rPr>
        <b/>
        <sz val="16"/>
        <rFont val="Times New Roman"/>
        <family val="1"/>
        <charset val="204"/>
      </rPr>
      <t xml:space="preserve"> 04.5.253 003 "Повышение квалификации и переподготовка кадров "</t>
    </r>
  </si>
  <si>
    <r>
      <t xml:space="preserve">Руководитель бюджетной программы: </t>
    </r>
    <r>
      <rPr>
        <b/>
        <sz val="16"/>
        <rFont val="Times New Roman"/>
        <family val="1"/>
        <charset val="204"/>
      </rPr>
      <t xml:space="preserve"> Акбузауов Ж.З.</t>
    </r>
  </si>
  <si>
    <t>Нормативная правовая основа бюджетной программы</t>
  </si>
  <si>
    <t xml:space="preserve">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Ст.54 Бюджетного кодекса Республики Казахстан  от 4 декабря 2008 года № 95-IV. Ст.175 Кодекса Республики Казахстан от 15 сентября 2009 года "О здоровье народа и системе здравоохранения"
</t>
  </si>
  <si>
    <t>Вид бюджетной программы</t>
  </si>
  <si>
    <t>в зависимости от содержания</t>
  </si>
  <si>
    <t xml:space="preserve">Индивидуальная </t>
  </si>
  <si>
    <t>Текущая</t>
  </si>
  <si>
    <t>Цель бюджетной программы</t>
  </si>
  <si>
    <t xml:space="preserve">Обеспечение отрасли квалифицированными кадрами, отвечающими потребностям общества </t>
  </si>
  <si>
    <t>Задачи бюджетной программы ( конечный результат)</t>
  </si>
  <si>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t>
  </si>
  <si>
    <t>полож</t>
  </si>
  <si>
    <t>Описание (обоснование) бюджетной программы</t>
  </si>
  <si>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</si>
  <si>
    <t>Уточненный план 2016 года</t>
  </si>
  <si>
    <t>отчетный 2014 год</t>
  </si>
  <si>
    <t>Х</t>
  </si>
  <si>
    <t>Количество среднего медицинского персонала, прошедших курсы усовершенствования за 5 лет</t>
  </si>
  <si>
    <t>Показатели  конечного результата</t>
  </si>
  <si>
    <t>Удельный вес среднего  медицинского персонала, прошедших курсы усовершенствования и повышения квалификации  за 5 лет</t>
  </si>
  <si>
    <t xml:space="preserve">Показатели качества </t>
  </si>
  <si>
    <t xml:space="preserve">Показатели эффективности </t>
  </si>
  <si>
    <t>Средние расходы на повышение квалификации и переподготовку 1 слушателя</t>
  </si>
  <si>
    <t>тыс. тенге</t>
  </si>
  <si>
    <t>Приложение 10</t>
  </si>
  <si>
    <r>
      <t xml:space="preserve">Код и наименование бюджетной программы   </t>
    </r>
    <r>
      <rPr>
        <b/>
        <sz val="16"/>
        <rFont val="Times New Roman"/>
        <family val="1"/>
        <charset val="204"/>
      </rPr>
      <t>05.1.253 004 "Оказание стационарной и стационарозамещающей медицинской помощи субъектами здравоохранения по направлению специалистов первичной медико-санитарной помощи и медицинских организаций, за исключением оказываемой за счет средств республиканского бюджета и субъектами здравоохранения районного значения и села"</t>
    </r>
    <r>
      <rPr>
        <sz val="16"/>
        <rFont val="Times New Roman"/>
        <family val="1"/>
        <charset val="204"/>
      </rPr>
      <t/>
    </r>
  </si>
  <si>
    <t xml:space="preserve">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Ст.54 Бюджетного кодекса Республики Казахстан  от 4 декабря 2008 года № 95-IV. Ст. 53 Кодекса Республики Казахстан от 15 сентября 2009 года "О здоровье народа и системе здравоохранения".
Постановление Правительства Республики Казахстан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15.12. 2009 года № 2136 «Об утверждении перечня гарантированного объема бесплатной медицинской помощи»
Приказ МЗ РК от 26 .11.2009 года № 801 «Об утверждении Методики формирования тарифов и планирования затрат на медицинские услуги, 
оказываемые в рамках гарантированного объема бесплатной медицинской помощи»
</t>
  </si>
  <si>
    <t>Улучшение здоровья населения области,оказания паллиативной помощи жителям Павлодарской области, напрвленной на улучшение качества жизни и общего состояния пациентов,страдающих неизлечимыми тяжелыми,прогресирующими онкологическими заболеваниями</t>
  </si>
  <si>
    <t>Обеспечение реализаций гражданами права на гарантированный объем бесплатной медицинской помощи</t>
  </si>
  <si>
    <t>Оказание паллиативной помощи онкологическим больным в рамках социального заказа</t>
  </si>
  <si>
    <t>Прогнозное среднегодовое количество случаев госпитализации</t>
  </si>
  <si>
    <t>койки</t>
  </si>
  <si>
    <t>Работа  койки в году</t>
  </si>
  <si>
    <t>дни</t>
  </si>
  <si>
    <t>Показатель пятилетней выживаемости</t>
  </si>
  <si>
    <t>Показатель эффективности</t>
  </si>
  <si>
    <t xml:space="preserve">Средние расходы на лечение 1 больного </t>
  </si>
  <si>
    <t>тенге</t>
  </si>
  <si>
    <t>Приложение 15</t>
  </si>
  <si>
    <r>
      <t xml:space="preserve">Код и наименование бюджетной программы </t>
    </r>
    <r>
      <rPr>
        <b/>
        <sz val="16"/>
        <rFont val="Times New Roman"/>
        <family val="1"/>
        <charset val="204"/>
      </rPr>
      <t xml:space="preserve"> 05.2.253 005 "Производство крови, ее компонентов и препаратов для местных организаций здравоохранения"</t>
    </r>
    <r>
      <rPr>
        <sz val="16"/>
        <rFont val="Times New Roman"/>
        <family val="1"/>
        <charset val="204"/>
      </rPr>
      <t/>
    </r>
  </si>
  <si>
    <t xml:space="preserve">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Ст.54 Бюджетного кодекса Республики Казахстан  от 4 декабря 2008 года № 95-IV. Ст. 162-168 Кодекса Республики Казахстан от 15 сентября 2009 года "О здоровье народа и системе здравоохранения".
Постановление Правительства Республики Казахстан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Постановление Правительства Республики Казахстан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ППРК от 15.12. 2009 года № 2136 «Об утверждении перечня гарантированного объема бесплатной медицинской помощи». Приказ МЗ РК от 26 .11.2009 года № 801 «Об утверждении Методики формирования тарифов и планирования затрат на медицинские услуги, 
оказываемые в рамках гарантированного объема бесплатной медицинской помощи»
</t>
  </si>
  <si>
    <t>Улучшение здоровья населения области</t>
  </si>
  <si>
    <t>Обеспечение безопасности донорства.Обеспечение реализации мер по развитию добровольного безвозмездного донорства кровии ее компонентов.</t>
  </si>
  <si>
    <t>Производство, заготовка, хранение безопасной крови и компонентов, обеспечение в соответствии с потребностями медицинских организаций области</t>
  </si>
  <si>
    <t>Среднегодовое количество заготавливаемой и перерабатываемой  донорской крови</t>
  </si>
  <si>
    <t>тонн</t>
  </si>
  <si>
    <t>Число донаций</t>
  </si>
  <si>
    <t>Процент перерабатываемой крови</t>
  </si>
  <si>
    <t>Обеспеченность медицинских организаций компонентами крови</t>
  </si>
  <si>
    <t>Удельный  вес лейкофильтрованных компонентов крови от общего объема заготавливаемой крови</t>
  </si>
  <si>
    <t>Удельный  вес карантинизированной СЗП от общего объема заготавливаемой крови</t>
  </si>
  <si>
    <t>средняя стоимость переработки 1 литра крови</t>
  </si>
  <si>
    <t>Приложение 16</t>
  </si>
  <si>
    <r>
      <t xml:space="preserve">Код и наименование бюджетной программы </t>
    </r>
    <r>
      <rPr>
        <b/>
        <sz val="16"/>
        <rFont val="Times New Roman"/>
        <family val="1"/>
        <charset val="204"/>
      </rPr>
      <t xml:space="preserve"> 05.2.253 006  "Услуги по  охране материнства  и  детства"</t>
    </r>
  </si>
  <si>
    <t xml:space="preserve">Указ Президента Республики Казахстан от 6 апреля 2007 года № 310
"О дальнейших мерах по реализации Стратегии развития Казахстана до 2030 года".  Ст.54 Бюджетного кодекса Республики Казахстан  от 4 декабря 2008 года № 95-IV. Ст. 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</si>
  <si>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t>Совершенствование системы управления и финансирования</t>
  </si>
  <si>
    <t>Реализация государственной политики в области здравоохранения</t>
  </si>
  <si>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</si>
  <si>
    <t>Количество  детей в областном доме  ребенка</t>
  </si>
  <si>
    <t>чел</t>
  </si>
  <si>
    <t>Обеспечение воспитанников медицинским наблюдением и качественным лечением</t>
  </si>
  <si>
    <t>Средние  расходы в месяц на содержание одного  ребенка</t>
  </si>
  <si>
    <t>Приложение 17</t>
  </si>
  <si>
    <r>
      <t xml:space="preserve">Код и наименование бюджетной программы </t>
    </r>
    <r>
      <rPr>
        <b/>
        <sz val="16"/>
        <rFont val="Times New Roman"/>
        <family val="1"/>
        <charset val="204"/>
      </rPr>
      <t>05 2.253 007 "Пропаганда здорового образа"</t>
    </r>
    <r>
      <rPr>
        <sz val="16"/>
        <rFont val="Times New Roman"/>
        <family val="1"/>
        <charset val="204"/>
      </rPr>
      <t/>
    </r>
  </si>
  <si>
    <t xml:space="preserve">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Ст.54 Бюджетного кодекса Республики Казахстан  от 4 декабря 2008 года № 95-IV. Ст.88-89,154 Кодекса Республики Казахстан от 15 сентября 2009 года "О здоровье народа и системе здравоохранения".
Постановление Правительства Республики Казахстан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Постановление Правительства Республики Казахстан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ППРК от 15.12. 2009 года № 2136 «Об утверждении перечня гарантированного объема бесплатной медицинской помощи»
</t>
  </si>
  <si>
    <t>Пропаганда и формирование здорового образа жизни и здорового питания. Проведение государственной политики направленной на охрану здоровья и формирование здорового образа жизни</t>
  </si>
  <si>
    <t>Полож</t>
  </si>
  <si>
    <t>Разработка политики формирования здорового образа жизни населения на местном уровне, содействие здоровому образу жизни путём проведения просветительной, образовательной и профилактической работы, ориентация организаций первичной медико – санитарной помощи, координация работы учреждений здравоохранения, образования, культуры, других ведомств и организаций по вопросам профилактики заболеваний и формирования здорового образа жизни, комплексный подход к повышению знаний населения по вопросам сохранения и укрепления здоровья на индивидуальном и семейном уровнях</t>
  </si>
  <si>
    <t xml:space="preserve">Ожидаемое количество онкологических  больных </t>
  </si>
  <si>
    <t>Число проводимых мероприятий за счет средств областного бюджета</t>
  </si>
  <si>
    <t>Снижение распространенности поведенческих факторов риска:</t>
  </si>
  <si>
    <t>табакокурения</t>
  </si>
  <si>
    <t>алкоголизма</t>
  </si>
  <si>
    <t>избыточной массы тела</t>
  </si>
  <si>
    <t>Использование интерактивных методов обучения целевых групп</t>
  </si>
  <si>
    <t>подготовка и переподготовка кадров по различным аспектам здорового образа жизни</t>
  </si>
  <si>
    <t>Чел.</t>
  </si>
  <si>
    <t>в том числе врачами ПМСП</t>
  </si>
  <si>
    <t>Информированность населения по различным аспектам здорового образа жизни</t>
  </si>
  <si>
    <t>Приложение 18</t>
  </si>
  <si>
    <r>
      <t xml:space="preserve">Код и наименование бюджетной программы </t>
    </r>
    <r>
      <rPr>
        <b/>
        <sz val="16"/>
        <rFont val="Times New Roman"/>
        <family val="1"/>
        <charset val="204"/>
      </rPr>
      <t>05.9.253 008 "Реализация мероприятий по профилактике и борьбе со СПИД в Республике Казахстан"</t>
    </r>
    <r>
      <rPr>
        <sz val="16"/>
        <rFont val="Times New Roman"/>
        <family val="1"/>
        <charset val="204"/>
      </rPr>
      <t/>
    </r>
  </si>
  <si>
    <t>Указ Президента Республики Казахстан от 6 апреля 2007 года № 310 "О дальнейших мерах по реализации Стратегии развития Казахстана до 2030 года". Ст.112-115 Кодекса Республики Казахстан от 15 сентября 2009 года "О здоровье народа и системе здравоохранения". Ст.54 Бюджетного кодекса Республики Казахстан  от 4 декабря 2008 года № 95-IV.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15.12. 2009 года № 2136 «Об утверждении перечня гарантированного объема бесплатной медицинской помощи»</t>
  </si>
  <si>
    <t>улучшение здоровья населения области, совершенствование системы управления и финансирования, снижение темпов распространения ВИЧ-инфекции и СПИДа</t>
  </si>
  <si>
    <t xml:space="preserve"> Удержание распространенности ВИЧ-инфекции в возрастной группе 15-49 лет в пределах 0,2-0,6 (%) в 2016г.-0,54, 2017г.-0,6, 2018г.-0,84.Доведение до 25,0% уровня охвата населения в возрасте 15-49 лет ано-нимным тестированием на ВИЧ и консультированием.Профилактика гемотрансфузионного, вертикального путей передачи ВИЧ. </t>
  </si>
  <si>
    <t>ПРТ</t>
  </si>
  <si>
    <t>Профилактика ВИЧ-инфекции; обеспечение доступности населения к информационно-образовательным материалам по ВИЧ/СПИД; обеспечение профилактическим противовирусным лечением ВИЧ-инфицированных беременных женщин и новорожденных, обеспечение доступа населения к постконтактной антиретровирусной профилактике</t>
  </si>
  <si>
    <t>Прогнозное количество случаев ВИЧ/ СПИД</t>
  </si>
  <si>
    <t>178/80</t>
  </si>
  <si>
    <t>200/45</t>
  </si>
  <si>
    <t>200/50</t>
  </si>
  <si>
    <t>220/60</t>
  </si>
  <si>
    <t>240/70</t>
  </si>
  <si>
    <t>180/85</t>
  </si>
  <si>
    <t>Доля младенцев, инфицированных ВИЧ вертикальным путем, не превысит среднемировых показателей 5-8%</t>
  </si>
  <si>
    <t>180/86</t>
  </si>
  <si>
    <t>Стабилизация распространенности ВИЧ-инфекции на концентрированной стадии, не более 1% среди беременных</t>
  </si>
  <si>
    <t>180/87</t>
  </si>
  <si>
    <t>Удержание распространенности ВИЧ-инфекции в возрастной группе 15-49 лет в приделах 0,2-0,6</t>
  </si>
  <si>
    <t>180/88</t>
  </si>
  <si>
    <t>180/89</t>
  </si>
  <si>
    <t>180/90</t>
  </si>
  <si>
    <t>Средние расходы в месяц на реализацию мероприятий по профилактике и борьбе со СПИДом</t>
  </si>
  <si>
    <t>180/91</t>
  </si>
  <si>
    <t>Приложение 20</t>
  </si>
  <si>
    <r>
      <t xml:space="preserve">Код и наименование бюджетной программы </t>
    </r>
    <r>
      <rPr>
        <b/>
        <sz val="16"/>
        <rFont val="Times New Roman"/>
        <family val="1"/>
        <charset val="204"/>
      </rPr>
      <t>05.5.253 011 "Оказание скорой медицинской помощи и санитарная авиация, за исключением оказываемой за счет средств республиканского бюджета и субъектами здравоохранения районного значения и села"</t>
    </r>
  </si>
  <si>
    <t xml:space="preserve">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Ст.54 Бюджетного кодекса Республики Казахстан  от 4 декабря 2008 года № 95-IV.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ППРК от 15.12. 2009 года № 2136 «Об утверждении перечня гарантированного объема бесплатной медицинской помощи»,
 Приказ МЗ РК от 26 .11.2009 года № 801 «Об утверждении Методики формирования тарифов и планирования затрат на медицинские услуги, 
оказываемые в рамках гарантированного объема бесплатной медицинской помощи» </t>
  </si>
  <si>
    <t>Снижение доли вызовов к больным с хроническими заболеваниями в часы работы организаций ПМСП (в % от общего количества вызовов) в 2016г.-33,6, в 2017г.-33,1, в 2018г.-33.Уменьшение процента задержек бригад скорой помощи при доезде до пациента (%) в 2016г.-5,1, в 2017г.-4,8, в 2018г.-4,7.</t>
  </si>
  <si>
    <t>Мемор</t>
  </si>
  <si>
    <t>Оказание бесплатной, квалифицированной, скорой медицинской помощи населению и снижение количества вызовов</t>
  </si>
  <si>
    <t>Количество вызовов по скорой помощи</t>
  </si>
  <si>
    <t>Вызов</t>
  </si>
  <si>
    <t>Количество вызовов по санитарной авиации</t>
  </si>
  <si>
    <t>Оперативность работы бригады скорой помощи</t>
  </si>
  <si>
    <t>Смертность от травм в присутствии бригады</t>
  </si>
  <si>
    <t>На 100 тыс. населения</t>
  </si>
  <si>
    <t>Смертность от болезней системы кровообщания</t>
  </si>
  <si>
    <t>на 100 тыс. населения</t>
  </si>
  <si>
    <t>Снижение количества вызовов скорой помощи в часы работы ПМСП</t>
  </si>
  <si>
    <t xml:space="preserve">Средние расходы по обеспечению 1 больного взрослого вирусными гепатитами В и С лекарственными средствами </t>
  </si>
  <si>
    <t xml:space="preserve">Средние расходы по обеспечению 1 больного ребенка вирусными гепатитами В и С лекарственными средствами </t>
  </si>
  <si>
    <t xml:space="preserve">      </t>
  </si>
  <si>
    <r>
      <t>Код и наименование бюджетной программы</t>
    </r>
    <r>
      <rPr>
        <b/>
        <sz val="10"/>
        <rFont val="Arial Cyr"/>
        <charset val="204"/>
      </rPr>
      <t xml:space="preserve"> </t>
    </r>
    <r>
      <rPr>
        <b/>
        <sz val="16"/>
        <rFont val="Times New Roman"/>
        <family val="1"/>
        <charset val="204"/>
      </rPr>
      <t>05.9.253 013 "Проведение патологоанатомического вскрытия "</t>
    </r>
  </si>
  <si>
    <t xml:space="preserve">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Ст.54 Бюджетного кодекса Республики Казахстан  от 4 декабря 2008 года № 95-IV.Ст.56 Кодекса Республики Казахстан от 15 сентября 2009 года "О здоровье народа и системе здравоохранения".
Постановление Правительства Республики Казахстан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Постановление Правительства Республики Казахстан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ППРК от 15.12. 2009 года № 2136 «Об утверждении перечня гарантированного объема бесплатной медицинской помощи». Приказ МЗ РК от 26 .11.2009 года № 801 «Об утверждении Методики формирования тарифов и планирования затрат на медицинские услуги, оказываемые в рамках гарантированного объема бесплатной медицинской помощи» 
</t>
  </si>
  <si>
    <t>Своевременное исследование морфологического операционного материала; диагностика онкопатологии, инфекционных заболеваний, туберкулеза, экстрагенитальной патологии по соскобам; диагностика заболеваний женщин с выходом на лечение по морфологии плацент; диагностика заболеваний по секционному разделу</t>
  </si>
  <si>
    <t>Количество гистологических исследований операционного, аутопсийного и биопсийного материала</t>
  </si>
  <si>
    <t>исследования</t>
  </si>
  <si>
    <t>Количество вскрытий</t>
  </si>
  <si>
    <t>ед</t>
  </si>
  <si>
    <t>% расхождений</t>
  </si>
  <si>
    <t>% вскрытий</t>
  </si>
  <si>
    <t xml:space="preserve">Целевые текущие трансферты </t>
  </si>
  <si>
    <t>Приложение 29</t>
  </si>
  <si>
    <t>Приложение 1 к Правилам разработки и утверждения (переутверждения) бюджетных программ (подпрограмм) и требования к их содержанию</t>
  </si>
  <si>
    <r>
      <t xml:space="preserve">Код и наименование  бюджетной программы </t>
    </r>
    <r>
      <rPr>
        <b/>
        <sz val="16"/>
        <rFont val="Times New Roman"/>
        <family val="1"/>
        <charset val="204"/>
      </rPr>
      <t>05.4.253 014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t>
    </r>
    <r>
      <rPr>
        <sz val="16"/>
        <rFont val="Times New Roman"/>
        <family val="1"/>
        <charset val="204"/>
      </rPr>
      <t/>
    </r>
  </si>
  <si>
    <t>Указ Президента Республики Казахстан от 6 апреля 2007 года № 310
"О дальнейших мерах по реализации Стратегии развития Казахстана до 2030 года".  Ст.54 Бюджетного кодекса Республики Казахстан  от 4 декабря 2008 года № 95-IV. Ст.88-89 Кодекса Республики Казахстан от 15 сентября 2009 года "О здоровье народа и системе здравоохранения",  ППРК от 15.12. 2009 года № 2136 «Об утверждении перечня гарантированного объема бесплатной медицинской помощи»,
Приказ МЗ РК от 4 .11.2011 года № 786  «Об утверждении Перечня лекарственных средств и изделий медицинского назначения для бесплатного обеспечения населения в рамках гарантированного объема бесплатной медицинской помощи на амбулаторном уровне с определенными заболеваниями (состояниями) и специализированными лечебными продуктами»
Решение сессии обл маслихата № 135/15 от 20.02.2013 г., № 310/37 от 12.12.2014 г.</t>
  </si>
  <si>
    <t>Обеспечить своевременное лекарственное обеспечение</t>
  </si>
  <si>
    <t>мемор</t>
  </si>
  <si>
    <t>Обеспечение лекарственными препаратами отдельных категорий граждан и детским питание детей до  1 года</t>
  </si>
  <si>
    <t xml:space="preserve">Количество отдельных категорий граждан, бесплатно обеспеченных лекарственными средствами из числа нуждающихся
</t>
  </si>
  <si>
    <t>Обеспеченность лекарственными средствами отдельных категорий</t>
  </si>
  <si>
    <t>Средние расходы на закуп лекарственных препаратов для лечения 1 больного составят</t>
  </si>
  <si>
    <r>
      <t xml:space="preserve">Код и наименование бюджетной программы </t>
    </r>
    <r>
      <rPr>
        <b/>
        <sz val="16"/>
        <rFont val="Times New Roman"/>
        <family val="1"/>
        <charset val="204"/>
      </rPr>
      <t>05.9.253 016 "Обеспечение граждан бесплатным или льготным проездом за пределы населенного пункта на лечение"</t>
    </r>
  </si>
  <si>
    <t xml:space="preserve">Указ Президента Республики Казахстан от 6 апреля 2007 года № 310
"О дальнейших мерах по реализации Стратегии развития Казахстана до 2030 года".  Ст.54 Бюджетного кодекса Республики Казахстан  от 4 декабря 2008 года № 95-IV.Ст.88-89 Кодекса Республики Казахстан от 15 сентября 2009 года "О здоровье народа и системе здравоохранения".
</t>
  </si>
  <si>
    <t>Возмещение транспортных  расходов гражданам для получения высокоспециализированной  медицинской помощи за пределами населенного пункта</t>
  </si>
  <si>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</si>
  <si>
    <t>в течение года</t>
  </si>
  <si>
    <t>Количество  больных, обеспеченных бесплатным или льготным проездом</t>
  </si>
  <si>
    <t xml:space="preserve"> Обеспеченность больных бесплатным льготным проездом</t>
  </si>
  <si>
    <t>средние расходы по оплате проезда  больного в республиканские медицинские организации</t>
  </si>
  <si>
    <r>
      <t xml:space="preserve">Код и наименование бюджетной программы </t>
    </r>
    <r>
      <rPr>
        <b/>
        <sz val="16"/>
        <rFont val="Times New Roman"/>
        <family val="1"/>
        <charset val="204"/>
      </rPr>
      <t>05.2.253 017 "Приобретение тест-систем для проведения дозорного эпидемиологического надзора"</t>
    </r>
  </si>
  <si>
    <t xml:space="preserve">Указ Президента Республики Казахстан от 6 апреля 2007 года № 310
"О дальнейших мерах по реализации Стратегии развития Казахстана до 2030 года".  Ст.54 Бюджетного кодекса Республики Казахстан  от 4 декабря 2008 года № 95-IV. Ст.112-115 Кодекса Республики Казахстан от 15 сентября 2009 года "О здоровье народа и системе здравоохранения".
ППРК от 15.12. 2009 года № 2136 «Об утверждении перечня гарантированного объема бесплатной медицинской помощи»
</t>
  </si>
  <si>
    <t>Приобретение тест-систем для проведения дозорного эпидемиологического надзора</t>
  </si>
  <si>
    <t xml:space="preserve"> Удержание распространенности ВИЧ-инфекции в возрастной группе 15-49 лет в пределах 0,2-0,6 (%) в 2016г.-0,54, 2017г.-0,6, 2018г.-0,84.Доведение до 25,0% уровня охвата населения в возрасте 15-49 лет анонимным тестированием на ВИЧ и консультированием.Профилактика гемотрансфузионного, вертикального путей передачи ВИЧ. </t>
  </si>
  <si>
    <t>Количество обследуемых лиц</t>
  </si>
  <si>
    <t>Закуп наборов диагностических тест – систем для исследования ВИЧ и СПИД-индикаторных заболеваний</t>
  </si>
  <si>
    <t>наборы</t>
  </si>
  <si>
    <t>средняя  стоимость тест-систем  для  проведения  дозорного эпидемиологического надзора</t>
  </si>
  <si>
    <r>
      <t>Код и наименование бюджетной программы</t>
    </r>
    <r>
      <rPr>
        <b/>
        <sz val="16"/>
        <rFont val="Times New Roman"/>
        <family val="1"/>
        <charset val="204"/>
      </rPr>
      <t xml:space="preserve"> 05.9.253 018  "Информационно-аналитические услуги в области здравоохранения "</t>
    </r>
    <r>
      <rPr>
        <sz val="16"/>
        <rFont val="Times New Roman"/>
        <family val="1"/>
        <charset val="204"/>
      </rPr>
      <t/>
    </r>
  </si>
  <si>
    <r>
      <t>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Ст.54 Бюджетного кодекса Республики Казахстан  от 4 декабря 2008 года № 95-IV.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t>
    </r>
    <r>
      <rPr>
        <sz val="14"/>
        <color indexed="12"/>
        <rFont val="Times New Roman"/>
        <family val="1"/>
        <charset val="204"/>
      </rPr>
      <t xml:space="preserve">
 </t>
    </r>
    <r>
      <rPr>
        <sz val="14"/>
        <rFont val="Times New Roman"/>
        <family val="1"/>
        <charset val="204"/>
      </rPr>
      <t xml:space="preserve">
</t>
    </r>
  </si>
  <si>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</si>
  <si>
    <t>Осуществление ведомственных статистических наблюдений в области здравоохранения в пределах соответствующей административно-территориальной единицы с соблюдением требований статистической методологии</t>
  </si>
  <si>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</si>
  <si>
    <t>Количество выданных аналитических справок</t>
  </si>
  <si>
    <t>шт</t>
  </si>
  <si>
    <t>Количество предоставленных услуг по организации сбора, обработки и анализа медицинских статистических данных о деятельности организаций здравоохранения области</t>
  </si>
  <si>
    <t>средние расходы в месяц на возмещение затрат по оказанию информационно – аналитических услуг</t>
  </si>
  <si>
    <t>Целевые текущие трансферты</t>
  </si>
  <si>
    <r>
      <t>Код и наименование бюджетной программы</t>
    </r>
    <r>
      <rPr>
        <b/>
        <sz val="16"/>
        <rFont val="Times New Roman"/>
        <family val="1"/>
        <charset val="204"/>
      </rPr>
      <t xml:space="preserve"> 05.5.253 029 "Областные  базы спецмедснабжения"</t>
    </r>
  </si>
  <si>
    <t xml:space="preserve">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Ст.54 Бюджетного кодекса Республики Казахстан  от 4 декабря 2008 года № 95-IV. Ст 51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</si>
  <si>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t>Накопление, обновление и замена медикаментов для экстренной медицинской  помощи</t>
  </si>
  <si>
    <t xml:space="preserve">Обеспечение  сохранности и своевременное обновление медицинского имущества резерва </t>
  </si>
  <si>
    <t>Обеспечение лекарственными средствами и изделиями медицинского назначения при чрезвычайных ситуациях</t>
  </si>
  <si>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</si>
  <si>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</si>
  <si>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</si>
  <si>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Приложение 23</t>
  </si>
  <si>
    <r>
      <t>Код и наименование бюджетной программы</t>
    </r>
    <r>
      <rPr>
        <b/>
        <sz val="16"/>
        <rFont val="Times New Roman"/>
        <family val="1"/>
        <charset val="204"/>
      </rPr>
      <t xml:space="preserve"> 05.9.253 033 "Капитальные расходы медицинских организаций здравоохранения"</t>
    </r>
    <r>
      <rPr>
        <sz val="16"/>
        <rFont val="Times New Roman"/>
        <family val="1"/>
        <charset val="204"/>
      </rPr>
      <t/>
    </r>
  </si>
  <si>
    <t>Указ Президента Республики Казахстан от 6 апреля 2007 года № 310
"О дальнейших мерах по реализации Стратегии развития Казахстана до 2030 года".  Ст.54 Бюджетного кодекса Республики Казахстан  от 4 декабря 2008 года № 95-IV. Ст.88-89 Кодекса Республики Казахстан от 15 сентября 2009 года "О здоровье народа и системе здравоохранения".</t>
  </si>
  <si>
    <t>улучшение здоровья населения области, совершенствование системы управления и финансирования, своевременное проведение капитального ремонта.</t>
  </si>
  <si>
    <t xml:space="preserve">
Укрепление материально-технической базы организаций  здравоохранения</t>
  </si>
  <si>
    <t>Улучшение технического состояния зданий организаций здравоохранения с целью создания условий для повышения качества оказания медицинских услуг, дооснащение современным лабораторным, медицинским оборудованием, а также технологическим и немедицинским оборудованием.</t>
  </si>
  <si>
    <t>Приобретение дорогостоящего медицинского  оборудования</t>
  </si>
  <si>
    <t>Количество объектов здравоохранения, подлежащих капитальному ремонту</t>
  </si>
  <si>
    <t>Количество оснащаемых организаций за счет целевых текущих трансфертов</t>
  </si>
  <si>
    <t>Приобретение медицинской, немедицинской техники за счет МБ</t>
  </si>
  <si>
    <t>Приобретение медицинской, немедицинской техники за счет РБ в том числе:</t>
  </si>
  <si>
    <t>Оснащение симуляционных центров</t>
  </si>
  <si>
    <t>Уровень оснащенности медицинских организаций в соответствии со стандартом оснащенности</t>
  </si>
  <si>
    <t>Доля используемого оборудования об общего количества</t>
  </si>
  <si>
    <t>Приложение 28</t>
  </si>
  <si>
    <r>
      <t xml:space="preserve">Код и наименование бюджетной программы </t>
    </r>
    <r>
      <rPr>
        <b/>
        <sz val="16"/>
        <rFont val="Times New Roman"/>
        <family val="1"/>
        <charset val="204"/>
      </rPr>
      <t xml:space="preserve">04.4.253 043 "Оказание социальной поддержки обучающимся по программам технического и профессионального, послесреднего образования"  </t>
    </r>
  </si>
  <si>
    <t xml:space="preserve">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Ст.54 Бюджетного кодекса Республики Казахстан  от 4 декабря 2008 года № 95-IV. Ст.175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</si>
  <si>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t>Программа  предусмотрена для  качественной под-готовки медицинских специалистов  среднего звена в рамках государственного  заказа</t>
  </si>
  <si>
    <t xml:space="preserve">Обеспечение  отрасли квалифицированными кадра-ми, отвечающими потребностям медицинских  орга-низаций. </t>
  </si>
  <si>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t>
  </si>
  <si>
    <t>Программа  предусмотрена для  качественной подготовки медицинских специалистов  среднего звена в рамках государственного  заказа</t>
  </si>
  <si>
    <t>Прием учащихся</t>
  </si>
  <si>
    <t xml:space="preserve">Количество выпускников </t>
  </si>
  <si>
    <t>Среднегодовой контингент учащихся в колледжах</t>
  </si>
  <si>
    <t xml:space="preserve">Обеспеченность  средним медицинским персоналом  медицинских организаций </t>
  </si>
  <si>
    <t>93</t>
  </si>
  <si>
    <t>94</t>
  </si>
  <si>
    <t>98</t>
  </si>
  <si>
    <t>Обеспеченность 10%-ным повышением размера стипендий обучающихся, получающих стипендии до 100%;</t>
  </si>
  <si>
    <t>Успеваемость</t>
  </si>
  <si>
    <t>Доля выпускников со средним профессиональным образованием, окончивших медицинский колледж с отличием, от общего числа</t>
  </si>
  <si>
    <t>Средние расходы на подготовку 1 обучающегося по государственному образовательному заказу</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</si>
</sst>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
    <numFmt numFmtId="165" formatCode="0.0"/>
    <numFmt numFmtId="166" formatCode="_-* #,##0.00_р_._-;\-* #,##0.00_р_._-;_-* &quot;-&quot;??_р_._-;_-@_-"/>
    <numFmt numFmtId="167" formatCode="_-* #,##0.0_р_._-;\-* #,##0.0_р_._-;_-* &quot;-&quot;??_р_._-;_-@_-"/>
  </numFmts>
  <fonts count="43" x14ac:knownFonts="1">
    <font>
      <sz val="11"/>
      <color theme="1"/>
      <name val="Calibri"/>
      <family val="2"/>
      <charset val="204"/>
      <scheme val="minor"/>
    </font>
    <font>
      <sz val="11"/>
      <name val="Times New Roman"/>
      <family val="1"/>
      <charset val="204"/>
    </font>
    <font>
      <b/>
      <sz val="11"/>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b/>
      <u/>
      <sz val="12"/>
      <name val="Times New Roman"/>
      <family val="1"/>
      <charset val="204"/>
    </font>
    <font>
      <i/>
      <sz val="12"/>
      <color rgb="FF000000"/>
      <name val="Times New Roman"/>
      <family val="1"/>
      <charset val="204"/>
    </font>
    <font>
      <i/>
      <sz val="12"/>
      <name val="Times New Roman"/>
      <family val="1"/>
      <charset val="204"/>
    </font>
    <font>
      <sz val="9"/>
      <name val="Times New Roman"/>
      <family val="1"/>
      <charset val="204"/>
    </font>
    <font>
      <b/>
      <sz val="9"/>
      <name val="Times New Roman"/>
      <family val="1"/>
      <charset val="204"/>
    </font>
    <font>
      <sz val="7"/>
      <name val="Times New Roman"/>
      <family val="1"/>
      <charset val="204"/>
    </font>
    <font>
      <sz val="12"/>
      <color theme="1"/>
      <name val="Times New Roman"/>
      <family val="1"/>
      <charset val="204"/>
    </font>
    <font>
      <b/>
      <sz val="12"/>
      <color theme="1"/>
      <name val="Times New Roman"/>
      <family val="1"/>
      <charset val="204"/>
    </font>
    <font>
      <i/>
      <sz val="12"/>
      <color theme="1"/>
      <name val="Times New Roman"/>
      <family val="1"/>
      <charset val="204"/>
    </font>
    <font>
      <b/>
      <i/>
      <sz val="12"/>
      <name val="Times New Roman"/>
      <family val="1"/>
      <charset val="204"/>
    </font>
    <font>
      <sz val="11"/>
      <color theme="1"/>
      <name val="Calibri"/>
      <family val="2"/>
      <charset val="204"/>
      <scheme val="minor"/>
    </font>
    <font>
      <sz val="14"/>
      <name val="Times New Roman"/>
      <family val="1"/>
      <charset val="204"/>
    </font>
    <font>
      <sz val="12"/>
      <color indexed="8"/>
      <name val="Times New Roman"/>
      <family val="1"/>
      <charset val="204"/>
    </font>
    <font>
      <sz val="12"/>
      <color rgb="FF002060"/>
      <name val="Times New Roman"/>
      <family val="1"/>
      <charset val="204"/>
    </font>
    <font>
      <sz val="14"/>
      <color rgb="FF000000"/>
      <name val="Times New Roman"/>
      <family val="1"/>
      <charset val="204"/>
    </font>
    <font>
      <i/>
      <sz val="14"/>
      <name val="Times New Roman"/>
      <family val="1"/>
      <charset val="204"/>
    </font>
    <font>
      <sz val="11"/>
      <color theme="1"/>
      <name val="Times New Roman"/>
      <family val="1"/>
      <charset val="204"/>
    </font>
    <font>
      <sz val="10"/>
      <name val="Arial Cyr"/>
      <charset val="204"/>
    </font>
    <font>
      <sz val="11"/>
      <color theme="1"/>
      <name val="Calibri"/>
      <family val="2"/>
      <scheme val="minor"/>
    </font>
    <font>
      <sz val="14"/>
      <color theme="1"/>
      <name val="Times New Roman"/>
      <family val="1"/>
      <charset val="204"/>
    </font>
    <font>
      <b/>
      <sz val="14"/>
      <color theme="1"/>
      <name val="Times New Roman"/>
      <family val="1"/>
      <charset val="204"/>
    </font>
    <font>
      <u/>
      <sz val="14"/>
      <color theme="1"/>
      <name val="Times New Roman"/>
      <family val="1"/>
      <charset val="204"/>
    </font>
    <font>
      <b/>
      <sz val="11"/>
      <color theme="1"/>
      <name val="Times New Roman"/>
      <family val="1"/>
      <charset val="204"/>
    </font>
    <font>
      <i/>
      <sz val="11"/>
      <name val="Times New Roman"/>
      <family val="1"/>
      <charset val="204"/>
    </font>
    <font>
      <b/>
      <sz val="12"/>
      <color indexed="8"/>
      <name val="Times New Roman"/>
      <family val="1"/>
      <charset val="204"/>
    </font>
    <font>
      <i/>
      <sz val="12"/>
      <color indexed="8"/>
      <name val="Times New Roman"/>
      <family val="1"/>
      <charset val="204"/>
    </font>
    <font>
      <sz val="16"/>
      <name val="Times New Roman"/>
      <family val="1"/>
      <charset val="204"/>
    </font>
    <font>
      <b/>
      <sz val="16"/>
      <name val="Times New Roman"/>
      <family val="1"/>
      <charset val="204"/>
    </font>
    <font>
      <b/>
      <u/>
      <sz val="16"/>
      <name val="Times New Roman"/>
      <family val="1"/>
      <charset val="204"/>
    </font>
    <font>
      <i/>
      <sz val="16"/>
      <name val="Times New Roman"/>
      <family val="1"/>
      <charset val="204"/>
    </font>
    <font>
      <b/>
      <sz val="14"/>
      <name val="Times New Roman"/>
      <family val="1"/>
      <charset val="204"/>
    </font>
    <font>
      <sz val="14"/>
      <color rgb="FFFF0000"/>
      <name val="Times New Roman"/>
      <family val="1"/>
      <charset val="204"/>
    </font>
    <font>
      <sz val="14"/>
      <color indexed="8"/>
      <name val="Times New Roman"/>
      <family val="1"/>
      <charset val="204"/>
    </font>
    <font>
      <sz val="14"/>
      <color indexed="56"/>
      <name val="Times New Roman"/>
      <family val="1"/>
      <charset val="204"/>
    </font>
    <font>
      <b/>
      <sz val="10"/>
      <name val="Arial Cyr"/>
      <charset val="204"/>
    </font>
    <font>
      <sz val="14"/>
      <color indexed="12"/>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bgColor indexed="3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medium">
        <color indexed="64"/>
      </right>
      <top/>
      <bottom style="medium">
        <color indexed="64"/>
      </bottom>
      <diagonal/>
    </border>
  </borders>
  <cellStyleXfs count="7">
    <xf numFmtId="0" fontId="0" fillId="0" borderId="0"/>
    <xf numFmtId="44" fontId="17" fillId="0" borderId="0" applyFont="0" applyFill="0" applyBorder="0" applyAlignment="0" applyProtection="0"/>
    <xf numFmtId="0" fontId="24" fillId="0" borderId="0"/>
    <xf numFmtId="0" fontId="25" fillId="0" borderId="0"/>
    <xf numFmtId="166" fontId="24" fillId="0" borderId="0" applyFont="0" applyFill="0" applyBorder="0" applyAlignment="0" applyProtection="0"/>
    <xf numFmtId="0" fontId="24" fillId="0" borderId="0"/>
    <xf numFmtId="0" fontId="24" fillId="0" borderId="0"/>
  </cellStyleXfs>
  <cellXfs count="511">
    <xf numFmtId="0" fontId="0" fillId="0" borderId="0" xfId="0"/>
    <xf numFmtId="0" fontId="1" fillId="2" borderId="0" xfId="0" applyFont="1" applyFill="1" applyAlignment="1">
      <alignment vertical="center" wrapText="1"/>
    </xf>
    <xf numFmtId="0" fontId="1" fillId="2" borderId="0" xfId="0" applyFont="1" applyFill="1" applyAlignment="1">
      <alignment vertical="center"/>
    </xf>
    <xf numFmtId="0" fontId="1" fillId="2" borderId="0" xfId="0" applyFont="1" applyFill="1" applyAlignment="1">
      <alignment horizontal="right" vertical="center"/>
    </xf>
    <xf numFmtId="0" fontId="3" fillId="2" borderId="0" xfId="0" applyFont="1" applyFill="1" applyAlignment="1">
      <alignment vertical="center" wrapText="1"/>
    </xf>
    <xf numFmtId="0" fontId="3" fillId="2" borderId="0" xfId="0" applyFont="1" applyFill="1" applyAlignment="1">
      <alignment vertical="center"/>
    </xf>
    <xf numFmtId="0" fontId="4" fillId="2" borderId="0" xfId="0" applyFont="1" applyFill="1" applyAlignment="1">
      <alignment vertical="center"/>
    </xf>
    <xf numFmtId="49" fontId="1" fillId="2" borderId="0" xfId="0" applyNumberFormat="1" applyFont="1" applyFill="1" applyAlignment="1">
      <alignment vertical="center"/>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4" fillId="2" borderId="0" xfId="0" applyFont="1" applyFill="1" applyBorder="1" applyAlignment="1"/>
    <xf numFmtId="0" fontId="2" fillId="2" borderId="0" xfId="0" applyFont="1" applyFill="1" applyAlignment="1">
      <alignment vertical="center"/>
    </xf>
    <xf numFmtId="0" fontId="4" fillId="2" borderId="0"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164" fontId="4" fillId="2" borderId="0"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5" fillId="2" borderId="0" xfId="0" applyFont="1" applyFill="1" applyAlignment="1"/>
    <xf numFmtId="0" fontId="8" fillId="2" borderId="0" xfId="0" applyFont="1" applyFill="1" applyAlignment="1"/>
    <xf numFmtId="0" fontId="4" fillId="2" borderId="1" xfId="0" applyFont="1" applyFill="1" applyBorder="1" applyAlignment="1">
      <alignment vertical="center" wrapText="1"/>
    </xf>
    <xf numFmtId="0" fontId="4" fillId="2" borderId="0" xfId="0" applyFont="1" applyFill="1" applyBorder="1" applyAlignment="1">
      <alignment vertical="center" wrapText="1"/>
    </xf>
    <xf numFmtId="0" fontId="4" fillId="2" borderId="0" xfId="0" applyFont="1" applyFill="1" applyBorder="1" applyAlignment="1">
      <alignment vertical="center"/>
    </xf>
    <xf numFmtId="0" fontId="7" fillId="2" borderId="0" xfId="0" applyFont="1" applyFill="1" applyBorder="1" applyAlignment="1">
      <alignment vertical="center" wrapText="1"/>
    </xf>
    <xf numFmtId="0" fontId="2" fillId="0" borderId="0" xfId="0" applyFont="1" applyFill="1" applyBorder="1" applyAlignment="1">
      <alignment vertical="top"/>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right" vertical="center"/>
    </xf>
    <xf numFmtId="49" fontId="10" fillId="2" borderId="0" xfId="0" applyNumberFormat="1" applyFont="1" applyFill="1" applyAlignment="1">
      <alignment vertical="center"/>
    </xf>
    <xf numFmtId="0" fontId="11" fillId="0" borderId="0" xfId="0" applyFont="1" applyFill="1" applyBorder="1" applyAlignment="1">
      <alignment vertical="top"/>
    </xf>
    <xf numFmtId="0" fontId="12" fillId="2" borderId="0" xfId="0" applyFont="1" applyFill="1" applyAlignment="1">
      <alignment horizontal="right" vertical="center"/>
    </xf>
    <xf numFmtId="0" fontId="13" fillId="0" borderId="0" xfId="0" applyFont="1" applyAlignment="1">
      <alignment horizontal="left"/>
    </xf>
    <xf numFmtId="0" fontId="13" fillId="0" borderId="0" xfId="0" applyFont="1" applyFill="1" applyAlignment="1">
      <alignment horizontal="left"/>
    </xf>
    <xf numFmtId="0" fontId="3" fillId="0" borderId="0" xfId="0" applyFont="1" applyAlignment="1">
      <alignment horizontal="left"/>
    </xf>
    <xf numFmtId="0" fontId="13" fillId="0" borderId="0" xfId="0" applyFont="1" applyAlignment="1">
      <alignment horizontal="center"/>
    </xf>
    <xf numFmtId="49" fontId="3" fillId="2" borderId="0" xfId="0" applyNumberFormat="1" applyFont="1" applyFill="1" applyAlignment="1">
      <alignment vertical="center"/>
    </xf>
    <xf numFmtId="0" fontId="6" fillId="2" borderId="0" xfId="0" applyFont="1" applyFill="1" applyAlignment="1"/>
    <xf numFmtId="49" fontId="4" fillId="2" borderId="0" xfId="0" applyNumberFormat="1" applyFont="1" applyFill="1" applyAlignment="1">
      <alignment vertical="center"/>
    </xf>
    <xf numFmtId="0" fontId="13" fillId="0" borderId="0" xfId="0" applyFont="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0" xfId="0" applyFont="1" applyAlignment="1">
      <alignment wrapText="1"/>
    </xf>
    <xf numFmtId="0" fontId="13" fillId="0" borderId="1" xfId="0" applyFont="1" applyBorder="1" applyAlignment="1">
      <alignment horizontal="left" wrapText="1"/>
    </xf>
    <xf numFmtId="0" fontId="13" fillId="0" borderId="1" xfId="0" applyFont="1" applyBorder="1" applyAlignment="1">
      <alignment horizontal="center" vertical="top" wrapText="1"/>
    </xf>
    <xf numFmtId="49" fontId="3" fillId="2" borderId="10" xfId="0" applyNumberFormat="1" applyFont="1" applyFill="1" applyBorder="1" applyAlignment="1">
      <alignment vertical="center" wrapText="1"/>
    </xf>
    <xf numFmtId="164" fontId="3" fillId="2" borderId="0" xfId="0" applyNumberFormat="1" applyFont="1" applyFill="1" applyBorder="1" applyAlignment="1">
      <alignment vertical="center"/>
    </xf>
    <xf numFmtId="49" fontId="3" fillId="2" borderId="0" xfId="0" applyNumberFormat="1" applyFont="1" applyFill="1" applyBorder="1" applyAlignment="1">
      <alignment vertical="center"/>
    </xf>
    <xf numFmtId="0" fontId="3" fillId="2" borderId="1" xfId="0" applyFont="1" applyFill="1" applyBorder="1" applyAlignment="1">
      <alignment horizontal="center" vertical="center"/>
    </xf>
    <xf numFmtId="164" fontId="4" fillId="2" borderId="0" xfId="0" applyNumberFormat="1" applyFont="1" applyFill="1" applyBorder="1" applyAlignment="1">
      <alignment vertical="center"/>
    </xf>
    <xf numFmtId="0" fontId="14" fillId="0" borderId="1" xfId="0" applyFont="1" applyBorder="1" applyAlignment="1">
      <alignment horizontal="left" vertical="center" wrapText="1"/>
    </xf>
    <xf numFmtId="0" fontId="14" fillId="0" borderId="0" xfId="0" applyFont="1"/>
    <xf numFmtId="0" fontId="3" fillId="0" borderId="1" xfId="0" applyFont="1" applyFill="1" applyBorder="1" applyAlignment="1">
      <alignment horizontal="center" vertical="center" wrapText="1"/>
    </xf>
    <xf numFmtId="49" fontId="3" fillId="0" borderId="0" xfId="0" applyNumberFormat="1" applyFont="1" applyFill="1" applyAlignment="1">
      <alignment vertical="center"/>
    </xf>
    <xf numFmtId="0" fontId="3" fillId="0" borderId="0" xfId="0" applyFont="1" applyFill="1" applyAlignment="1">
      <alignment vertical="center"/>
    </xf>
    <xf numFmtId="0" fontId="4" fillId="0" borderId="0" xfId="0" applyFont="1" applyFill="1" applyBorder="1" applyAlignment="1">
      <alignment horizontal="left" vertical="center"/>
    </xf>
    <xf numFmtId="0" fontId="3" fillId="0" borderId="1" xfId="0" applyFont="1" applyFill="1" applyBorder="1" applyAlignment="1">
      <alignment vertical="center" wrapText="1"/>
    </xf>
    <xf numFmtId="0" fontId="4" fillId="2" borderId="0"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3" fillId="2" borderId="5" xfId="0" applyFont="1" applyFill="1" applyBorder="1" applyAlignment="1">
      <alignment vertical="center" wrapText="1"/>
    </xf>
    <xf numFmtId="0" fontId="3" fillId="2" borderId="8" xfId="0" applyFont="1" applyFill="1" applyBorder="1" applyAlignment="1">
      <alignment vertical="center" wrapText="1"/>
    </xf>
    <xf numFmtId="0" fontId="3" fillId="2" borderId="0" xfId="0" applyFont="1" applyFill="1" applyBorder="1" applyAlignment="1">
      <alignment vertical="center" wrapText="1"/>
    </xf>
    <xf numFmtId="49" fontId="3" fillId="2" borderId="1" xfId="0" applyNumberFormat="1" applyFont="1" applyFill="1" applyBorder="1" applyAlignment="1">
      <alignment vertical="center" wrapText="1"/>
    </xf>
    <xf numFmtId="0" fontId="1" fillId="2" borderId="0" xfId="0" applyFont="1" applyFill="1" applyBorder="1" applyAlignment="1">
      <alignment vertical="center"/>
    </xf>
    <xf numFmtId="49" fontId="2" fillId="2" borderId="0" xfId="0" applyNumberFormat="1" applyFont="1" applyFill="1" applyAlignment="1">
      <alignment vertical="center"/>
    </xf>
    <xf numFmtId="0" fontId="4" fillId="0" borderId="0" xfId="0" applyFont="1" applyFill="1" applyBorder="1" applyAlignment="1">
      <alignment horizontal="left" vertical="center" wrapText="1"/>
    </xf>
    <xf numFmtId="3" fontId="1" fillId="2" borderId="0" xfId="0" applyNumberFormat="1" applyFont="1" applyFill="1" applyAlignment="1">
      <alignment vertical="center"/>
    </xf>
    <xf numFmtId="0" fontId="1" fillId="0" borderId="1" xfId="0" applyFont="1" applyFill="1" applyBorder="1" applyAlignment="1">
      <alignment horizontal="center" vertical="center" wrapText="1"/>
    </xf>
    <xf numFmtId="0" fontId="2" fillId="2" borderId="0" xfId="0" applyFont="1" applyFill="1" applyBorder="1" applyAlignment="1">
      <alignment vertical="center"/>
    </xf>
    <xf numFmtId="164" fontId="1" fillId="2" borderId="0" xfId="0" applyNumberFormat="1" applyFont="1" applyFill="1" applyBorder="1" applyAlignment="1">
      <alignment vertical="center"/>
    </xf>
    <xf numFmtId="0" fontId="3" fillId="0" borderId="0" xfId="0" applyFont="1" applyFill="1" applyBorder="1" applyAlignment="1">
      <alignment horizontal="left" vertical="center" wrapText="1"/>
    </xf>
    <xf numFmtId="49" fontId="1" fillId="2" borderId="10"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1" xfId="0" applyFont="1" applyFill="1" applyBorder="1" applyAlignment="1">
      <alignment vertical="center" wrapText="1"/>
    </xf>
    <xf numFmtId="0" fontId="13" fillId="0" borderId="0" xfId="0" applyFont="1" applyBorder="1"/>
    <xf numFmtId="49" fontId="1" fillId="2" borderId="0" xfId="0" applyNumberFormat="1" applyFont="1" applyFill="1" applyBorder="1" applyAlignment="1">
      <alignment vertical="center"/>
    </xf>
    <xf numFmtId="0" fontId="1" fillId="2" borderId="1" xfId="0" applyFont="1" applyFill="1" applyBorder="1" applyAlignment="1">
      <alignment horizontal="left" vertical="center" wrapText="1"/>
    </xf>
    <xf numFmtId="49" fontId="1" fillId="2" borderId="1" xfId="0" applyNumberFormat="1" applyFont="1" applyFill="1" applyBorder="1" applyAlignment="1">
      <alignment vertical="center" wrapText="1"/>
    </xf>
    <xf numFmtId="0" fontId="14" fillId="0" borderId="0" xfId="0" applyFont="1" applyBorder="1"/>
    <xf numFmtId="49" fontId="9" fillId="2" borderId="10" xfId="0" applyNumberFormat="1" applyFont="1" applyFill="1" applyBorder="1" applyAlignment="1">
      <alignment vertical="center" wrapText="1"/>
    </xf>
    <xf numFmtId="0" fontId="9" fillId="2" borderId="1" xfId="0" applyFont="1" applyFill="1" applyBorder="1" applyAlignment="1">
      <alignment horizontal="center" vertical="center" wrapText="1"/>
    </xf>
    <xf numFmtId="49" fontId="9" fillId="2" borderId="0" xfId="0" applyNumberFormat="1" applyFont="1" applyFill="1" applyAlignment="1">
      <alignment vertical="center"/>
    </xf>
    <xf numFmtId="0" fontId="9" fillId="2" borderId="0" xfId="0" applyFont="1" applyFill="1" applyBorder="1" applyAlignment="1">
      <alignment vertical="center"/>
    </xf>
    <xf numFmtId="0" fontId="9" fillId="2" borderId="0" xfId="0" applyFont="1" applyFill="1" applyAlignment="1">
      <alignment vertical="center"/>
    </xf>
    <xf numFmtId="0" fontId="13" fillId="0" borderId="13" xfId="0" applyFont="1" applyBorder="1" applyAlignment="1">
      <alignment horizontal="left" vertical="center" wrapText="1"/>
    </xf>
    <xf numFmtId="0" fontId="4" fillId="2" borderId="0"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1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13" fillId="0" borderId="1" xfId="0" applyFont="1" applyBorder="1" applyAlignment="1">
      <alignment horizontal="center" vertical="center" wrapText="1"/>
    </xf>
    <xf numFmtId="44" fontId="8" fillId="2" borderId="0" xfId="1" applyFont="1" applyFill="1" applyAlignment="1"/>
    <xf numFmtId="0" fontId="3" fillId="3" borderId="10" xfId="0" applyFont="1" applyFill="1" applyBorder="1" applyAlignment="1">
      <alignment horizontal="center" vertical="center" wrapText="1"/>
    </xf>
    <xf numFmtId="0" fontId="3" fillId="0" borderId="1" xfId="0" applyFont="1" applyFill="1" applyBorder="1" applyAlignment="1">
      <alignment horizontal="center" vertical="top" wrapText="1"/>
    </xf>
    <xf numFmtId="2" fontId="3" fillId="0" borderId="1" xfId="0" applyNumberFormat="1" applyFont="1" applyFill="1" applyBorder="1" applyAlignment="1">
      <alignment horizontal="center" vertical="center" wrapText="1"/>
    </xf>
    <xf numFmtId="164" fontId="19" fillId="0" borderId="3" xfId="0" applyNumberFormat="1" applyFont="1" applyFill="1" applyBorder="1" applyAlignment="1">
      <alignment horizontal="center" vertical="center" wrapText="1"/>
    </xf>
    <xf numFmtId="0" fontId="3" fillId="0" borderId="10" xfId="0" applyFont="1" applyFill="1" applyBorder="1" applyAlignment="1">
      <alignment wrapText="1"/>
    </xf>
    <xf numFmtId="0" fontId="3" fillId="0" borderId="1" xfId="0" applyFont="1" applyFill="1" applyBorder="1" applyAlignment="1">
      <alignment horizontal="center" wrapText="1"/>
    </xf>
    <xf numFmtId="0" fontId="20" fillId="0" borderId="1" xfId="0" applyFont="1" applyFill="1" applyBorder="1" applyAlignment="1">
      <alignment horizontal="center" wrapText="1"/>
    </xf>
    <xf numFmtId="0" fontId="6" fillId="0" borderId="1" xfId="0" applyFont="1" applyFill="1" applyBorder="1" applyAlignment="1">
      <alignment horizontal="center" vertical="center" wrapText="1"/>
    </xf>
    <xf numFmtId="0" fontId="3" fillId="3" borderId="3" xfId="0" applyFont="1" applyFill="1" applyBorder="1" applyAlignment="1">
      <alignment horizontal="center"/>
    </xf>
    <xf numFmtId="165" fontId="3" fillId="3" borderId="3" xfId="0" applyNumberFormat="1" applyFont="1" applyFill="1" applyBorder="1" applyAlignment="1">
      <alignment horizontal="center" vertical="center"/>
    </xf>
    <xf numFmtId="0" fontId="6" fillId="0" borderId="3" xfId="0" applyFont="1" applyBorder="1" applyAlignment="1">
      <alignment horizontal="center" vertical="center" wrapText="1"/>
    </xf>
    <xf numFmtId="0" fontId="19"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xf>
    <xf numFmtId="165" fontId="3" fillId="0"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wrapText="1"/>
    </xf>
    <xf numFmtId="165" fontId="3" fillId="0" borderId="1" xfId="0" applyNumberFormat="1" applyFont="1" applyFill="1" applyBorder="1" applyAlignment="1">
      <alignment horizontal="center"/>
    </xf>
    <xf numFmtId="0" fontId="3" fillId="3" borderId="1" xfId="0" applyFont="1" applyFill="1" applyBorder="1" applyAlignment="1">
      <alignment wrapText="1"/>
    </xf>
    <xf numFmtId="0" fontId="3" fillId="0" borderId="12" xfId="0" applyFont="1" applyFill="1" applyBorder="1" applyAlignment="1">
      <alignment horizontal="center" vertical="center" wrapText="1"/>
    </xf>
    <xf numFmtId="0" fontId="22" fillId="3" borderId="0" xfId="0" applyFont="1" applyFill="1" applyBorder="1" applyAlignment="1">
      <alignment horizontal="right" wrapText="1"/>
    </xf>
    <xf numFmtId="0" fontId="22" fillId="3" borderId="0" xfId="0" applyFont="1" applyFill="1"/>
    <xf numFmtId="0" fontId="22" fillId="3" borderId="0" xfId="0" applyFont="1" applyFill="1" applyAlignment="1">
      <alignment horizontal="center"/>
    </xf>
    <xf numFmtId="0" fontId="22" fillId="3" borderId="0" xfId="0" applyFont="1" applyFill="1" applyAlignment="1">
      <alignment horizontal="right"/>
    </xf>
    <xf numFmtId="0" fontId="9" fillId="3" borderId="1" xfId="0" applyFont="1" applyFill="1" applyBorder="1" applyAlignment="1">
      <alignment horizontal="center"/>
    </xf>
    <xf numFmtId="164" fontId="3" fillId="0" borderId="1" xfId="0" applyNumberFormat="1" applyFont="1" applyFill="1" applyBorder="1" applyAlignment="1">
      <alignment horizontal="center"/>
    </xf>
    <xf numFmtId="3" fontId="3" fillId="0" borderId="14"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14" xfId="0" applyFont="1" applyFill="1" applyBorder="1" applyAlignment="1">
      <alignment horizontal="center" vertical="center" wrapText="1"/>
    </xf>
    <xf numFmtId="165" fontId="3" fillId="3" borderId="3" xfId="0" applyNumberFormat="1" applyFont="1" applyFill="1" applyBorder="1" applyAlignment="1">
      <alignment horizontal="center"/>
    </xf>
    <xf numFmtId="0" fontId="3"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3" fontId="3" fillId="0" borderId="1" xfId="2" applyNumberFormat="1" applyFont="1" applyFill="1" applyBorder="1" applyAlignment="1">
      <alignment horizontal="center" vertical="top" wrapText="1"/>
    </xf>
    <xf numFmtId="165" fontId="3" fillId="3" borderId="1" xfId="0" applyNumberFormat="1" applyFont="1" applyFill="1" applyBorder="1" applyAlignment="1">
      <alignment horizontal="center" vertical="center"/>
    </xf>
    <xf numFmtId="0" fontId="22" fillId="3" borderId="1" xfId="0" applyFont="1" applyFill="1" applyBorder="1" applyAlignment="1">
      <alignment horizontal="right"/>
    </xf>
    <xf numFmtId="0" fontId="22" fillId="3" borderId="1" xfId="0" applyFont="1" applyFill="1" applyBorder="1"/>
    <xf numFmtId="165" fontId="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0" xfId="0" applyFont="1" applyFill="1"/>
    <xf numFmtId="0" fontId="26" fillId="0" borderId="0" xfId="3" applyFont="1" applyAlignment="1">
      <alignment vertical="center"/>
    </xf>
    <xf numFmtId="0" fontId="26" fillId="0" borderId="0" xfId="3" applyFont="1" applyAlignment="1">
      <alignment horizontal="left"/>
    </xf>
    <xf numFmtId="0" fontId="26" fillId="0" borderId="1" xfId="3" applyFont="1" applyBorder="1" applyAlignment="1">
      <alignment horizontal="center" vertical="center"/>
    </xf>
    <xf numFmtId="0" fontId="26" fillId="0" borderId="1" xfId="3" applyFont="1" applyBorder="1" applyAlignment="1">
      <alignment horizontal="center" vertical="center" wrapText="1"/>
    </xf>
    <xf numFmtId="0" fontId="27" fillId="0" borderId="1" xfId="3" applyFont="1" applyBorder="1" applyAlignment="1">
      <alignment vertical="center" wrapText="1"/>
    </xf>
    <xf numFmtId="0" fontId="26" fillId="0" borderId="1" xfId="3" applyFont="1" applyBorder="1" applyAlignment="1">
      <alignment vertical="center"/>
    </xf>
    <xf numFmtId="0" fontId="26" fillId="0" borderId="1" xfId="3" applyFont="1" applyBorder="1" applyAlignment="1">
      <alignment horizontal="left" vertical="center" wrapText="1"/>
    </xf>
    <xf numFmtId="0" fontId="18" fillId="0" borderId="1" xfId="3" applyFont="1" applyFill="1" applyBorder="1" applyAlignment="1">
      <alignment horizontal="center" vertical="center" wrapText="1"/>
    </xf>
    <xf numFmtId="1" fontId="18" fillId="0" borderId="1" xfId="3" applyNumberFormat="1" applyFont="1" applyFill="1" applyBorder="1" applyAlignment="1">
      <alignment horizontal="center" vertical="center" wrapText="1"/>
    </xf>
    <xf numFmtId="0" fontId="18" fillId="0" borderId="0" xfId="3" applyFont="1" applyAlignment="1">
      <alignment vertical="center"/>
    </xf>
    <xf numFmtId="165" fontId="4" fillId="3" borderId="1" xfId="0" applyNumberFormat="1" applyFont="1" applyFill="1" applyBorder="1" applyAlignment="1">
      <alignment horizontal="center"/>
    </xf>
    <xf numFmtId="165" fontId="13" fillId="0"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xf numFmtId="0" fontId="3" fillId="2" borderId="1" xfId="0" applyFont="1" applyFill="1" applyBorder="1" applyAlignment="1">
      <alignment vertical="center"/>
    </xf>
    <xf numFmtId="0" fontId="9" fillId="2" borderId="1" xfId="0" applyFont="1" applyFill="1" applyBorder="1" applyAlignment="1">
      <alignment vertical="center"/>
    </xf>
    <xf numFmtId="49" fontId="3"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165" fontId="3" fillId="3" borderId="1" xfId="0" applyNumberFormat="1" applyFont="1" applyFill="1" applyBorder="1" applyAlignment="1">
      <alignment horizontal="center"/>
    </xf>
    <xf numFmtId="165" fontId="9" fillId="3" borderId="3" xfId="0" applyNumberFormat="1" applyFont="1" applyFill="1" applyBorder="1" applyAlignment="1">
      <alignment horizontal="center" vertical="center"/>
    </xf>
    <xf numFmtId="165" fontId="9" fillId="0" borderId="1" xfId="0" applyNumberFormat="1" applyFont="1" applyFill="1" applyBorder="1" applyAlignment="1">
      <alignment horizontal="center" wrapText="1"/>
    </xf>
    <xf numFmtId="0" fontId="9" fillId="3" borderId="0" xfId="0" applyFont="1" applyFill="1" applyBorder="1" applyAlignment="1">
      <alignment horizontal="right" wrapText="1"/>
    </xf>
    <xf numFmtId="0" fontId="9" fillId="3" borderId="0" xfId="0" applyFont="1" applyFill="1"/>
    <xf numFmtId="0" fontId="9" fillId="3" borderId="0" xfId="0" applyFont="1" applyFill="1" applyAlignment="1">
      <alignment horizontal="center"/>
    </xf>
    <xf numFmtId="0" fontId="9" fillId="3" borderId="0" xfId="0" applyFont="1" applyFill="1" applyAlignment="1">
      <alignment horizontal="right"/>
    </xf>
    <xf numFmtId="164" fontId="4" fillId="0"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9" fillId="0" borderId="1" xfId="0" applyFont="1" applyFill="1" applyBorder="1" applyAlignment="1">
      <alignment vertical="center"/>
    </xf>
    <xf numFmtId="0" fontId="13" fillId="0" borderId="1" xfId="0" applyFont="1" applyFill="1" applyBorder="1" applyAlignment="1">
      <alignment horizontal="center"/>
    </xf>
    <xf numFmtId="0" fontId="13" fillId="0" borderId="1" xfId="0" applyFont="1" applyFill="1" applyBorder="1" applyAlignment="1">
      <alignment horizontal="center" vertical="center"/>
    </xf>
    <xf numFmtId="0" fontId="3" fillId="0" borderId="0" xfId="0" applyFont="1" applyFill="1" applyBorder="1" applyAlignment="1">
      <alignment vertical="center" wrapText="1"/>
    </xf>
    <xf numFmtId="0" fontId="3" fillId="0" borderId="1" xfId="0" applyFont="1" applyFill="1" applyBorder="1" applyAlignment="1">
      <alignment horizontal="center" vertical="center" wrapText="1"/>
    </xf>
    <xf numFmtId="165" fontId="3" fillId="0" borderId="3" xfId="0" applyNumberFormat="1" applyFont="1" applyFill="1" applyBorder="1" applyAlignment="1">
      <alignment horizontal="center" vertical="center"/>
    </xf>
    <xf numFmtId="0" fontId="13" fillId="0" borderId="1" xfId="0" applyFont="1" applyFill="1" applyBorder="1" applyAlignment="1">
      <alignment horizontal="center" vertical="top"/>
    </xf>
    <xf numFmtId="0" fontId="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 fillId="0" borderId="0" xfId="0" applyFont="1" applyFill="1" applyAlignment="1">
      <alignment vertical="center"/>
    </xf>
    <xf numFmtId="0" fontId="9" fillId="0" borderId="0" xfId="0" applyFont="1" applyFill="1" applyAlignment="1">
      <alignment vertical="center"/>
    </xf>
    <xf numFmtId="0" fontId="30" fillId="0" borderId="0" xfId="0" applyFont="1" applyFill="1" applyAlignment="1">
      <alignment vertical="center"/>
    </xf>
    <xf numFmtId="0" fontId="30" fillId="0" borderId="1" xfId="0" applyFont="1" applyFill="1" applyBorder="1" applyAlignment="1">
      <alignment vertical="center"/>
    </xf>
    <xf numFmtId="165" fontId="13" fillId="0" borderId="1" xfId="0" applyNumberFormat="1" applyFont="1" applyFill="1" applyBorder="1" applyAlignment="1">
      <alignment horizontal="center"/>
    </xf>
    <xf numFmtId="0" fontId="13" fillId="0" borderId="1" xfId="0" applyFont="1" applyFill="1" applyBorder="1"/>
    <xf numFmtId="164" fontId="4" fillId="0" borderId="0"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3" xfId="0" applyFont="1" applyBorder="1" applyAlignment="1">
      <alignment horizontal="center" vertical="center" wrapText="1"/>
    </xf>
    <xf numFmtId="165" fontId="3" fillId="0" borderId="3" xfId="0" applyNumberFormat="1" applyFont="1" applyFill="1" applyBorder="1" applyAlignment="1">
      <alignment horizontal="center"/>
    </xf>
    <xf numFmtId="0" fontId="26" fillId="0" borderId="1" xfId="3"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1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6" fillId="0" borderId="1" xfId="3" applyFont="1" applyBorder="1" applyAlignment="1">
      <alignment horizontal="center" vertical="center" wrapText="1"/>
    </xf>
    <xf numFmtId="0" fontId="26" fillId="0" borderId="1" xfId="3" applyFont="1" applyBorder="1" applyAlignment="1">
      <alignment horizontal="center" vertical="center"/>
    </xf>
    <xf numFmtId="0" fontId="3" fillId="3" borderId="1" xfId="0" applyFont="1" applyFill="1" applyBorder="1" applyAlignment="1">
      <alignment horizontal="center" vertical="center" wrapText="1"/>
    </xf>
    <xf numFmtId="0" fontId="1" fillId="2" borderId="1" xfId="0" applyFont="1" applyFill="1" applyBorder="1" applyAlignment="1">
      <alignment vertical="center"/>
    </xf>
    <xf numFmtId="0" fontId="2" fillId="2" borderId="1" xfId="0" applyFont="1" applyFill="1" applyBorder="1" applyAlignment="1">
      <alignment horizontal="center" vertical="center"/>
    </xf>
    <xf numFmtId="0" fontId="3" fillId="2" borderId="0" xfId="0" applyFont="1" applyFill="1" applyBorder="1" applyAlignment="1">
      <alignment wrapText="1"/>
    </xf>
    <xf numFmtId="49" fontId="3" fillId="2" borderId="0" xfId="0" applyNumberFormat="1" applyFont="1" applyFill="1" applyAlignment="1"/>
    <xf numFmtId="0" fontId="3" fillId="2" borderId="0" xfId="0" applyFont="1" applyFill="1" applyBorder="1" applyAlignment="1"/>
    <xf numFmtId="0" fontId="3" fillId="2" borderId="0" xfId="0" applyFont="1" applyFill="1" applyAlignment="1"/>
    <xf numFmtId="0" fontId="13" fillId="0" borderId="0" xfId="2" applyFont="1" applyAlignment="1">
      <alignment horizontal="left"/>
    </xf>
    <xf numFmtId="0" fontId="13" fillId="0" borderId="0" xfId="2" applyFont="1"/>
    <xf numFmtId="0" fontId="1" fillId="2" borderId="0" xfId="2" applyFont="1" applyFill="1" applyAlignment="1">
      <alignment vertical="center"/>
    </xf>
    <xf numFmtId="166" fontId="3" fillId="2" borderId="0" xfId="4" applyFont="1" applyFill="1" applyBorder="1" applyAlignment="1">
      <alignment vertical="center" wrapText="1"/>
    </xf>
    <xf numFmtId="166" fontId="13" fillId="0" borderId="0" xfId="4" applyFont="1"/>
    <xf numFmtId="0" fontId="3" fillId="0" borderId="0" xfId="2" applyFont="1" applyFill="1" applyBorder="1" applyAlignment="1">
      <alignment vertical="center" wrapText="1"/>
    </xf>
    <xf numFmtId="49" fontId="3" fillId="0" borderId="0" xfId="2" applyNumberFormat="1" applyFont="1" applyFill="1" applyAlignment="1">
      <alignment vertical="center"/>
    </xf>
    <xf numFmtId="0" fontId="3" fillId="0" borderId="0" xfId="2" applyFont="1" applyFill="1" applyAlignment="1">
      <alignment vertical="center"/>
    </xf>
    <xf numFmtId="0" fontId="3" fillId="0" borderId="10"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2" applyFont="1" applyFill="1" applyBorder="1" applyAlignment="1">
      <alignment vertical="center" wrapText="1"/>
    </xf>
    <xf numFmtId="164" fontId="18" fillId="0" borderId="1" xfId="2"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3" fillId="0" borderId="0" xfId="0" applyFont="1" applyAlignment="1">
      <alignment horizontal="left" wrapText="1"/>
    </xf>
    <xf numFmtId="0" fontId="3" fillId="2" borderId="0" xfId="0" applyFont="1" applyFill="1" applyBorder="1" applyAlignment="1">
      <alignment horizontal="center" vertical="center" wrapText="1"/>
    </xf>
    <xf numFmtId="0" fontId="13" fillId="0" borderId="1" xfId="0" applyFont="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6" fillId="2" borderId="0" xfId="0" applyFont="1" applyFill="1" applyAlignment="1">
      <alignment horizontal="center"/>
    </xf>
    <xf numFmtId="0" fontId="13" fillId="0" borderId="0" xfId="0" applyFont="1" applyAlignment="1">
      <alignment horizontal="left" wrapText="1"/>
    </xf>
    <xf numFmtId="0" fontId="3" fillId="3" borderId="10"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3" fillId="0" borderId="0"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3" fillId="0" borderId="1" xfId="0" applyFont="1" applyBorder="1" applyAlignment="1">
      <alignment horizontal="left" vertical="center" wrapText="1"/>
    </xf>
    <xf numFmtId="0" fontId="5" fillId="2" borderId="0" xfId="0" applyFont="1" applyFill="1" applyAlignment="1">
      <alignment horizontal="center"/>
    </xf>
    <xf numFmtId="0" fontId="4"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13" fillId="0" borderId="6" xfId="0" applyFont="1" applyBorder="1" applyAlignment="1">
      <alignment horizontal="center" vertical="center" wrapText="1"/>
    </xf>
    <xf numFmtId="0" fontId="13" fillId="0" borderId="14" xfId="0" applyFont="1" applyBorder="1" applyAlignment="1">
      <alignment horizontal="center" vertical="center" wrapText="1"/>
    </xf>
    <xf numFmtId="0" fontId="23" fillId="0" borderId="1" xfId="0" applyFont="1" applyFill="1" applyBorder="1" applyAlignment="1">
      <alignment horizontal="left" vertical="center" wrapText="1"/>
    </xf>
    <xf numFmtId="0" fontId="26" fillId="0" borderId="1" xfId="3" applyFont="1" applyBorder="1" applyAlignment="1">
      <alignment horizontal="left" vertical="center" wrapText="1"/>
    </xf>
    <xf numFmtId="0" fontId="26" fillId="0" borderId="1" xfId="3" applyFont="1" applyBorder="1" applyAlignment="1">
      <alignment horizontal="center" vertical="center" wrapText="1"/>
    </xf>
    <xf numFmtId="0" fontId="26" fillId="0" borderId="1" xfId="3" applyFont="1" applyBorder="1" applyAlignment="1">
      <alignment horizontal="center" vertical="center"/>
    </xf>
    <xf numFmtId="166" fontId="13" fillId="0" borderId="0" xfId="4" applyFont="1" applyAlignment="1">
      <alignment horizontal="left" wrapText="1"/>
    </xf>
    <xf numFmtId="0" fontId="4" fillId="0" borderId="0" xfId="2" applyFont="1" applyFill="1" applyBorder="1" applyAlignment="1">
      <alignment horizontal="left" vertical="center" wrapText="1"/>
    </xf>
    <xf numFmtId="0" fontId="29" fillId="0" borderId="0" xfId="3" applyFont="1" applyBorder="1" applyAlignment="1">
      <alignment horizontal="left" vertical="center"/>
    </xf>
    <xf numFmtId="0" fontId="26" fillId="0" borderId="4" xfId="3" applyFont="1" applyBorder="1" applyAlignment="1">
      <alignment horizontal="left" vertical="center"/>
    </xf>
    <xf numFmtId="0" fontId="3" fillId="2" borderId="0" xfId="2" applyFont="1" applyFill="1" applyBorder="1" applyAlignment="1">
      <alignment horizontal="left" vertical="center" wrapText="1"/>
    </xf>
    <xf numFmtId="0" fontId="29" fillId="0" borderId="7" xfId="3" applyFont="1" applyBorder="1" applyAlignment="1">
      <alignment horizontal="left" vertical="center"/>
    </xf>
    <xf numFmtId="0" fontId="26" fillId="0" borderId="0" xfId="3" applyFont="1" applyAlignment="1">
      <alignment horizontal="left" vertical="center" wrapText="1"/>
    </xf>
    <xf numFmtId="0" fontId="27" fillId="0" borderId="1" xfId="3" applyFont="1" applyBorder="1" applyAlignment="1">
      <alignment horizontal="center" vertical="center"/>
    </xf>
    <xf numFmtId="0" fontId="18" fillId="0" borderId="0" xfId="3" applyFont="1" applyFill="1" applyBorder="1" applyAlignment="1">
      <alignment horizontal="left" vertical="center"/>
    </xf>
    <xf numFmtId="0" fontId="18" fillId="0" borderId="0" xfId="3" applyFont="1" applyFill="1" applyBorder="1" applyAlignment="1">
      <alignment horizontal="left" vertical="center" wrapText="1"/>
    </xf>
    <xf numFmtId="0" fontId="3" fillId="0" borderId="0" xfId="3" applyFont="1" applyFill="1" applyBorder="1" applyAlignment="1">
      <alignment horizontal="left" vertical="center"/>
    </xf>
    <xf numFmtId="0" fontId="27" fillId="0" borderId="0" xfId="3" applyFont="1" applyAlignment="1">
      <alignment horizontal="left" vertical="center"/>
    </xf>
    <xf numFmtId="0" fontId="26" fillId="0" borderId="4" xfId="3" applyFont="1" applyBorder="1" applyAlignment="1">
      <alignment horizontal="left" vertical="center" wrapText="1"/>
    </xf>
    <xf numFmtId="0" fontId="27" fillId="0" borderId="0" xfId="3" applyFont="1" applyAlignment="1">
      <alignment horizontal="center" vertical="center"/>
    </xf>
    <xf numFmtId="0" fontId="28" fillId="0" borderId="0" xfId="3" applyFont="1" applyAlignment="1">
      <alignment horizontal="center"/>
    </xf>
    <xf numFmtId="0" fontId="14" fillId="0" borderId="0" xfId="3" applyFont="1" applyAlignment="1">
      <alignment horizontal="center" vertical="center"/>
    </xf>
    <xf numFmtId="0" fontId="3" fillId="0" borderId="1" xfId="0" applyFont="1" applyFill="1" applyBorder="1" applyAlignment="1">
      <alignment horizontal="center" vertical="center" wrapText="1"/>
    </xf>
    <xf numFmtId="0" fontId="13" fillId="0" borderId="10"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 xfId="0" applyFont="1" applyBorder="1" applyAlignment="1">
      <alignment horizontal="center" vertical="center" wrapText="1"/>
    </xf>
    <xf numFmtId="0" fontId="8" fillId="2" borderId="0" xfId="0" applyFont="1" applyFill="1" applyAlignment="1">
      <alignment horizontal="center"/>
    </xf>
    <xf numFmtId="0" fontId="3" fillId="0" borderId="0" xfId="0" applyFont="1" applyFill="1" applyAlignment="1">
      <alignment horizontal="left"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8" fillId="0" borderId="0" xfId="2" applyFont="1" applyFill="1" applyBorder="1"/>
    <xf numFmtId="0" fontId="18" fillId="0" borderId="0" xfId="2" applyFont="1" applyFill="1" applyBorder="1" applyAlignment="1">
      <alignment horizontal="center"/>
    </xf>
    <xf numFmtId="0" fontId="18" fillId="0" borderId="0" xfId="2" applyFont="1" applyFill="1"/>
    <xf numFmtId="0" fontId="33" fillId="0" borderId="0" xfId="2" applyFont="1" applyFill="1" applyBorder="1"/>
    <xf numFmtId="0" fontId="33" fillId="0" borderId="0" xfId="2" applyFont="1" applyFill="1" applyBorder="1" applyAlignment="1">
      <alignment horizontal="center"/>
    </xf>
    <xf numFmtId="0" fontId="33" fillId="0" borderId="0" xfId="2" applyFont="1" applyFill="1" applyBorder="1" applyAlignment="1">
      <alignment horizontal="left" vertical="center" wrapText="1"/>
    </xf>
    <xf numFmtId="0" fontId="33" fillId="0" borderId="0" xfId="2" applyFont="1" applyFill="1"/>
    <xf numFmtId="0" fontId="33" fillId="0" borderId="0" xfId="2" applyFont="1" applyFill="1" applyBorder="1" applyAlignment="1">
      <alignment horizontal="right"/>
    </xf>
    <xf numFmtId="0" fontId="34" fillId="0" borderId="0" xfId="2" applyFont="1" applyFill="1" applyBorder="1" applyAlignment="1">
      <alignment horizontal="left"/>
    </xf>
    <xf numFmtId="0" fontId="34" fillId="0" borderId="0" xfId="2" applyFont="1" applyFill="1" applyBorder="1" applyAlignment="1">
      <alignment horizontal="left" wrapText="1"/>
    </xf>
    <xf numFmtId="0" fontId="33" fillId="0" borderId="0" xfId="2" applyFont="1" applyFill="1" applyBorder="1" applyAlignment="1">
      <alignment horizontal="left" wrapText="1"/>
    </xf>
    <xf numFmtId="0" fontId="34" fillId="0" borderId="0" xfId="2" applyFont="1" applyFill="1" applyBorder="1" applyAlignment="1">
      <alignment horizontal="center"/>
    </xf>
    <xf numFmtId="0" fontId="35" fillId="0" borderId="0" xfId="2" applyFont="1" applyFill="1" applyBorder="1" applyAlignment="1">
      <alignment horizontal="center"/>
    </xf>
    <xf numFmtId="0" fontId="35" fillId="0" borderId="0" xfId="2" applyFont="1" applyFill="1" applyBorder="1" applyAlignment="1"/>
    <xf numFmtId="0" fontId="36" fillId="0" borderId="0" xfId="2" applyFont="1" applyFill="1" applyBorder="1" applyAlignment="1">
      <alignment horizontal="center"/>
    </xf>
    <xf numFmtId="0" fontId="33" fillId="0" borderId="0" xfId="2" applyFont="1" applyFill="1" applyAlignment="1">
      <alignment wrapText="1"/>
    </xf>
    <xf numFmtId="0" fontId="37" fillId="0" borderId="0" xfId="2" applyFont="1" applyFill="1" applyBorder="1" applyAlignment="1">
      <alignment horizontal="center"/>
    </xf>
    <xf numFmtId="0" fontId="37" fillId="0" borderId="1" xfId="2" applyFont="1" applyFill="1" applyBorder="1" applyAlignment="1">
      <alignment horizontal="left" vertical="center" wrapText="1"/>
    </xf>
    <xf numFmtId="0" fontId="18" fillId="0" borderId="10" xfId="2" applyFont="1" applyFill="1" applyBorder="1" applyAlignment="1">
      <alignment horizontal="left" vertical="top" wrapText="1"/>
    </xf>
    <xf numFmtId="0" fontId="18" fillId="0" borderId="11" xfId="2" applyFont="1" applyFill="1" applyBorder="1" applyAlignment="1">
      <alignment horizontal="left" vertical="top" wrapText="1"/>
    </xf>
    <xf numFmtId="0" fontId="18" fillId="0" borderId="12" xfId="2" applyFont="1" applyFill="1" applyBorder="1" applyAlignment="1">
      <alignment horizontal="left" vertical="top" wrapText="1"/>
    </xf>
    <xf numFmtId="0" fontId="37" fillId="0" borderId="5" xfId="2" applyFont="1" applyFill="1" applyBorder="1" applyAlignment="1">
      <alignment horizontal="left" vertical="center" wrapText="1"/>
    </xf>
    <xf numFmtId="0" fontId="37" fillId="0" borderId="7" xfId="2" applyFont="1" applyFill="1" applyBorder="1" applyAlignment="1">
      <alignment horizontal="left" vertical="center" wrapText="1"/>
    </xf>
    <xf numFmtId="0" fontId="37" fillId="0" borderId="6" xfId="2" applyFont="1" applyFill="1" applyBorder="1" applyAlignment="1">
      <alignment horizontal="left" vertical="center" wrapText="1"/>
    </xf>
    <xf numFmtId="0" fontId="18" fillId="0" borderId="1" xfId="2" applyFont="1" applyFill="1" applyBorder="1" applyAlignment="1">
      <alignment horizontal="left" vertical="top" wrapText="1"/>
    </xf>
    <xf numFmtId="0" fontId="18" fillId="0" borderId="12" xfId="2" applyFont="1" applyFill="1" applyBorder="1" applyAlignment="1">
      <alignment vertical="top" wrapText="1"/>
    </xf>
    <xf numFmtId="0" fontId="18" fillId="0" borderId="0" xfId="2" applyFont="1" applyFill="1" applyBorder="1" applyAlignment="1">
      <alignment horizontal="left" vertical="top" wrapText="1"/>
    </xf>
    <xf numFmtId="0" fontId="18" fillId="0" borderId="0" xfId="2" applyFont="1" applyFill="1" applyBorder="1" applyAlignment="1">
      <alignment horizontal="left" vertical="top" wrapText="1"/>
    </xf>
    <xf numFmtId="0" fontId="37" fillId="0" borderId="8" xfId="2" applyFont="1" applyFill="1" applyBorder="1" applyAlignment="1">
      <alignment horizontal="left" vertical="center" wrapText="1"/>
    </xf>
    <xf numFmtId="0" fontId="37" fillId="0" borderId="0" xfId="2" applyFont="1" applyFill="1" applyBorder="1" applyAlignment="1">
      <alignment horizontal="left" vertical="center" wrapText="1"/>
    </xf>
    <xf numFmtId="0" fontId="37" fillId="0" borderId="15" xfId="2" applyFont="1" applyFill="1" applyBorder="1" applyAlignment="1">
      <alignment horizontal="left" vertical="center" wrapText="1"/>
    </xf>
    <xf numFmtId="0" fontId="18" fillId="0" borderId="1" xfId="2" applyFont="1" applyFill="1" applyBorder="1" applyAlignment="1">
      <alignment horizontal="left" vertical="top" wrapText="1"/>
    </xf>
    <xf numFmtId="0" fontId="37" fillId="0" borderId="13" xfId="2" applyFont="1" applyFill="1" applyBorder="1" applyAlignment="1">
      <alignment horizontal="left" vertical="center" wrapText="1"/>
    </xf>
    <xf numFmtId="0" fontId="37" fillId="0" borderId="4" xfId="2" applyFont="1" applyFill="1" applyBorder="1" applyAlignment="1">
      <alignment horizontal="left" vertical="center" wrapText="1"/>
    </xf>
    <xf numFmtId="0" fontId="37" fillId="0" borderId="14" xfId="2" applyFont="1" applyFill="1" applyBorder="1" applyAlignment="1">
      <alignment horizontal="left" vertical="center" wrapText="1"/>
    </xf>
    <xf numFmtId="0" fontId="37" fillId="0" borderId="10" xfId="2" applyFont="1" applyFill="1" applyBorder="1" applyAlignment="1">
      <alignment horizontal="left" vertical="center" wrapText="1"/>
    </xf>
    <xf numFmtId="0" fontId="37" fillId="0" borderId="11" xfId="2" applyFont="1" applyFill="1" applyBorder="1" applyAlignment="1">
      <alignment horizontal="left" vertical="center" wrapText="1"/>
    </xf>
    <xf numFmtId="0" fontId="37" fillId="0" borderId="12" xfId="2" applyFont="1" applyFill="1" applyBorder="1" applyAlignment="1">
      <alignment horizontal="left" vertical="center" wrapText="1"/>
    </xf>
    <xf numFmtId="0" fontId="37" fillId="3" borderId="1" xfId="2" applyFont="1" applyFill="1" applyBorder="1" applyAlignment="1">
      <alignment horizontal="left" vertical="center" wrapText="1"/>
    </xf>
    <xf numFmtId="0" fontId="38" fillId="0" borderId="0" xfId="2" applyFont="1" applyFill="1" applyAlignment="1">
      <alignment vertical="center"/>
    </xf>
    <xf numFmtId="0" fontId="37" fillId="0" borderId="1" xfId="2" applyFont="1" applyFill="1" applyBorder="1" applyAlignment="1">
      <alignment horizontal="left" vertical="center"/>
    </xf>
    <xf numFmtId="0" fontId="37" fillId="0" borderId="7" xfId="2" applyFont="1" applyFill="1" applyBorder="1" applyAlignment="1">
      <alignment horizontal="center" vertical="center" wrapText="1"/>
    </xf>
    <xf numFmtId="0" fontId="18" fillId="0" borderId="1" xfId="2" applyFont="1" applyFill="1" applyBorder="1" applyAlignment="1">
      <alignment horizontal="center" vertical="center" wrapText="1"/>
    </xf>
    <xf numFmtId="0" fontId="18" fillId="0" borderId="1" xfId="2" applyFont="1" applyFill="1" applyBorder="1" applyAlignment="1">
      <alignment horizontal="center" vertical="top" wrapText="1"/>
    </xf>
    <xf numFmtId="0" fontId="18" fillId="0" borderId="2" xfId="2" applyFont="1" applyFill="1" applyBorder="1" applyAlignment="1">
      <alignment horizontal="center" vertical="top" wrapText="1"/>
    </xf>
    <xf numFmtId="0" fontId="18" fillId="0" borderId="3" xfId="2" applyFont="1" applyFill="1" applyBorder="1" applyAlignment="1">
      <alignment horizontal="center" vertical="top" wrapText="1"/>
    </xf>
    <xf numFmtId="0" fontId="18" fillId="0" borderId="1" xfId="2" applyFont="1" applyFill="1" applyBorder="1" applyAlignment="1">
      <alignment horizontal="center" vertical="center" wrapText="1"/>
    </xf>
    <xf numFmtId="0" fontId="18" fillId="0" borderId="1" xfId="2" applyFont="1" applyFill="1" applyBorder="1" applyAlignment="1">
      <alignment horizontal="left" vertical="center" wrapText="1"/>
    </xf>
    <xf numFmtId="0" fontId="18" fillId="0" borderId="1" xfId="2" applyFont="1" applyFill="1" applyBorder="1" applyAlignment="1">
      <alignment vertical="center" wrapText="1"/>
    </xf>
    <xf numFmtId="164" fontId="18" fillId="0" borderId="9" xfId="2" applyNumberFormat="1" applyFont="1" applyFill="1" applyBorder="1" applyAlignment="1">
      <alignment horizontal="center"/>
    </xf>
    <xf numFmtId="164" fontId="18" fillId="0" borderId="1" xfId="2" applyNumberFormat="1" applyFont="1" applyFill="1" applyBorder="1" applyAlignment="1">
      <alignment horizontal="center"/>
    </xf>
    <xf numFmtId="0" fontId="18" fillId="0" borderId="1" xfId="2" applyFont="1" applyFill="1" applyBorder="1" applyAlignment="1">
      <alignment horizontal="center"/>
    </xf>
    <xf numFmtId="164" fontId="37" fillId="0" borderId="1" xfId="2" applyNumberFormat="1" applyFont="1" applyFill="1" applyBorder="1" applyAlignment="1">
      <alignment horizontal="center" vertical="center" wrapText="1"/>
    </xf>
    <xf numFmtId="0" fontId="18" fillId="0" borderId="11" xfId="2" applyFont="1" applyFill="1" applyBorder="1" applyAlignment="1">
      <alignment horizontal="center" vertical="center" wrapText="1"/>
    </xf>
    <xf numFmtId="0" fontId="18" fillId="0" borderId="0" xfId="2" applyFont="1" applyFill="1" applyBorder="1" applyAlignment="1">
      <alignment vertical="center" wrapText="1"/>
    </xf>
    <xf numFmtId="0" fontId="18" fillId="0" borderId="0" xfId="2" applyFont="1" applyFill="1" applyBorder="1" applyAlignment="1">
      <alignment horizontal="center" vertical="center" wrapText="1"/>
    </xf>
    <xf numFmtId="0" fontId="18" fillId="0" borderId="4" xfId="2" applyFont="1" applyFill="1" applyBorder="1"/>
    <xf numFmtId="0" fontId="18" fillId="0" borderId="3" xfId="2" applyFont="1" applyFill="1" applyBorder="1" applyAlignment="1">
      <alignment horizontal="center" vertical="center" wrapText="1"/>
    </xf>
    <xf numFmtId="0" fontId="18" fillId="0" borderId="1" xfId="2" applyFont="1" applyFill="1" applyBorder="1" applyAlignment="1">
      <alignment horizontal="left" wrapText="1"/>
    </xf>
    <xf numFmtId="0" fontId="39" fillId="0" borderId="1" xfId="2" applyFont="1" applyFill="1" applyBorder="1" applyAlignment="1">
      <alignment horizontal="center" vertical="center" wrapText="1"/>
    </xf>
    <xf numFmtId="0" fontId="18" fillId="0" borderId="1" xfId="2" applyFont="1" applyFill="1" applyBorder="1" applyAlignment="1">
      <alignment horizontal="center" vertical="center"/>
    </xf>
    <xf numFmtId="0" fontId="37" fillId="0" borderId="5" xfId="2" applyFont="1" applyFill="1" applyBorder="1" applyAlignment="1">
      <alignment horizontal="left" wrapText="1"/>
    </xf>
    <xf numFmtId="0" fontId="37" fillId="0" borderId="6" xfId="2" applyFont="1" applyFill="1" applyBorder="1" applyAlignment="1">
      <alignment horizontal="left" wrapText="1"/>
    </xf>
    <xf numFmtId="0" fontId="19" fillId="0" borderId="10" xfId="2" applyFont="1" applyFill="1" applyBorder="1" applyAlignment="1">
      <alignment horizontal="center" vertical="center"/>
    </xf>
    <xf numFmtId="0" fontId="3" fillId="0" borderId="0" xfId="2" applyFont="1" applyFill="1"/>
    <xf numFmtId="0" fontId="37" fillId="0" borderId="10" xfId="2" applyFont="1" applyFill="1" applyBorder="1" applyAlignment="1">
      <alignment horizontal="left" wrapText="1"/>
    </xf>
    <xf numFmtId="0" fontId="37" fillId="0" borderId="12" xfId="2" applyFont="1" applyFill="1" applyBorder="1" applyAlignment="1">
      <alignment horizontal="left" wrapText="1"/>
    </xf>
    <xf numFmtId="0" fontId="18" fillId="0" borderId="9" xfId="2" applyFont="1" applyFill="1" applyBorder="1" applyAlignment="1">
      <alignment horizontal="center" vertical="center" wrapText="1"/>
    </xf>
    <xf numFmtId="167" fontId="39" fillId="0" borderId="1" xfId="4" applyNumberFormat="1" applyFont="1" applyFill="1" applyBorder="1" applyAlignment="1">
      <alignment vertical="center" wrapText="1"/>
    </xf>
    <xf numFmtId="0" fontId="18" fillId="0" borderId="1" xfId="2" applyFont="1" applyFill="1" applyBorder="1" applyAlignment="1">
      <alignment horizontal="center" wrapText="1"/>
    </xf>
    <xf numFmtId="164" fontId="37" fillId="0" borderId="1" xfId="2" applyNumberFormat="1" applyFont="1" applyFill="1" applyBorder="1" applyAlignment="1">
      <alignment horizontal="center"/>
    </xf>
    <xf numFmtId="0" fontId="18" fillId="0" borderId="0" xfId="2" applyFont="1" applyFill="1" applyAlignment="1">
      <alignment horizontal="center"/>
    </xf>
    <xf numFmtId="0" fontId="37" fillId="0" borderId="0" xfId="2" applyFont="1" applyFill="1" applyAlignment="1">
      <alignment horizontal="center"/>
    </xf>
    <xf numFmtId="0" fontId="18" fillId="0" borderId="0" xfId="2" applyFont="1" applyFill="1" applyAlignment="1"/>
    <xf numFmtId="0" fontId="33" fillId="0" borderId="0" xfId="2" applyFont="1" applyFill="1" applyBorder="1" applyAlignment="1">
      <alignment horizontal="center"/>
    </xf>
    <xf numFmtId="0" fontId="33" fillId="0" borderId="0" xfId="2" applyFont="1" applyFill="1" applyBorder="1" applyAlignment="1">
      <alignment horizontal="left" vertical="top" wrapText="1"/>
    </xf>
    <xf numFmtId="0" fontId="34" fillId="0" borderId="0" xfId="2" applyFont="1" applyFill="1" applyBorder="1" applyAlignment="1">
      <alignment horizontal="left" vertical="top" wrapText="1"/>
    </xf>
    <xf numFmtId="0" fontId="33" fillId="0" borderId="0" xfId="2" applyFont="1" applyFill="1" applyBorder="1" applyAlignment="1">
      <alignment horizontal="left" vertical="top" wrapText="1"/>
    </xf>
    <xf numFmtId="0" fontId="34" fillId="0" borderId="0" xfId="2" applyFont="1" applyFill="1" applyBorder="1" applyAlignment="1">
      <alignment horizontal="left" vertical="top" wrapText="1"/>
    </xf>
    <xf numFmtId="0" fontId="34" fillId="0" borderId="1" xfId="2" applyFont="1" applyFill="1" applyBorder="1" applyAlignment="1">
      <alignment horizontal="left" vertical="center" wrapText="1"/>
    </xf>
    <xf numFmtId="0" fontId="38" fillId="0" borderId="0" xfId="2" applyFont="1" applyFill="1"/>
    <xf numFmtId="0" fontId="34" fillId="0" borderId="1" xfId="2" applyFont="1" applyFill="1" applyBorder="1" applyAlignment="1">
      <alignment horizontal="left" vertical="center"/>
    </xf>
    <xf numFmtId="0" fontId="37" fillId="0" borderId="1" xfId="2" applyFont="1" applyFill="1" applyBorder="1" applyAlignment="1">
      <alignment vertical="center" wrapText="1"/>
    </xf>
    <xf numFmtId="0" fontId="37" fillId="0" borderId="1" xfId="2" applyFont="1" applyFill="1" applyBorder="1" applyAlignment="1">
      <alignment wrapText="1"/>
    </xf>
    <xf numFmtId="0" fontId="18" fillId="0" borderId="0" xfId="2" applyFont="1" applyFill="1" applyBorder="1" applyAlignment="1">
      <alignment vertical="top" wrapText="1"/>
    </xf>
    <xf numFmtId="0" fontId="18" fillId="0" borderId="10" xfId="2" applyFont="1" applyFill="1" applyBorder="1" applyAlignment="1">
      <alignment vertical="center" wrapText="1"/>
    </xf>
    <xf numFmtId="0" fontId="18" fillId="0" borderId="11" xfId="2" applyFont="1" applyFill="1" applyBorder="1" applyAlignment="1">
      <alignment vertical="center" wrapText="1"/>
    </xf>
    <xf numFmtId="0" fontId="18" fillId="0" borderId="12" xfId="2" applyFont="1" applyFill="1" applyBorder="1" applyAlignment="1">
      <alignment vertical="center" wrapText="1"/>
    </xf>
    <xf numFmtId="0" fontId="18" fillId="0" borderId="12" xfId="2" applyFont="1" applyFill="1" applyBorder="1" applyAlignment="1">
      <alignment horizontal="center" vertical="center" wrapText="1"/>
    </xf>
    <xf numFmtId="0" fontId="18" fillId="0" borderId="10" xfId="2" applyFont="1" applyFill="1" applyBorder="1" applyAlignment="1">
      <alignment horizontal="left" wrapText="1"/>
    </xf>
    <xf numFmtId="0" fontId="18" fillId="0" borderId="12" xfId="2" applyFont="1" applyFill="1" applyBorder="1" applyAlignment="1">
      <alignment horizontal="left" wrapText="1"/>
    </xf>
    <xf numFmtId="0" fontId="18" fillId="5" borderId="3" xfId="2" applyFont="1" applyFill="1" applyBorder="1" applyAlignment="1">
      <alignment horizontal="center" vertical="center" wrapText="1"/>
    </xf>
    <xf numFmtId="0" fontId="18" fillId="0" borderId="1" xfId="2" applyFont="1" applyFill="1" applyBorder="1" applyAlignment="1">
      <alignment vertical="center"/>
    </xf>
    <xf numFmtId="0" fontId="39" fillId="5" borderId="1" xfId="2" applyFont="1" applyFill="1" applyBorder="1" applyAlignment="1">
      <alignment horizontal="center" vertical="center" wrapText="1"/>
    </xf>
    <xf numFmtId="0" fontId="18" fillId="0" borderId="10" xfId="2" applyFont="1" applyFill="1" applyBorder="1" applyAlignment="1">
      <alignment horizontal="left" vertical="center" wrapText="1"/>
    </xf>
    <xf numFmtId="0" fontId="18" fillId="0" borderId="12" xfId="2" applyFont="1" applyFill="1" applyBorder="1" applyAlignment="1">
      <alignment horizontal="left" vertical="center" wrapText="1"/>
    </xf>
    <xf numFmtId="0" fontId="19" fillId="0" borderId="0" xfId="2" applyFont="1" applyFill="1" applyAlignment="1">
      <alignment horizontal="center"/>
    </xf>
    <xf numFmtId="164" fontId="18" fillId="0" borderId="3" xfId="2" applyNumberFormat="1" applyFont="1" applyFill="1" applyBorder="1" applyAlignment="1">
      <alignment horizontal="center" vertical="center" wrapText="1"/>
    </xf>
    <xf numFmtId="164" fontId="18" fillId="5" borderId="3" xfId="2" applyNumberFormat="1" applyFont="1" applyFill="1" applyBorder="1" applyAlignment="1">
      <alignment horizontal="center" vertical="center" wrapText="1"/>
    </xf>
    <xf numFmtId="1" fontId="18" fillId="0" borderId="3" xfId="2" applyNumberFormat="1" applyFont="1" applyFill="1" applyBorder="1" applyAlignment="1">
      <alignment horizontal="center" vertical="center" wrapText="1"/>
    </xf>
    <xf numFmtId="164" fontId="37" fillId="0" borderId="1" xfId="2" applyNumberFormat="1" applyFont="1" applyFill="1" applyBorder="1" applyAlignment="1">
      <alignment horizontal="center" wrapText="1"/>
    </xf>
    <xf numFmtId="1" fontId="18" fillId="0" borderId="0" xfId="2" applyNumberFormat="1" applyFont="1" applyFill="1"/>
    <xf numFmtId="1" fontId="37" fillId="0" borderId="0" xfId="2" applyNumberFormat="1" applyFont="1" applyFill="1"/>
    <xf numFmtId="0" fontId="37" fillId="0" borderId="0" xfId="2" applyFont="1" applyFill="1"/>
    <xf numFmtId="0" fontId="18" fillId="3" borderId="0" xfId="2" applyFont="1" applyFill="1"/>
    <xf numFmtId="0" fontId="33" fillId="3" borderId="0" xfId="2" applyFont="1" applyFill="1"/>
    <xf numFmtId="0" fontId="18" fillId="3" borderId="10" xfId="2" applyFont="1" applyFill="1" applyBorder="1" applyAlignment="1">
      <alignment horizontal="left" vertical="top" wrapText="1"/>
    </xf>
    <xf numFmtId="0" fontId="18" fillId="3" borderId="11" xfId="2" applyFont="1" applyFill="1" applyBorder="1" applyAlignment="1">
      <alignment horizontal="left" vertical="top" wrapText="1"/>
    </xf>
    <xf numFmtId="0" fontId="18" fillId="3" borderId="12" xfId="2" applyFont="1" applyFill="1" applyBorder="1" applyAlignment="1">
      <alignment horizontal="left" vertical="top" wrapText="1"/>
    </xf>
    <xf numFmtId="0" fontId="37" fillId="3" borderId="5" xfId="2" applyFont="1" applyFill="1" applyBorder="1" applyAlignment="1">
      <alignment horizontal="left" vertical="center" wrapText="1"/>
    </xf>
    <xf numFmtId="0" fontId="37" fillId="3" borderId="7" xfId="2" applyFont="1" applyFill="1" applyBorder="1" applyAlignment="1">
      <alignment horizontal="left" vertical="center" wrapText="1"/>
    </xf>
    <xf numFmtId="0" fontId="37" fillId="3" borderId="6" xfId="2" applyFont="1" applyFill="1" applyBorder="1" applyAlignment="1">
      <alignment horizontal="left" vertical="center" wrapText="1"/>
    </xf>
    <xf numFmtId="0" fontId="18" fillId="3" borderId="1" xfId="2" applyFont="1" applyFill="1" applyBorder="1" applyAlignment="1">
      <alignment horizontal="left" vertical="top" wrapText="1"/>
    </xf>
    <xf numFmtId="0" fontId="18" fillId="3" borderId="0" xfId="2" applyFont="1" applyFill="1" applyBorder="1" applyAlignment="1">
      <alignment horizontal="left" vertical="top" wrapText="1"/>
    </xf>
    <xf numFmtId="0" fontId="18" fillId="3" borderId="0" xfId="2" applyFont="1" applyFill="1" applyBorder="1" applyAlignment="1">
      <alignment horizontal="left" vertical="top" wrapText="1"/>
    </xf>
    <xf numFmtId="0" fontId="37" fillId="3" borderId="8" xfId="2" applyFont="1" applyFill="1" applyBorder="1" applyAlignment="1">
      <alignment horizontal="left" vertical="center" wrapText="1"/>
    </xf>
    <xf numFmtId="0" fontId="37" fillId="3" borderId="0" xfId="2" applyFont="1" applyFill="1" applyBorder="1" applyAlignment="1">
      <alignment horizontal="left" vertical="center" wrapText="1"/>
    </xf>
    <xf numFmtId="0" fontId="37" fillId="3" borderId="15" xfId="2" applyFont="1" applyFill="1" applyBorder="1" applyAlignment="1">
      <alignment horizontal="left" vertical="center" wrapText="1"/>
    </xf>
    <xf numFmtId="0" fontId="18" fillId="3" borderId="12" xfId="2" applyFont="1" applyFill="1" applyBorder="1" applyAlignment="1">
      <alignment vertical="top" wrapText="1"/>
    </xf>
    <xf numFmtId="0" fontId="37" fillId="3" borderId="13" xfId="2" applyFont="1" applyFill="1" applyBorder="1" applyAlignment="1">
      <alignment horizontal="left" vertical="center" wrapText="1"/>
    </xf>
    <xf numFmtId="0" fontId="37" fillId="3" borderId="4" xfId="2" applyFont="1" applyFill="1" applyBorder="1" applyAlignment="1">
      <alignment horizontal="left" vertical="center" wrapText="1"/>
    </xf>
    <xf numFmtId="0" fontId="37" fillId="3" borderId="14" xfId="2" applyFont="1" applyFill="1" applyBorder="1" applyAlignment="1">
      <alignment horizontal="left" vertical="center" wrapText="1"/>
    </xf>
    <xf numFmtId="0" fontId="37" fillId="3" borderId="10" xfId="2" applyFont="1" applyFill="1" applyBorder="1" applyAlignment="1">
      <alignment horizontal="left" vertical="center" wrapText="1"/>
    </xf>
    <xf numFmtId="0" fontId="37" fillId="3" borderId="11" xfId="2" applyFont="1" applyFill="1" applyBorder="1" applyAlignment="1">
      <alignment horizontal="left" vertical="center" wrapText="1"/>
    </xf>
    <xf numFmtId="0" fontId="37" fillId="3" borderId="12" xfId="2" applyFont="1" applyFill="1" applyBorder="1" applyAlignment="1">
      <alignment horizontal="left" vertical="center" wrapText="1"/>
    </xf>
    <xf numFmtId="164" fontId="39" fillId="0" borderId="3" xfId="2" applyNumberFormat="1" applyFont="1" applyFill="1" applyBorder="1" applyAlignment="1">
      <alignment horizontal="center" vertical="center" wrapText="1"/>
    </xf>
    <xf numFmtId="0" fontId="18" fillId="0" borderId="1" xfId="2" applyFont="1" applyFill="1" applyBorder="1"/>
    <xf numFmtId="0" fontId="18" fillId="3" borderId="8" xfId="2" applyFont="1" applyFill="1" applyBorder="1" applyAlignment="1">
      <alignment vertical="center" wrapText="1"/>
    </xf>
    <xf numFmtId="0" fontId="18" fillId="3" borderId="0" xfId="2" applyFont="1" applyFill="1" applyBorder="1" applyAlignment="1">
      <alignment vertical="center" wrapText="1"/>
    </xf>
    <xf numFmtId="0" fontId="18" fillId="3" borderId="0" xfId="2" applyFont="1" applyFill="1" applyBorder="1"/>
    <xf numFmtId="0" fontId="18" fillId="3" borderId="1" xfId="2" applyFont="1" applyFill="1" applyBorder="1" applyAlignment="1">
      <alignment horizontal="center" vertical="center" wrapText="1"/>
    </xf>
    <xf numFmtId="0" fontId="18" fillId="3" borderId="1" xfId="2" applyFont="1" applyFill="1" applyBorder="1" applyAlignment="1">
      <alignment horizontal="center" wrapText="1"/>
    </xf>
    <xf numFmtId="0" fontId="18" fillId="3" borderId="13" xfId="2" applyFont="1" applyFill="1" applyBorder="1" applyAlignment="1">
      <alignment horizontal="center" wrapText="1"/>
    </xf>
    <xf numFmtId="0" fontId="37" fillId="0" borderId="10" xfId="2" applyFont="1" applyFill="1" applyBorder="1" applyAlignment="1">
      <alignment horizontal="left" vertical="top" wrapText="1"/>
    </xf>
    <xf numFmtId="0" fontId="37" fillId="0" borderId="12" xfId="2" applyFont="1" applyFill="1" applyBorder="1" applyAlignment="1">
      <alignment horizontal="left" vertical="top" wrapText="1"/>
    </xf>
    <xf numFmtId="0" fontId="18" fillId="3" borderId="13" xfId="2" applyFont="1" applyFill="1" applyBorder="1" applyAlignment="1">
      <alignment horizontal="center" vertical="center" wrapText="1"/>
    </xf>
    <xf numFmtId="0" fontId="18" fillId="3" borderId="1" xfId="2" applyFont="1" applyFill="1" applyBorder="1"/>
    <xf numFmtId="0" fontId="18" fillId="0" borderId="11" xfId="2" applyFont="1" applyFill="1" applyBorder="1" applyAlignment="1">
      <alignment horizontal="left" vertical="center" wrapText="1"/>
    </xf>
    <xf numFmtId="165" fontId="39" fillId="0" borderId="1" xfId="2" applyNumberFormat="1" applyFont="1" applyFill="1" applyBorder="1" applyAlignment="1">
      <alignment horizontal="center" vertical="center" wrapText="1"/>
    </xf>
    <xf numFmtId="0" fontId="18" fillId="0" borderId="5" xfId="2" applyFont="1" applyFill="1" applyBorder="1" applyAlignment="1">
      <alignment horizontal="left" vertical="center" wrapText="1"/>
    </xf>
    <xf numFmtId="0" fontId="18" fillId="0" borderId="6" xfId="2" applyFont="1" applyFill="1" applyBorder="1" applyAlignment="1">
      <alignment horizontal="left" vertical="center" wrapText="1"/>
    </xf>
    <xf numFmtId="0" fontId="18" fillId="0" borderId="2" xfId="2" applyFont="1" applyFill="1" applyBorder="1" applyAlignment="1">
      <alignment horizontal="center" vertical="center" wrapText="1"/>
    </xf>
    <xf numFmtId="165" fontId="39" fillId="0" borderId="2" xfId="2" applyNumberFormat="1" applyFont="1" applyFill="1" applyBorder="1" applyAlignment="1">
      <alignment horizontal="center" vertical="center" wrapText="1"/>
    </xf>
    <xf numFmtId="165" fontId="39" fillId="0" borderId="2" xfId="2" applyNumberFormat="1" applyFont="1" applyFill="1" applyBorder="1" applyAlignment="1">
      <alignment horizontal="center" vertical="center" wrapText="1"/>
    </xf>
    <xf numFmtId="0" fontId="18" fillId="0" borderId="13" xfId="2" applyFont="1" applyFill="1" applyBorder="1" applyAlignment="1">
      <alignment horizontal="left" vertical="center" wrapText="1"/>
    </xf>
    <xf numFmtId="0" fontId="18" fillId="0" borderId="14" xfId="2" applyFont="1" applyFill="1" applyBorder="1" applyAlignment="1">
      <alignment horizontal="left" vertical="center" wrapText="1"/>
    </xf>
    <xf numFmtId="0" fontId="18" fillId="0" borderId="3" xfId="2" applyFont="1" applyFill="1" applyBorder="1" applyAlignment="1">
      <alignment horizontal="center" vertical="center" wrapText="1"/>
    </xf>
    <xf numFmtId="165" fontId="39" fillId="0" borderId="3" xfId="2" applyNumberFormat="1" applyFont="1" applyFill="1" applyBorder="1" applyAlignment="1">
      <alignment horizontal="center" vertical="center" wrapText="1"/>
    </xf>
    <xf numFmtId="165" fontId="39" fillId="0" borderId="3" xfId="2" applyNumberFormat="1" applyFont="1" applyFill="1" applyBorder="1" applyAlignment="1">
      <alignment horizontal="center" vertical="center" wrapText="1"/>
    </xf>
    <xf numFmtId="0" fontId="18" fillId="3" borderId="3" xfId="2" applyFont="1" applyFill="1" applyBorder="1" applyAlignment="1">
      <alignment horizontal="center" vertical="center" wrapText="1"/>
    </xf>
    <xf numFmtId="0" fontId="18" fillId="3" borderId="1" xfId="2" applyFont="1" applyFill="1" applyBorder="1" applyAlignment="1">
      <alignment horizontal="left" wrapText="1"/>
    </xf>
    <xf numFmtId="0" fontId="18" fillId="3" borderId="1" xfId="2" applyFont="1" applyFill="1" applyBorder="1" applyAlignment="1">
      <alignment horizontal="center"/>
    </xf>
    <xf numFmtId="165" fontId="18" fillId="0" borderId="1" xfId="2" applyNumberFormat="1" applyFont="1" applyFill="1" applyBorder="1" applyAlignment="1">
      <alignment horizontal="center"/>
    </xf>
    <xf numFmtId="1" fontId="37" fillId="3" borderId="0" xfId="2" applyNumberFormat="1" applyFont="1" applyFill="1"/>
    <xf numFmtId="0" fontId="37" fillId="3" borderId="0" xfId="2" applyFont="1" applyFill="1"/>
    <xf numFmtId="0" fontId="37" fillId="0" borderId="0" xfId="2" applyFont="1" applyFill="1" applyBorder="1" applyAlignment="1">
      <alignment vertical="center" wrapText="1"/>
    </xf>
    <xf numFmtId="0" fontId="37" fillId="0" borderId="0" xfId="2" applyFont="1" applyFill="1" applyBorder="1" applyAlignment="1">
      <alignment wrapText="1"/>
    </xf>
    <xf numFmtId="164" fontId="37" fillId="0" borderId="0" xfId="2" applyNumberFormat="1" applyFont="1" applyFill="1" applyBorder="1" applyAlignment="1">
      <alignment horizontal="center" vertical="center" wrapText="1"/>
    </xf>
    <xf numFmtId="0" fontId="40" fillId="0" borderId="1" xfId="2" applyFont="1" applyFill="1" applyBorder="1" applyAlignment="1">
      <alignment horizontal="center" wrapText="1"/>
    </xf>
    <xf numFmtId="0" fontId="18" fillId="0" borderId="1" xfId="2" applyNumberFormat="1" applyFont="1" applyFill="1" applyBorder="1" applyAlignment="1">
      <alignment horizontal="center" wrapText="1"/>
    </xf>
    <xf numFmtId="165" fontId="18" fillId="0" borderId="1" xfId="2" applyNumberFormat="1" applyFont="1" applyFill="1" applyBorder="1" applyAlignment="1">
      <alignment horizontal="center" wrapText="1"/>
    </xf>
    <xf numFmtId="165" fontId="37" fillId="0" borderId="1" xfId="2" applyNumberFormat="1" applyFont="1" applyFill="1" applyBorder="1" applyAlignment="1">
      <alignment horizontal="center"/>
    </xf>
    <xf numFmtId="0" fontId="34" fillId="0" borderId="0" xfId="2" applyFont="1" applyFill="1" applyBorder="1" applyAlignment="1">
      <alignment horizontal="center"/>
    </xf>
    <xf numFmtId="0" fontId="18" fillId="0" borderId="1" xfId="2" applyFont="1" applyFill="1" applyBorder="1" applyAlignment="1">
      <alignment vertical="top" wrapText="1"/>
    </xf>
    <xf numFmtId="0" fontId="38" fillId="0" borderId="0" xfId="2" applyFont="1" applyFill="1" applyBorder="1" applyAlignment="1">
      <alignment vertical="center"/>
    </xf>
    <xf numFmtId="0" fontId="18" fillId="0" borderId="8" xfId="2" applyFont="1" applyFill="1" applyBorder="1" applyAlignment="1">
      <alignment vertical="center" wrapText="1"/>
    </xf>
    <xf numFmtId="0" fontId="18" fillId="0" borderId="5" xfId="2" applyFont="1" applyFill="1" applyBorder="1" applyAlignment="1">
      <alignment horizontal="left" wrapText="1"/>
    </xf>
    <xf numFmtId="0" fontId="18" fillId="0" borderId="6" xfId="2" applyFont="1" applyFill="1" applyBorder="1" applyAlignment="1">
      <alignment horizontal="left" wrapText="1"/>
    </xf>
    <xf numFmtId="0" fontId="19" fillId="0" borderId="1" xfId="2" applyFont="1" applyFill="1" applyBorder="1" applyAlignment="1">
      <alignment horizontal="center" vertical="center" wrapText="1"/>
    </xf>
    <xf numFmtId="0" fontId="18" fillId="0" borderId="2" xfId="2" applyFont="1" applyFill="1" applyBorder="1" applyAlignment="1">
      <alignment horizontal="center" vertical="center" wrapText="1"/>
    </xf>
    <xf numFmtId="0" fontId="39" fillId="0" borderId="1" xfId="2" applyFont="1" applyFill="1" applyBorder="1" applyAlignment="1">
      <alignment horizontal="left" vertical="center" wrapText="1"/>
    </xf>
    <xf numFmtId="0" fontId="39" fillId="0" borderId="10" xfId="2" applyFont="1" applyFill="1" applyBorder="1" applyAlignment="1">
      <alignment horizontal="left" vertical="center" wrapText="1"/>
    </xf>
    <xf numFmtId="0" fontId="39" fillId="0" borderId="12" xfId="2" applyFont="1" applyFill="1" applyBorder="1" applyAlignment="1">
      <alignment horizontal="left" vertical="center" wrapText="1"/>
    </xf>
    <xf numFmtId="0" fontId="18" fillId="0" borderId="0" xfId="2" applyFont="1" applyFill="1" applyAlignment="1">
      <alignment horizontal="right"/>
    </xf>
    <xf numFmtId="164" fontId="18" fillId="0" borderId="1" xfId="2" applyNumberFormat="1" applyFont="1" applyFill="1" applyBorder="1" applyAlignment="1">
      <alignment horizontal="center" vertical="center"/>
    </xf>
    <xf numFmtId="0" fontId="18" fillId="0" borderId="0" xfId="2" applyFont="1" applyFill="1" applyAlignment="1">
      <alignment vertical="center"/>
    </xf>
    <xf numFmtId="0" fontId="18" fillId="0" borderId="0" xfId="2" applyFont="1" applyFill="1" applyBorder="1" applyAlignment="1">
      <alignment horizontal="left" vertical="center" wrapText="1"/>
    </xf>
    <xf numFmtId="0" fontId="18" fillId="0" borderId="10" xfId="2" applyFont="1" applyFill="1" applyBorder="1" applyAlignment="1">
      <alignment horizontal="center" wrapText="1"/>
    </xf>
    <xf numFmtId="0" fontId="18" fillId="0" borderId="3" xfId="2" applyFont="1" applyFill="1" applyBorder="1" applyAlignment="1">
      <alignment horizontal="center" wrapText="1"/>
    </xf>
    <xf numFmtId="0" fontId="3" fillId="0" borderId="1" xfId="2" applyFont="1" applyFill="1" applyBorder="1"/>
    <xf numFmtId="164" fontId="18" fillId="0" borderId="1" xfId="2" applyNumberFormat="1" applyFont="1" applyFill="1" applyBorder="1" applyAlignment="1">
      <alignment horizontal="center" wrapText="1"/>
    </xf>
    <xf numFmtId="3" fontId="18" fillId="0" borderId="3" xfId="2" applyNumberFormat="1" applyFont="1" applyFill="1" applyBorder="1" applyAlignment="1">
      <alignment horizontal="center" wrapText="1"/>
    </xf>
    <xf numFmtId="0" fontId="18" fillId="0" borderId="10" xfId="2" applyFont="1" applyFill="1" applyBorder="1" applyAlignment="1">
      <alignment vertical="center" wrapText="1"/>
    </xf>
    <xf numFmtId="0" fontId="18" fillId="0" borderId="12" xfId="2" applyFont="1" applyFill="1" applyBorder="1" applyAlignment="1">
      <alignment vertical="center" wrapText="1"/>
    </xf>
    <xf numFmtId="0" fontId="18" fillId="0" borderId="14" xfId="2" applyFont="1" applyFill="1" applyBorder="1" applyAlignment="1">
      <alignment horizontal="center" vertical="center" wrapText="1"/>
    </xf>
    <xf numFmtId="3" fontId="18" fillId="0" borderId="12" xfId="2" applyNumberFormat="1" applyFont="1" applyFill="1" applyBorder="1" applyAlignment="1">
      <alignment horizontal="center" wrapText="1"/>
    </xf>
    <xf numFmtId="3" fontId="18" fillId="0" borderId="1" xfId="2" applyNumberFormat="1" applyFont="1" applyFill="1" applyBorder="1" applyAlignment="1">
      <alignment horizontal="center" wrapText="1"/>
    </xf>
    <xf numFmtId="165" fontId="18" fillId="0" borderId="0" xfId="2" applyNumberFormat="1" applyFont="1" applyFill="1" applyAlignment="1">
      <alignment horizontal="center"/>
    </xf>
    <xf numFmtId="165" fontId="18" fillId="0" borderId="1" xfId="2" applyNumberFormat="1" applyFont="1" applyFill="1" applyBorder="1" applyAlignment="1">
      <alignment horizontal="center" vertical="center"/>
    </xf>
    <xf numFmtId="0" fontId="19" fillId="0" borderId="16" xfId="2" applyFont="1" applyFill="1" applyBorder="1" applyAlignment="1">
      <alignment horizontal="center" vertical="center" wrapText="1"/>
    </xf>
    <xf numFmtId="0" fontId="37" fillId="0" borderId="10" xfId="2" applyFont="1" applyFill="1" applyBorder="1" applyAlignment="1">
      <alignment horizontal="right"/>
    </xf>
    <xf numFmtId="0" fontId="37" fillId="0" borderId="12" xfId="2" applyFont="1" applyFill="1" applyBorder="1" applyAlignment="1">
      <alignment horizontal="right"/>
    </xf>
    <xf numFmtId="0" fontId="18" fillId="0" borderId="3" xfId="2" applyFont="1" applyFill="1" applyBorder="1"/>
    <xf numFmtId="165" fontId="19" fillId="0" borderId="3" xfId="2" applyNumberFormat="1" applyFont="1" applyFill="1" applyBorder="1" applyAlignment="1">
      <alignment horizontal="center" vertical="center" wrapText="1"/>
    </xf>
    <xf numFmtId="165" fontId="31" fillId="0" borderId="3" xfId="2" applyNumberFormat="1" applyFont="1" applyFill="1" applyBorder="1" applyAlignment="1">
      <alignment horizontal="center" vertical="center" wrapText="1"/>
    </xf>
    <xf numFmtId="0" fontId="18" fillId="0" borderId="1" xfId="2" applyFont="1" applyFill="1" applyBorder="1" applyAlignment="1">
      <alignment horizontal="center" vertical="top" wrapText="1"/>
    </xf>
    <xf numFmtId="164" fontId="18" fillId="0" borderId="1" xfId="2" applyNumberFormat="1" applyFont="1" applyFill="1" applyBorder="1" applyAlignment="1">
      <alignment horizontal="center" vertical="top"/>
    </xf>
    <xf numFmtId="0" fontId="18" fillId="0" borderId="10" xfId="2" applyFont="1" applyFill="1" applyBorder="1" applyAlignment="1">
      <alignment horizontal="center" vertical="top" wrapText="1"/>
    </xf>
    <xf numFmtId="0" fontId="18" fillId="0" borderId="13" xfId="2" applyFont="1" applyFill="1" applyBorder="1" applyAlignment="1">
      <alignment horizontal="center" vertical="top" wrapText="1"/>
    </xf>
    <xf numFmtId="164" fontId="18" fillId="0" borderId="3" xfId="2" applyNumberFormat="1" applyFont="1" applyFill="1" applyBorder="1"/>
    <xf numFmtId="164" fontId="18" fillId="0" borderId="3" xfId="2" applyNumberFormat="1" applyFont="1" applyFill="1" applyBorder="1" applyAlignment="1">
      <alignment horizontal="center"/>
    </xf>
    <xf numFmtId="164" fontId="19" fillId="0" borderId="3" xfId="2" applyNumberFormat="1" applyFont="1" applyFill="1" applyBorder="1" applyAlignment="1">
      <alignment horizontal="center" vertical="center" wrapText="1"/>
    </xf>
    <xf numFmtId="164" fontId="31" fillId="0" borderId="3" xfId="2" applyNumberFormat="1" applyFont="1" applyFill="1" applyBorder="1" applyAlignment="1">
      <alignment horizontal="center" vertical="center" wrapText="1"/>
    </xf>
    <xf numFmtId="0" fontId="37" fillId="0" borderId="1" xfId="2" applyFont="1" applyFill="1" applyBorder="1" applyAlignment="1">
      <alignment horizontal="right"/>
    </xf>
    <xf numFmtId="0" fontId="18" fillId="0" borderId="11" xfId="2" applyFont="1" applyFill="1" applyBorder="1" applyAlignment="1">
      <alignment wrapText="1"/>
    </xf>
    <xf numFmtId="0" fontId="24" fillId="0" borderId="12" xfId="2" applyFill="1" applyBorder="1" applyAlignment="1">
      <alignment wrapText="1"/>
    </xf>
    <xf numFmtId="0" fontId="18" fillId="0" borderId="3" xfId="2" applyFont="1" applyFill="1" applyBorder="1" applyAlignment="1">
      <alignment horizontal="center"/>
    </xf>
    <xf numFmtId="164" fontId="37" fillId="0" borderId="2" xfId="2" applyNumberFormat="1" applyFont="1" applyFill="1" applyBorder="1" applyAlignment="1">
      <alignment horizontal="center"/>
    </xf>
    <xf numFmtId="1" fontId="18" fillId="0" borderId="1" xfId="2" applyNumberFormat="1" applyFont="1" applyFill="1" applyBorder="1" applyAlignment="1">
      <alignment horizontal="center" vertical="center" wrapText="1"/>
    </xf>
    <xf numFmtId="0" fontId="18" fillId="5" borderId="1" xfId="2" applyFont="1" applyFill="1" applyBorder="1"/>
    <xf numFmtId="49" fontId="18" fillId="0" borderId="14" xfId="2" applyNumberFormat="1" applyFont="1" applyFill="1" applyBorder="1" applyAlignment="1">
      <alignment horizontal="center" vertical="center" wrapText="1"/>
    </xf>
    <xf numFmtId="49" fontId="18" fillId="5" borderId="14" xfId="2" applyNumberFormat="1" applyFont="1" applyFill="1" applyBorder="1" applyAlignment="1">
      <alignment horizontal="center" vertical="center" wrapText="1"/>
    </xf>
    <xf numFmtId="0" fontId="18" fillId="0" borderId="12" xfId="2" applyFont="1" applyFill="1" applyBorder="1" applyAlignment="1">
      <alignment horizontal="center"/>
    </xf>
    <xf numFmtId="0" fontId="18" fillId="5" borderId="12" xfId="2" applyFont="1" applyFill="1" applyBorder="1" applyAlignment="1">
      <alignment horizontal="center"/>
    </xf>
    <xf numFmtId="0" fontId="18" fillId="5" borderId="9" xfId="2" applyFont="1" applyFill="1" applyBorder="1" applyAlignment="1">
      <alignment horizontal="center" vertical="center" wrapText="1"/>
    </xf>
    <xf numFmtId="0" fontId="18" fillId="5" borderId="3" xfId="2" applyFont="1" applyFill="1" applyBorder="1" applyAlignment="1">
      <alignment horizontal="center" wrapText="1"/>
    </xf>
    <xf numFmtId="165" fontId="18" fillId="5" borderId="1" xfId="2" applyNumberFormat="1" applyFont="1" applyFill="1" applyBorder="1" applyAlignment="1">
      <alignment horizontal="center" wrapText="1"/>
    </xf>
  </cellXfs>
  <cellStyles count="7">
    <cellStyle name="Денежный" xfId="1" builtinId="4"/>
    <cellStyle name="КАНДАГАЧ тел3-33-96" xfId="5"/>
    <cellStyle name="Обычный" xfId="0" builtinId="0"/>
    <cellStyle name="Обычный 2" xfId="3"/>
    <cellStyle name="Обычный 2 2" xfId="2"/>
    <cellStyle name="Обычный 2_010 по напавлениям" xfId="6"/>
    <cellStyle name="Финансов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opLeftCell="A28" zoomScale="50" zoomScaleNormal="50" zoomScaleSheetLayoutView="75" workbookViewId="0">
      <selection activeCell="C55" sqref="C55"/>
    </sheetView>
  </sheetViews>
  <sheetFormatPr defaultColWidth="9.109375" defaultRowHeight="18" x14ac:dyDescent="0.35"/>
  <cols>
    <col min="1" max="1" width="15.44140625" style="296" customWidth="1"/>
    <col min="2" max="2" width="52.33203125" style="296" customWidth="1"/>
    <col min="3" max="3" width="15.33203125" style="296" customWidth="1"/>
    <col min="4" max="4" width="16.33203125" style="365" customWidth="1"/>
    <col min="5" max="5" width="17" style="365" customWidth="1"/>
    <col min="6" max="6" width="22" style="365" customWidth="1"/>
    <col min="7" max="7" width="56.21875" style="296" customWidth="1"/>
    <col min="8" max="8" width="27" style="296" customWidth="1"/>
    <col min="9" max="256" width="9.109375" style="296"/>
    <col min="257" max="257" width="15.44140625" style="296" customWidth="1"/>
    <col min="258" max="258" width="52.33203125" style="296" customWidth="1"/>
    <col min="259" max="259" width="15.33203125" style="296" customWidth="1"/>
    <col min="260" max="260" width="16.33203125" style="296" customWidth="1"/>
    <col min="261" max="261" width="17" style="296" customWidth="1"/>
    <col min="262" max="262" width="22" style="296" customWidth="1"/>
    <col min="263" max="263" width="56.21875" style="296" customWidth="1"/>
    <col min="264" max="264" width="27" style="296" customWidth="1"/>
    <col min="265" max="512" width="9.109375" style="296"/>
    <col min="513" max="513" width="15.44140625" style="296" customWidth="1"/>
    <col min="514" max="514" width="52.33203125" style="296" customWidth="1"/>
    <col min="515" max="515" width="15.33203125" style="296" customWidth="1"/>
    <col min="516" max="516" width="16.33203125" style="296" customWidth="1"/>
    <col min="517" max="517" width="17" style="296" customWidth="1"/>
    <col min="518" max="518" width="22" style="296" customWidth="1"/>
    <col min="519" max="519" width="56.21875" style="296" customWidth="1"/>
    <col min="520" max="520" width="27" style="296" customWidth="1"/>
    <col min="521" max="768" width="9.109375" style="296"/>
    <col min="769" max="769" width="15.44140625" style="296" customWidth="1"/>
    <col min="770" max="770" width="52.33203125" style="296" customWidth="1"/>
    <col min="771" max="771" width="15.33203125" style="296" customWidth="1"/>
    <col min="772" max="772" width="16.33203125" style="296" customWidth="1"/>
    <col min="773" max="773" width="17" style="296" customWidth="1"/>
    <col min="774" max="774" width="22" style="296" customWidth="1"/>
    <col min="775" max="775" width="56.21875" style="296" customWidth="1"/>
    <col min="776" max="776" width="27" style="296" customWidth="1"/>
    <col min="777" max="1024" width="9.109375" style="296"/>
    <col min="1025" max="1025" width="15.44140625" style="296" customWidth="1"/>
    <col min="1026" max="1026" width="52.33203125" style="296" customWidth="1"/>
    <col min="1027" max="1027" width="15.33203125" style="296" customWidth="1"/>
    <col min="1028" max="1028" width="16.33203125" style="296" customWidth="1"/>
    <col min="1029" max="1029" width="17" style="296" customWidth="1"/>
    <col min="1030" max="1030" width="22" style="296" customWidth="1"/>
    <col min="1031" max="1031" width="56.21875" style="296" customWidth="1"/>
    <col min="1032" max="1032" width="27" style="296" customWidth="1"/>
    <col min="1033" max="1280" width="9.109375" style="296"/>
    <col min="1281" max="1281" width="15.44140625" style="296" customWidth="1"/>
    <col min="1282" max="1282" width="52.33203125" style="296" customWidth="1"/>
    <col min="1283" max="1283" width="15.33203125" style="296" customWidth="1"/>
    <col min="1284" max="1284" width="16.33203125" style="296" customWidth="1"/>
    <col min="1285" max="1285" width="17" style="296" customWidth="1"/>
    <col min="1286" max="1286" width="22" style="296" customWidth="1"/>
    <col min="1287" max="1287" width="56.21875" style="296" customWidth="1"/>
    <col min="1288" max="1288" width="27" style="296" customWidth="1"/>
    <col min="1289" max="1536" width="9.109375" style="296"/>
    <col min="1537" max="1537" width="15.44140625" style="296" customWidth="1"/>
    <col min="1538" max="1538" width="52.33203125" style="296" customWidth="1"/>
    <col min="1539" max="1539" width="15.33203125" style="296" customWidth="1"/>
    <col min="1540" max="1540" width="16.33203125" style="296" customWidth="1"/>
    <col min="1541" max="1541" width="17" style="296" customWidth="1"/>
    <col min="1542" max="1542" width="22" style="296" customWidth="1"/>
    <col min="1543" max="1543" width="56.21875" style="296" customWidth="1"/>
    <col min="1544" max="1544" width="27" style="296" customWidth="1"/>
    <col min="1545" max="1792" width="9.109375" style="296"/>
    <col min="1793" max="1793" width="15.44140625" style="296" customWidth="1"/>
    <col min="1794" max="1794" width="52.33203125" style="296" customWidth="1"/>
    <col min="1795" max="1795" width="15.33203125" style="296" customWidth="1"/>
    <col min="1796" max="1796" width="16.33203125" style="296" customWidth="1"/>
    <col min="1797" max="1797" width="17" style="296" customWidth="1"/>
    <col min="1798" max="1798" width="22" style="296" customWidth="1"/>
    <col min="1799" max="1799" width="56.21875" style="296" customWidth="1"/>
    <col min="1800" max="1800" width="27" style="296" customWidth="1"/>
    <col min="1801" max="2048" width="9.109375" style="296"/>
    <col min="2049" max="2049" width="15.44140625" style="296" customWidth="1"/>
    <col min="2050" max="2050" width="52.33203125" style="296" customWidth="1"/>
    <col min="2051" max="2051" width="15.33203125" style="296" customWidth="1"/>
    <col min="2052" max="2052" width="16.33203125" style="296" customWidth="1"/>
    <col min="2053" max="2053" width="17" style="296" customWidth="1"/>
    <col min="2054" max="2054" width="22" style="296" customWidth="1"/>
    <col min="2055" max="2055" width="56.21875" style="296" customWidth="1"/>
    <col min="2056" max="2056" width="27" style="296" customWidth="1"/>
    <col min="2057" max="2304" width="9.109375" style="296"/>
    <col min="2305" max="2305" width="15.44140625" style="296" customWidth="1"/>
    <col min="2306" max="2306" width="52.33203125" style="296" customWidth="1"/>
    <col min="2307" max="2307" width="15.33203125" style="296" customWidth="1"/>
    <col min="2308" max="2308" width="16.33203125" style="296" customWidth="1"/>
    <col min="2309" max="2309" width="17" style="296" customWidth="1"/>
    <col min="2310" max="2310" width="22" style="296" customWidth="1"/>
    <col min="2311" max="2311" width="56.21875" style="296" customWidth="1"/>
    <col min="2312" max="2312" width="27" style="296" customWidth="1"/>
    <col min="2313" max="2560" width="9.109375" style="296"/>
    <col min="2561" max="2561" width="15.44140625" style="296" customWidth="1"/>
    <col min="2562" max="2562" width="52.33203125" style="296" customWidth="1"/>
    <col min="2563" max="2563" width="15.33203125" style="296" customWidth="1"/>
    <col min="2564" max="2564" width="16.33203125" style="296" customWidth="1"/>
    <col min="2565" max="2565" width="17" style="296" customWidth="1"/>
    <col min="2566" max="2566" width="22" style="296" customWidth="1"/>
    <col min="2567" max="2567" width="56.21875" style="296" customWidth="1"/>
    <col min="2568" max="2568" width="27" style="296" customWidth="1"/>
    <col min="2569" max="2816" width="9.109375" style="296"/>
    <col min="2817" max="2817" width="15.44140625" style="296" customWidth="1"/>
    <col min="2818" max="2818" width="52.33203125" style="296" customWidth="1"/>
    <col min="2819" max="2819" width="15.33203125" style="296" customWidth="1"/>
    <col min="2820" max="2820" width="16.33203125" style="296" customWidth="1"/>
    <col min="2821" max="2821" width="17" style="296" customWidth="1"/>
    <col min="2822" max="2822" width="22" style="296" customWidth="1"/>
    <col min="2823" max="2823" width="56.21875" style="296" customWidth="1"/>
    <col min="2824" max="2824" width="27" style="296" customWidth="1"/>
    <col min="2825" max="3072" width="9.109375" style="296"/>
    <col min="3073" max="3073" width="15.44140625" style="296" customWidth="1"/>
    <col min="3074" max="3074" width="52.33203125" style="296" customWidth="1"/>
    <col min="3075" max="3075" width="15.33203125" style="296" customWidth="1"/>
    <col min="3076" max="3076" width="16.33203125" style="296" customWidth="1"/>
    <col min="3077" max="3077" width="17" style="296" customWidth="1"/>
    <col min="3078" max="3078" width="22" style="296" customWidth="1"/>
    <col min="3079" max="3079" width="56.21875" style="296" customWidth="1"/>
    <col min="3080" max="3080" width="27" style="296" customWidth="1"/>
    <col min="3081" max="3328" width="9.109375" style="296"/>
    <col min="3329" max="3329" width="15.44140625" style="296" customWidth="1"/>
    <col min="3330" max="3330" width="52.33203125" style="296" customWidth="1"/>
    <col min="3331" max="3331" width="15.33203125" style="296" customWidth="1"/>
    <col min="3332" max="3332" width="16.33203125" style="296" customWidth="1"/>
    <col min="3333" max="3333" width="17" style="296" customWidth="1"/>
    <col min="3334" max="3334" width="22" style="296" customWidth="1"/>
    <col min="3335" max="3335" width="56.21875" style="296" customWidth="1"/>
    <col min="3336" max="3336" width="27" style="296" customWidth="1"/>
    <col min="3337" max="3584" width="9.109375" style="296"/>
    <col min="3585" max="3585" width="15.44140625" style="296" customWidth="1"/>
    <col min="3586" max="3586" width="52.33203125" style="296" customWidth="1"/>
    <col min="3587" max="3587" width="15.33203125" style="296" customWidth="1"/>
    <col min="3588" max="3588" width="16.33203125" style="296" customWidth="1"/>
    <col min="3589" max="3589" width="17" style="296" customWidth="1"/>
    <col min="3590" max="3590" width="22" style="296" customWidth="1"/>
    <col min="3591" max="3591" width="56.21875" style="296" customWidth="1"/>
    <col min="3592" max="3592" width="27" style="296" customWidth="1"/>
    <col min="3593" max="3840" width="9.109375" style="296"/>
    <col min="3841" max="3841" width="15.44140625" style="296" customWidth="1"/>
    <col min="3842" max="3842" width="52.33203125" style="296" customWidth="1"/>
    <col min="3843" max="3843" width="15.33203125" style="296" customWidth="1"/>
    <col min="3844" max="3844" width="16.33203125" style="296" customWidth="1"/>
    <col min="3845" max="3845" width="17" style="296" customWidth="1"/>
    <col min="3846" max="3846" width="22" style="296" customWidth="1"/>
    <col min="3847" max="3847" width="56.21875" style="296" customWidth="1"/>
    <col min="3848" max="3848" width="27" style="296" customWidth="1"/>
    <col min="3849" max="4096" width="9.109375" style="296"/>
    <col min="4097" max="4097" width="15.44140625" style="296" customWidth="1"/>
    <col min="4098" max="4098" width="52.33203125" style="296" customWidth="1"/>
    <col min="4099" max="4099" width="15.33203125" style="296" customWidth="1"/>
    <col min="4100" max="4100" width="16.33203125" style="296" customWidth="1"/>
    <col min="4101" max="4101" width="17" style="296" customWidth="1"/>
    <col min="4102" max="4102" width="22" style="296" customWidth="1"/>
    <col min="4103" max="4103" width="56.21875" style="296" customWidth="1"/>
    <col min="4104" max="4104" width="27" style="296" customWidth="1"/>
    <col min="4105" max="4352" width="9.109375" style="296"/>
    <col min="4353" max="4353" width="15.44140625" style="296" customWidth="1"/>
    <col min="4354" max="4354" width="52.33203125" style="296" customWidth="1"/>
    <col min="4355" max="4355" width="15.33203125" style="296" customWidth="1"/>
    <col min="4356" max="4356" width="16.33203125" style="296" customWidth="1"/>
    <col min="4357" max="4357" width="17" style="296" customWidth="1"/>
    <col min="4358" max="4358" width="22" style="296" customWidth="1"/>
    <col min="4359" max="4359" width="56.21875" style="296" customWidth="1"/>
    <col min="4360" max="4360" width="27" style="296" customWidth="1"/>
    <col min="4361" max="4608" width="9.109375" style="296"/>
    <col min="4609" max="4609" width="15.44140625" style="296" customWidth="1"/>
    <col min="4610" max="4610" width="52.33203125" style="296" customWidth="1"/>
    <col min="4611" max="4611" width="15.33203125" style="296" customWidth="1"/>
    <col min="4612" max="4612" width="16.33203125" style="296" customWidth="1"/>
    <col min="4613" max="4613" width="17" style="296" customWidth="1"/>
    <col min="4614" max="4614" width="22" style="296" customWidth="1"/>
    <col min="4615" max="4615" width="56.21875" style="296" customWidth="1"/>
    <col min="4616" max="4616" width="27" style="296" customWidth="1"/>
    <col min="4617" max="4864" width="9.109375" style="296"/>
    <col min="4865" max="4865" width="15.44140625" style="296" customWidth="1"/>
    <col min="4866" max="4866" width="52.33203125" style="296" customWidth="1"/>
    <col min="4867" max="4867" width="15.33203125" style="296" customWidth="1"/>
    <col min="4868" max="4868" width="16.33203125" style="296" customWidth="1"/>
    <col min="4869" max="4869" width="17" style="296" customWidth="1"/>
    <col min="4870" max="4870" width="22" style="296" customWidth="1"/>
    <col min="4871" max="4871" width="56.21875" style="296" customWidth="1"/>
    <col min="4872" max="4872" width="27" style="296" customWidth="1"/>
    <col min="4873" max="5120" width="9.109375" style="296"/>
    <col min="5121" max="5121" width="15.44140625" style="296" customWidth="1"/>
    <col min="5122" max="5122" width="52.33203125" style="296" customWidth="1"/>
    <col min="5123" max="5123" width="15.33203125" style="296" customWidth="1"/>
    <col min="5124" max="5124" width="16.33203125" style="296" customWidth="1"/>
    <col min="5125" max="5125" width="17" style="296" customWidth="1"/>
    <col min="5126" max="5126" width="22" style="296" customWidth="1"/>
    <col min="5127" max="5127" width="56.21875" style="296" customWidth="1"/>
    <col min="5128" max="5128" width="27" style="296" customWidth="1"/>
    <col min="5129" max="5376" width="9.109375" style="296"/>
    <col min="5377" max="5377" width="15.44140625" style="296" customWidth="1"/>
    <col min="5378" max="5378" width="52.33203125" style="296" customWidth="1"/>
    <col min="5379" max="5379" width="15.33203125" style="296" customWidth="1"/>
    <col min="5380" max="5380" width="16.33203125" style="296" customWidth="1"/>
    <col min="5381" max="5381" width="17" style="296" customWidth="1"/>
    <col min="5382" max="5382" width="22" style="296" customWidth="1"/>
    <col min="5383" max="5383" width="56.21875" style="296" customWidth="1"/>
    <col min="5384" max="5384" width="27" style="296" customWidth="1"/>
    <col min="5385" max="5632" width="9.109375" style="296"/>
    <col min="5633" max="5633" width="15.44140625" style="296" customWidth="1"/>
    <col min="5634" max="5634" width="52.33203125" style="296" customWidth="1"/>
    <col min="5635" max="5635" width="15.33203125" style="296" customWidth="1"/>
    <col min="5636" max="5636" width="16.33203125" style="296" customWidth="1"/>
    <col min="5637" max="5637" width="17" style="296" customWidth="1"/>
    <col min="5638" max="5638" width="22" style="296" customWidth="1"/>
    <col min="5639" max="5639" width="56.21875" style="296" customWidth="1"/>
    <col min="5640" max="5640" width="27" style="296" customWidth="1"/>
    <col min="5641" max="5888" width="9.109375" style="296"/>
    <col min="5889" max="5889" width="15.44140625" style="296" customWidth="1"/>
    <col min="5890" max="5890" width="52.33203125" style="296" customWidth="1"/>
    <col min="5891" max="5891" width="15.33203125" style="296" customWidth="1"/>
    <col min="5892" max="5892" width="16.33203125" style="296" customWidth="1"/>
    <col min="5893" max="5893" width="17" style="296" customWidth="1"/>
    <col min="5894" max="5894" width="22" style="296" customWidth="1"/>
    <col min="5895" max="5895" width="56.21875" style="296" customWidth="1"/>
    <col min="5896" max="5896" width="27" style="296" customWidth="1"/>
    <col min="5897" max="6144" width="9.109375" style="296"/>
    <col min="6145" max="6145" width="15.44140625" style="296" customWidth="1"/>
    <col min="6146" max="6146" width="52.33203125" style="296" customWidth="1"/>
    <col min="6147" max="6147" width="15.33203125" style="296" customWidth="1"/>
    <col min="6148" max="6148" width="16.33203125" style="296" customWidth="1"/>
    <col min="6149" max="6149" width="17" style="296" customWidth="1"/>
    <col min="6150" max="6150" width="22" style="296" customWidth="1"/>
    <col min="6151" max="6151" width="56.21875" style="296" customWidth="1"/>
    <col min="6152" max="6152" width="27" style="296" customWidth="1"/>
    <col min="6153" max="6400" width="9.109375" style="296"/>
    <col min="6401" max="6401" width="15.44140625" style="296" customWidth="1"/>
    <col min="6402" max="6402" width="52.33203125" style="296" customWidth="1"/>
    <col min="6403" max="6403" width="15.33203125" style="296" customWidth="1"/>
    <col min="6404" max="6404" width="16.33203125" style="296" customWidth="1"/>
    <col min="6405" max="6405" width="17" style="296" customWidth="1"/>
    <col min="6406" max="6406" width="22" style="296" customWidth="1"/>
    <col min="6407" max="6407" width="56.21875" style="296" customWidth="1"/>
    <col min="6408" max="6408" width="27" style="296" customWidth="1"/>
    <col min="6409" max="6656" width="9.109375" style="296"/>
    <col min="6657" max="6657" width="15.44140625" style="296" customWidth="1"/>
    <col min="6658" max="6658" width="52.33203125" style="296" customWidth="1"/>
    <col min="6659" max="6659" width="15.33203125" style="296" customWidth="1"/>
    <col min="6660" max="6660" width="16.33203125" style="296" customWidth="1"/>
    <col min="6661" max="6661" width="17" style="296" customWidth="1"/>
    <col min="6662" max="6662" width="22" style="296" customWidth="1"/>
    <col min="6663" max="6663" width="56.21875" style="296" customWidth="1"/>
    <col min="6664" max="6664" width="27" style="296" customWidth="1"/>
    <col min="6665" max="6912" width="9.109375" style="296"/>
    <col min="6913" max="6913" width="15.44140625" style="296" customWidth="1"/>
    <col min="6914" max="6914" width="52.33203125" style="296" customWidth="1"/>
    <col min="6915" max="6915" width="15.33203125" style="296" customWidth="1"/>
    <col min="6916" max="6916" width="16.33203125" style="296" customWidth="1"/>
    <col min="6917" max="6917" width="17" style="296" customWidth="1"/>
    <col min="6918" max="6918" width="22" style="296" customWidth="1"/>
    <col min="6919" max="6919" width="56.21875" style="296" customWidth="1"/>
    <col min="6920" max="6920" width="27" style="296" customWidth="1"/>
    <col min="6921" max="7168" width="9.109375" style="296"/>
    <col min="7169" max="7169" width="15.44140625" style="296" customWidth="1"/>
    <col min="7170" max="7170" width="52.33203125" style="296" customWidth="1"/>
    <col min="7171" max="7171" width="15.33203125" style="296" customWidth="1"/>
    <col min="7172" max="7172" width="16.33203125" style="296" customWidth="1"/>
    <col min="7173" max="7173" width="17" style="296" customWidth="1"/>
    <col min="7174" max="7174" width="22" style="296" customWidth="1"/>
    <col min="7175" max="7175" width="56.21875" style="296" customWidth="1"/>
    <col min="7176" max="7176" width="27" style="296" customWidth="1"/>
    <col min="7177" max="7424" width="9.109375" style="296"/>
    <col min="7425" max="7425" width="15.44140625" style="296" customWidth="1"/>
    <col min="7426" max="7426" width="52.33203125" style="296" customWidth="1"/>
    <col min="7427" max="7427" width="15.33203125" style="296" customWidth="1"/>
    <col min="7428" max="7428" width="16.33203125" style="296" customWidth="1"/>
    <col min="7429" max="7429" width="17" style="296" customWidth="1"/>
    <col min="7430" max="7430" width="22" style="296" customWidth="1"/>
    <col min="7431" max="7431" width="56.21875" style="296" customWidth="1"/>
    <col min="7432" max="7432" width="27" style="296" customWidth="1"/>
    <col min="7433" max="7680" width="9.109375" style="296"/>
    <col min="7681" max="7681" width="15.44140625" style="296" customWidth="1"/>
    <col min="7682" max="7682" width="52.33203125" style="296" customWidth="1"/>
    <col min="7683" max="7683" width="15.33203125" style="296" customWidth="1"/>
    <col min="7684" max="7684" width="16.33203125" style="296" customWidth="1"/>
    <col min="7685" max="7685" width="17" style="296" customWidth="1"/>
    <col min="7686" max="7686" width="22" style="296" customWidth="1"/>
    <col min="7687" max="7687" width="56.21875" style="296" customWidth="1"/>
    <col min="7688" max="7688" width="27" style="296" customWidth="1"/>
    <col min="7689" max="7936" width="9.109375" style="296"/>
    <col min="7937" max="7937" width="15.44140625" style="296" customWidth="1"/>
    <col min="7938" max="7938" width="52.33203125" style="296" customWidth="1"/>
    <col min="7939" max="7939" width="15.33203125" style="296" customWidth="1"/>
    <col min="7940" max="7940" width="16.33203125" style="296" customWidth="1"/>
    <col min="7941" max="7941" width="17" style="296" customWidth="1"/>
    <col min="7942" max="7942" width="22" style="296" customWidth="1"/>
    <col min="7943" max="7943" width="56.21875" style="296" customWidth="1"/>
    <col min="7944" max="7944" width="27" style="296" customWidth="1"/>
    <col min="7945" max="8192" width="9.109375" style="296"/>
    <col min="8193" max="8193" width="15.44140625" style="296" customWidth="1"/>
    <col min="8194" max="8194" width="52.33203125" style="296" customWidth="1"/>
    <col min="8195" max="8195" width="15.33203125" style="296" customWidth="1"/>
    <col min="8196" max="8196" width="16.33203125" style="296" customWidth="1"/>
    <col min="8197" max="8197" width="17" style="296" customWidth="1"/>
    <col min="8198" max="8198" width="22" style="296" customWidth="1"/>
    <col min="8199" max="8199" width="56.21875" style="296" customWidth="1"/>
    <col min="8200" max="8200" width="27" style="296" customWidth="1"/>
    <col min="8201" max="8448" width="9.109375" style="296"/>
    <col min="8449" max="8449" width="15.44140625" style="296" customWidth="1"/>
    <col min="8450" max="8450" width="52.33203125" style="296" customWidth="1"/>
    <col min="8451" max="8451" width="15.33203125" style="296" customWidth="1"/>
    <col min="8452" max="8452" width="16.33203125" style="296" customWidth="1"/>
    <col min="8453" max="8453" width="17" style="296" customWidth="1"/>
    <col min="8454" max="8454" width="22" style="296" customWidth="1"/>
    <col min="8455" max="8455" width="56.21875" style="296" customWidth="1"/>
    <col min="8456" max="8456" width="27" style="296" customWidth="1"/>
    <col min="8457" max="8704" width="9.109375" style="296"/>
    <col min="8705" max="8705" width="15.44140625" style="296" customWidth="1"/>
    <col min="8706" max="8706" width="52.33203125" style="296" customWidth="1"/>
    <col min="8707" max="8707" width="15.33203125" style="296" customWidth="1"/>
    <col min="8708" max="8708" width="16.33203125" style="296" customWidth="1"/>
    <col min="8709" max="8709" width="17" style="296" customWidth="1"/>
    <col min="8710" max="8710" width="22" style="296" customWidth="1"/>
    <col min="8711" max="8711" width="56.21875" style="296" customWidth="1"/>
    <col min="8712" max="8712" width="27" style="296" customWidth="1"/>
    <col min="8713" max="8960" width="9.109375" style="296"/>
    <col min="8961" max="8961" width="15.44140625" style="296" customWidth="1"/>
    <col min="8962" max="8962" width="52.33203125" style="296" customWidth="1"/>
    <col min="8963" max="8963" width="15.33203125" style="296" customWidth="1"/>
    <col min="8964" max="8964" width="16.33203125" style="296" customWidth="1"/>
    <col min="8965" max="8965" width="17" style="296" customWidth="1"/>
    <col min="8966" max="8966" width="22" style="296" customWidth="1"/>
    <col min="8967" max="8967" width="56.21875" style="296" customWidth="1"/>
    <col min="8968" max="8968" width="27" style="296" customWidth="1"/>
    <col min="8969" max="9216" width="9.109375" style="296"/>
    <col min="9217" max="9217" width="15.44140625" style="296" customWidth="1"/>
    <col min="9218" max="9218" width="52.33203125" style="296" customWidth="1"/>
    <col min="9219" max="9219" width="15.33203125" style="296" customWidth="1"/>
    <col min="9220" max="9220" width="16.33203125" style="296" customWidth="1"/>
    <col min="9221" max="9221" width="17" style="296" customWidth="1"/>
    <col min="9222" max="9222" width="22" style="296" customWidth="1"/>
    <col min="9223" max="9223" width="56.21875" style="296" customWidth="1"/>
    <col min="9224" max="9224" width="27" style="296" customWidth="1"/>
    <col min="9225" max="9472" width="9.109375" style="296"/>
    <col min="9473" max="9473" width="15.44140625" style="296" customWidth="1"/>
    <col min="9474" max="9474" width="52.33203125" style="296" customWidth="1"/>
    <col min="9475" max="9475" width="15.33203125" style="296" customWidth="1"/>
    <col min="9476" max="9476" width="16.33203125" style="296" customWidth="1"/>
    <col min="9477" max="9477" width="17" style="296" customWidth="1"/>
    <col min="9478" max="9478" width="22" style="296" customWidth="1"/>
    <col min="9479" max="9479" width="56.21875" style="296" customWidth="1"/>
    <col min="9480" max="9480" width="27" style="296" customWidth="1"/>
    <col min="9481" max="9728" width="9.109375" style="296"/>
    <col min="9729" max="9729" width="15.44140625" style="296" customWidth="1"/>
    <col min="9730" max="9730" width="52.33203125" style="296" customWidth="1"/>
    <col min="9731" max="9731" width="15.33203125" style="296" customWidth="1"/>
    <col min="9732" max="9732" width="16.33203125" style="296" customWidth="1"/>
    <col min="9733" max="9733" width="17" style="296" customWidth="1"/>
    <col min="9734" max="9734" width="22" style="296" customWidth="1"/>
    <col min="9735" max="9735" width="56.21875" style="296" customWidth="1"/>
    <col min="9736" max="9736" width="27" style="296" customWidth="1"/>
    <col min="9737" max="9984" width="9.109375" style="296"/>
    <col min="9985" max="9985" width="15.44140625" style="296" customWidth="1"/>
    <col min="9986" max="9986" width="52.33203125" style="296" customWidth="1"/>
    <col min="9987" max="9987" width="15.33203125" style="296" customWidth="1"/>
    <col min="9988" max="9988" width="16.33203125" style="296" customWidth="1"/>
    <col min="9989" max="9989" width="17" style="296" customWidth="1"/>
    <col min="9990" max="9990" width="22" style="296" customWidth="1"/>
    <col min="9991" max="9991" width="56.21875" style="296" customWidth="1"/>
    <col min="9992" max="9992" width="27" style="296" customWidth="1"/>
    <col min="9993" max="10240" width="9.109375" style="296"/>
    <col min="10241" max="10241" width="15.44140625" style="296" customWidth="1"/>
    <col min="10242" max="10242" width="52.33203125" style="296" customWidth="1"/>
    <col min="10243" max="10243" width="15.33203125" style="296" customWidth="1"/>
    <col min="10244" max="10244" width="16.33203125" style="296" customWidth="1"/>
    <col min="10245" max="10245" width="17" style="296" customWidth="1"/>
    <col min="10246" max="10246" width="22" style="296" customWidth="1"/>
    <col min="10247" max="10247" width="56.21875" style="296" customWidth="1"/>
    <col min="10248" max="10248" width="27" style="296" customWidth="1"/>
    <col min="10249" max="10496" width="9.109375" style="296"/>
    <col min="10497" max="10497" width="15.44140625" style="296" customWidth="1"/>
    <col min="10498" max="10498" width="52.33203125" style="296" customWidth="1"/>
    <col min="10499" max="10499" width="15.33203125" style="296" customWidth="1"/>
    <col min="10500" max="10500" width="16.33203125" style="296" customWidth="1"/>
    <col min="10501" max="10501" width="17" style="296" customWidth="1"/>
    <col min="10502" max="10502" width="22" style="296" customWidth="1"/>
    <col min="10503" max="10503" width="56.21875" style="296" customWidth="1"/>
    <col min="10504" max="10504" width="27" style="296" customWidth="1"/>
    <col min="10505" max="10752" width="9.109375" style="296"/>
    <col min="10753" max="10753" width="15.44140625" style="296" customWidth="1"/>
    <col min="10754" max="10754" width="52.33203125" style="296" customWidth="1"/>
    <col min="10755" max="10755" width="15.33203125" style="296" customWidth="1"/>
    <col min="10756" max="10756" width="16.33203125" style="296" customWidth="1"/>
    <col min="10757" max="10757" width="17" style="296" customWidth="1"/>
    <col min="10758" max="10758" width="22" style="296" customWidth="1"/>
    <col min="10759" max="10759" width="56.21875" style="296" customWidth="1"/>
    <col min="10760" max="10760" width="27" style="296" customWidth="1"/>
    <col min="10761" max="11008" width="9.109375" style="296"/>
    <col min="11009" max="11009" width="15.44140625" style="296" customWidth="1"/>
    <col min="11010" max="11010" width="52.33203125" style="296" customWidth="1"/>
    <col min="11011" max="11011" width="15.33203125" style="296" customWidth="1"/>
    <col min="11012" max="11012" width="16.33203125" style="296" customWidth="1"/>
    <col min="11013" max="11013" width="17" style="296" customWidth="1"/>
    <col min="11014" max="11014" width="22" style="296" customWidth="1"/>
    <col min="11015" max="11015" width="56.21875" style="296" customWidth="1"/>
    <col min="11016" max="11016" width="27" style="296" customWidth="1"/>
    <col min="11017" max="11264" width="9.109375" style="296"/>
    <col min="11265" max="11265" width="15.44140625" style="296" customWidth="1"/>
    <col min="11266" max="11266" width="52.33203125" style="296" customWidth="1"/>
    <col min="11267" max="11267" width="15.33203125" style="296" customWidth="1"/>
    <col min="11268" max="11268" width="16.33203125" style="296" customWidth="1"/>
    <col min="11269" max="11269" width="17" style="296" customWidth="1"/>
    <col min="11270" max="11270" width="22" style="296" customWidth="1"/>
    <col min="11271" max="11271" width="56.21875" style="296" customWidth="1"/>
    <col min="11272" max="11272" width="27" style="296" customWidth="1"/>
    <col min="11273" max="11520" width="9.109375" style="296"/>
    <col min="11521" max="11521" width="15.44140625" style="296" customWidth="1"/>
    <col min="11522" max="11522" width="52.33203125" style="296" customWidth="1"/>
    <col min="11523" max="11523" width="15.33203125" style="296" customWidth="1"/>
    <col min="11524" max="11524" width="16.33203125" style="296" customWidth="1"/>
    <col min="11525" max="11525" width="17" style="296" customWidth="1"/>
    <col min="11526" max="11526" width="22" style="296" customWidth="1"/>
    <col min="11527" max="11527" width="56.21875" style="296" customWidth="1"/>
    <col min="11528" max="11528" width="27" style="296" customWidth="1"/>
    <col min="11529" max="11776" width="9.109375" style="296"/>
    <col min="11777" max="11777" width="15.44140625" style="296" customWidth="1"/>
    <col min="11778" max="11778" width="52.33203125" style="296" customWidth="1"/>
    <col min="11779" max="11779" width="15.33203125" style="296" customWidth="1"/>
    <col min="11780" max="11780" width="16.33203125" style="296" customWidth="1"/>
    <col min="11781" max="11781" width="17" style="296" customWidth="1"/>
    <col min="11782" max="11782" width="22" style="296" customWidth="1"/>
    <col min="11783" max="11783" width="56.21875" style="296" customWidth="1"/>
    <col min="11784" max="11784" width="27" style="296" customWidth="1"/>
    <col min="11785" max="12032" width="9.109375" style="296"/>
    <col min="12033" max="12033" width="15.44140625" style="296" customWidth="1"/>
    <col min="12034" max="12034" width="52.33203125" style="296" customWidth="1"/>
    <col min="12035" max="12035" width="15.33203125" style="296" customWidth="1"/>
    <col min="12036" max="12036" width="16.33203125" style="296" customWidth="1"/>
    <col min="12037" max="12037" width="17" style="296" customWidth="1"/>
    <col min="12038" max="12038" width="22" style="296" customWidth="1"/>
    <col min="12039" max="12039" width="56.21875" style="296" customWidth="1"/>
    <col min="12040" max="12040" width="27" style="296" customWidth="1"/>
    <col min="12041" max="12288" width="9.109375" style="296"/>
    <col min="12289" max="12289" width="15.44140625" style="296" customWidth="1"/>
    <col min="12290" max="12290" width="52.33203125" style="296" customWidth="1"/>
    <col min="12291" max="12291" width="15.33203125" style="296" customWidth="1"/>
    <col min="12292" max="12292" width="16.33203125" style="296" customWidth="1"/>
    <col min="12293" max="12293" width="17" style="296" customWidth="1"/>
    <col min="12294" max="12294" width="22" style="296" customWidth="1"/>
    <col min="12295" max="12295" width="56.21875" style="296" customWidth="1"/>
    <col min="12296" max="12296" width="27" style="296" customWidth="1"/>
    <col min="12297" max="12544" width="9.109375" style="296"/>
    <col min="12545" max="12545" width="15.44140625" style="296" customWidth="1"/>
    <col min="12546" max="12546" width="52.33203125" style="296" customWidth="1"/>
    <col min="12547" max="12547" width="15.33203125" style="296" customWidth="1"/>
    <col min="12548" max="12548" width="16.33203125" style="296" customWidth="1"/>
    <col min="12549" max="12549" width="17" style="296" customWidth="1"/>
    <col min="12550" max="12550" width="22" style="296" customWidth="1"/>
    <col min="12551" max="12551" width="56.21875" style="296" customWidth="1"/>
    <col min="12552" max="12552" width="27" style="296" customWidth="1"/>
    <col min="12553" max="12800" width="9.109375" style="296"/>
    <col min="12801" max="12801" width="15.44140625" style="296" customWidth="1"/>
    <col min="12802" max="12802" width="52.33203125" style="296" customWidth="1"/>
    <col min="12803" max="12803" width="15.33203125" style="296" customWidth="1"/>
    <col min="12804" max="12804" width="16.33203125" style="296" customWidth="1"/>
    <col min="12805" max="12805" width="17" style="296" customWidth="1"/>
    <col min="12806" max="12806" width="22" style="296" customWidth="1"/>
    <col min="12807" max="12807" width="56.21875" style="296" customWidth="1"/>
    <col min="12808" max="12808" width="27" style="296" customWidth="1"/>
    <col min="12809" max="13056" width="9.109375" style="296"/>
    <col min="13057" max="13057" width="15.44140625" style="296" customWidth="1"/>
    <col min="13058" max="13058" width="52.33203125" style="296" customWidth="1"/>
    <col min="13059" max="13059" width="15.33203125" style="296" customWidth="1"/>
    <col min="13060" max="13060" width="16.33203125" style="296" customWidth="1"/>
    <col min="13061" max="13061" width="17" style="296" customWidth="1"/>
    <col min="13062" max="13062" width="22" style="296" customWidth="1"/>
    <col min="13063" max="13063" width="56.21875" style="296" customWidth="1"/>
    <col min="13064" max="13064" width="27" style="296" customWidth="1"/>
    <col min="13065" max="13312" width="9.109375" style="296"/>
    <col min="13313" max="13313" width="15.44140625" style="296" customWidth="1"/>
    <col min="13314" max="13314" width="52.33203125" style="296" customWidth="1"/>
    <col min="13315" max="13315" width="15.33203125" style="296" customWidth="1"/>
    <col min="13316" max="13316" width="16.33203125" style="296" customWidth="1"/>
    <col min="13317" max="13317" width="17" style="296" customWidth="1"/>
    <col min="13318" max="13318" width="22" style="296" customWidth="1"/>
    <col min="13319" max="13319" width="56.21875" style="296" customWidth="1"/>
    <col min="13320" max="13320" width="27" style="296" customWidth="1"/>
    <col min="13321" max="13568" width="9.109375" style="296"/>
    <col min="13569" max="13569" width="15.44140625" style="296" customWidth="1"/>
    <col min="13570" max="13570" width="52.33203125" style="296" customWidth="1"/>
    <col min="13571" max="13571" width="15.33203125" style="296" customWidth="1"/>
    <col min="13572" max="13572" width="16.33203125" style="296" customWidth="1"/>
    <col min="13573" max="13573" width="17" style="296" customWidth="1"/>
    <col min="13574" max="13574" width="22" style="296" customWidth="1"/>
    <col min="13575" max="13575" width="56.21875" style="296" customWidth="1"/>
    <col min="13576" max="13576" width="27" style="296" customWidth="1"/>
    <col min="13577" max="13824" width="9.109375" style="296"/>
    <col min="13825" max="13825" width="15.44140625" style="296" customWidth="1"/>
    <col min="13826" max="13826" width="52.33203125" style="296" customWidth="1"/>
    <col min="13827" max="13827" width="15.33203125" style="296" customWidth="1"/>
    <col min="13828" max="13828" width="16.33203125" style="296" customWidth="1"/>
    <col min="13829" max="13829" width="17" style="296" customWidth="1"/>
    <col min="13830" max="13830" width="22" style="296" customWidth="1"/>
    <col min="13831" max="13831" width="56.21875" style="296" customWidth="1"/>
    <col min="13832" max="13832" width="27" style="296" customWidth="1"/>
    <col min="13833" max="14080" width="9.109375" style="296"/>
    <col min="14081" max="14081" width="15.44140625" style="296" customWidth="1"/>
    <col min="14082" max="14082" width="52.33203125" style="296" customWidth="1"/>
    <col min="14083" max="14083" width="15.33203125" style="296" customWidth="1"/>
    <col min="14084" max="14084" width="16.33203125" style="296" customWidth="1"/>
    <col min="14085" max="14085" width="17" style="296" customWidth="1"/>
    <col min="14086" max="14086" width="22" style="296" customWidth="1"/>
    <col min="14087" max="14087" width="56.21875" style="296" customWidth="1"/>
    <col min="14088" max="14088" width="27" style="296" customWidth="1"/>
    <col min="14089" max="14336" width="9.109375" style="296"/>
    <col min="14337" max="14337" width="15.44140625" style="296" customWidth="1"/>
    <col min="14338" max="14338" width="52.33203125" style="296" customWidth="1"/>
    <col min="14339" max="14339" width="15.33203125" style="296" customWidth="1"/>
    <col min="14340" max="14340" width="16.33203125" style="296" customWidth="1"/>
    <col min="14341" max="14341" width="17" style="296" customWidth="1"/>
    <col min="14342" max="14342" width="22" style="296" customWidth="1"/>
    <col min="14343" max="14343" width="56.21875" style="296" customWidth="1"/>
    <col min="14344" max="14344" width="27" style="296" customWidth="1"/>
    <col min="14345" max="14592" width="9.109375" style="296"/>
    <col min="14593" max="14593" width="15.44140625" style="296" customWidth="1"/>
    <col min="14594" max="14594" width="52.33203125" style="296" customWidth="1"/>
    <col min="14595" max="14595" width="15.33203125" style="296" customWidth="1"/>
    <col min="14596" max="14596" width="16.33203125" style="296" customWidth="1"/>
    <col min="14597" max="14597" width="17" style="296" customWidth="1"/>
    <col min="14598" max="14598" width="22" style="296" customWidth="1"/>
    <col min="14599" max="14599" width="56.21875" style="296" customWidth="1"/>
    <col min="14600" max="14600" width="27" style="296" customWidth="1"/>
    <col min="14601" max="14848" width="9.109375" style="296"/>
    <col min="14849" max="14849" width="15.44140625" style="296" customWidth="1"/>
    <col min="14850" max="14850" width="52.33203125" style="296" customWidth="1"/>
    <col min="14851" max="14851" width="15.33203125" style="296" customWidth="1"/>
    <col min="14852" max="14852" width="16.33203125" style="296" customWidth="1"/>
    <col min="14853" max="14853" width="17" style="296" customWidth="1"/>
    <col min="14854" max="14854" width="22" style="296" customWidth="1"/>
    <col min="14855" max="14855" width="56.21875" style="296" customWidth="1"/>
    <col min="14856" max="14856" width="27" style="296" customWidth="1"/>
    <col min="14857" max="15104" width="9.109375" style="296"/>
    <col min="15105" max="15105" width="15.44140625" style="296" customWidth="1"/>
    <col min="15106" max="15106" width="52.33203125" style="296" customWidth="1"/>
    <col min="15107" max="15107" width="15.33203125" style="296" customWidth="1"/>
    <col min="15108" max="15108" width="16.33203125" style="296" customWidth="1"/>
    <col min="15109" max="15109" width="17" style="296" customWidth="1"/>
    <col min="15110" max="15110" width="22" style="296" customWidth="1"/>
    <col min="15111" max="15111" width="56.21875" style="296" customWidth="1"/>
    <col min="15112" max="15112" width="27" style="296" customWidth="1"/>
    <col min="15113" max="15360" width="9.109375" style="296"/>
    <col min="15361" max="15361" width="15.44140625" style="296" customWidth="1"/>
    <col min="15362" max="15362" width="52.33203125" style="296" customWidth="1"/>
    <col min="15363" max="15363" width="15.33203125" style="296" customWidth="1"/>
    <col min="15364" max="15364" width="16.33203125" style="296" customWidth="1"/>
    <col min="15365" max="15365" width="17" style="296" customWidth="1"/>
    <col min="15366" max="15366" width="22" style="296" customWidth="1"/>
    <col min="15367" max="15367" width="56.21875" style="296" customWidth="1"/>
    <col min="15368" max="15368" width="27" style="296" customWidth="1"/>
    <col min="15369" max="15616" width="9.109375" style="296"/>
    <col min="15617" max="15617" width="15.44140625" style="296" customWidth="1"/>
    <col min="15618" max="15618" width="52.33203125" style="296" customWidth="1"/>
    <col min="15619" max="15619" width="15.33203125" style="296" customWidth="1"/>
    <col min="15620" max="15620" width="16.33203125" style="296" customWidth="1"/>
    <col min="15621" max="15621" width="17" style="296" customWidth="1"/>
    <col min="15622" max="15622" width="22" style="296" customWidth="1"/>
    <col min="15623" max="15623" width="56.21875" style="296" customWidth="1"/>
    <col min="15624" max="15624" width="27" style="296" customWidth="1"/>
    <col min="15625" max="15872" width="9.109375" style="296"/>
    <col min="15873" max="15873" width="15.44140625" style="296" customWidth="1"/>
    <col min="15874" max="15874" width="52.33203125" style="296" customWidth="1"/>
    <col min="15875" max="15875" width="15.33203125" style="296" customWidth="1"/>
    <col min="15876" max="15876" width="16.33203125" style="296" customWidth="1"/>
    <col min="15877" max="15877" width="17" style="296" customWidth="1"/>
    <col min="15878" max="15878" width="22" style="296" customWidth="1"/>
    <col min="15879" max="15879" width="56.21875" style="296" customWidth="1"/>
    <col min="15880" max="15880" width="27" style="296" customWidth="1"/>
    <col min="15881" max="16128" width="9.109375" style="296"/>
    <col min="16129" max="16129" width="15.44140625" style="296" customWidth="1"/>
    <col min="16130" max="16130" width="52.33203125" style="296" customWidth="1"/>
    <col min="16131" max="16131" width="15.33203125" style="296" customWidth="1"/>
    <col min="16132" max="16132" width="16.33203125" style="296" customWidth="1"/>
    <col min="16133" max="16133" width="17" style="296" customWidth="1"/>
    <col min="16134" max="16134" width="22" style="296" customWidth="1"/>
    <col min="16135" max="16135" width="56.21875" style="296" customWidth="1"/>
    <col min="16136" max="16136" width="27" style="296" customWidth="1"/>
    <col min="16137" max="16384" width="9.109375" style="296"/>
  </cols>
  <sheetData>
    <row r="1" spans="1:9" ht="22.5" hidden="1" customHeight="1" x14ac:dyDescent="0.35">
      <c r="A1" s="294"/>
      <c r="B1" s="294"/>
      <c r="C1" s="294"/>
      <c r="D1" s="295"/>
      <c r="E1" s="295"/>
      <c r="F1" s="295"/>
      <c r="G1" s="294"/>
      <c r="H1" s="294" t="s">
        <v>226</v>
      </c>
    </row>
    <row r="2" spans="1:9" ht="21" hidden="1" customHeight="1" x14ac:dyDescent="0.35">
      <c r="A2" s="294"/>
      <c r="B2" s="294"/>
      <c r="C2" s="294"/>
      <c r="D2" s="295"/>
      <c r="E2" s="295"/>
      <c r="F2" s="295"/>
      <c r="G2" s="294"/>
      <c r="H2" s="294" t="s">
        <v>227</v>
      </c>
    </row>
    <row r="3" spans="1:9" ht="18" hidden="1" customHeight="1" x14ac:dyDescent="0.35">
      <c r="A3" s="294"/>
      <c r="B3" s="294"/>
      <c r="C3" s="294"/>
      <c r="D3" s="295"/>
      <c r="E3" s="295"/>
      <c r="F3" s="295"/>
      <c r="G3" s="294"/>
      <c r="H3" s="294" t="s">
        <v>228</v>
      </c>
    </row>
    <row r="4" spans="1:9" s="300" customFormat="1" ht="93" customHeight="1" x14ac:dyDescent="0.4">
      <c r="A4" s="297" t="s">
        <v>225</v>
      </c>
      <c r="B4" s="297"/>
      <c r="C4" s="297"/>
      <c r="D4" s="298"/>
      <c r="E4" s="298"/>
      <c r="F4" s="298"/>
      <c r="G4" s="299" t="s">
        <v>229</v>
      </c>
      <c r="H4" s="299"/>
    </row>
    <row r="5" spans="1:9" s="300" customFormat="1" ht="18" customHeight="1" x14ac:dyDescent="0.4">
      <c r="A5" s="297"/>
      <c r="B5" s="297"/>
      <c r="C5" s="297"/>
      <c r="D5" s="298"/>
      <c r="E5" s="298"/>
      <c r="F5" s="298"/>
      <c r="G5" s="297"/>
      <c r="H5" s="301" t="s">
        <v>230</v>
      </c>
    </row>
    <row r="6" spans="1:9" s="300" customFormat="1" ht="18" customHeight="1" x14ac:dyDescent="0.4">
      <c r="A6" s="297"/>
      <c r="B6" s="297"/>
      <c r="C6" s="297"/>
      <c r="D6" s="298"/>
      <c r="E6" s="298"/>
      <c r="F6" s="298"/>
      <c r="G6" s="297"/>
      <c r="H6" s="297"/>
    </row>
    <row r="7" spans="1:9" s="300" customFormat="1" ht="18" customHeight="1" x14ac:dyDescent="0.4">
      <c r="A7" s="297"/>
      <c r="B7" s="297"/>
      <c r="C7" s="297"/>
      <c r="D7" s="298"/>
      <c r="E7" s="298"/>
      <c r="F7" s="298"/>
      <c r="G7" s="302" t="s">
        <v>231</v>
      </c>
      <c r="H7" s="302"/>
    </row>
    <row r="8" spans="1:9" s="300" customFormat="1" ht="22.2" customHeight="1" x14ac:dyDescent="0.4">
      <c r="A8" s="297"/>
      <c r="B8" s="297"/>
      <c r="C8" s="297"/>
      <c r="D8" s="298"/>
      <c r="E8" s="298"/>
      <c r="F8" s="298"/>
      <c r="G8" s="303" t="s">
        <v>232</v>
      </c>
      <c r="H8" s="303"/>
    </row>
    <row r="9" spans="1:9" s="300" customFormat="1" ht="21" customHeight="1" x14ac:dyDescent="0.4">
      <c r="A9" s="297"/>
      <c r="B9" s="297"/>
      <c r="C9" s="297"/>
      <c r="D9" s="298"/>
      <c r="E9" s="298"/>
      <c r="F9" s="298"/>
      <c r="G9" s="303" t="s">
        <v>233</v>
      </c>
      <c r="H9" s="303"/>
    </row>
    <row r="10" spans="1:9" s="300" customFormat="1" ht="40.200000000000003" customHeight="1" x14ac:dyDescent="0.4">
      <c r="A10" s="297"/>
      <c r="B10" s="297"/>
      <c r="C10" s="297"/>
      <c r="D10" s="298"/>
      <c r="E10" s="298"/>
      <c r="F10" s="298"/>
      <c r="G10" s="303" t="s">
        <v>234</v>
      </c>
      <c r="H10" s="303"/>
    </row>
    <row r="11" spans="1:9" s="300" customFormat="1" ht="30" customHeight="1" x14ac:dyDescent="0.4">
      <c r="A11" s="297"/>
      <c r="B11" s="297"/>
      <c r="C11" s="297"/>
      <c r="D11" s="298"/>
      <c r="E11" s="298"/>
      <c r="F11" s="298"/>
      <c r="G11" s="304"/>
      <c r="H11" s="304"/>
    </row>
    <row r="12" spans="1:9" s="300" customFormat="1" ht="18" customHeight="1" x14ac:dyDescent="0.4">
      <c r="A12" s="297"/>
      <c r="B12" s="297"/>
      <c r="C12" s="297"/>
      <c r="D12" s="298"/>
      <c r="E12" s="298"/>
      <c r="F12" s="298"/>
      <c r="G12" s="297"/>
      <c r="H12" s="297"/>
    </row>
    <row r="13" spans="1:9" s="300" customFormat="1" ht="18" customHeight="1" x14ac:dyDescent="0.4">
      <c r="A13" s="297"/>
      <c r="B13" s="297"/>
      <c r="C13" s="297"/>
      <c r="D13" s="298"/>
      <c r="E13" s="298"/>
      <c r="F13" s="298"/>
      <c r="G13" s="297"/>
      <c r="H13" s="297"/>
    </row>
    <row r="14" spans="1:9" s="300" customFormat="1" ht="18.75" customHeight="1" x14ac:dyDescent="0.4">
      <c r="A14" s="305" t="s">
        <v>28</v>
      </c>
      <c r="B14" s="305"/>
      <c r="C14" s="305"/>
      <c r="D14" s="305"/>
      <c r="E14" s="305"/>
      <c r="F14" s="305"/>
      <c r="G14" s="305"/>
      <c r="H14" s="305"/>
    </row>
    <row r="15" spans="1:9" s="300" customFormat="1" ht="18.75" customHeight="1" x14ac:dyDescent="0.4">
      <c r="A15" s="306" t="s">
        <v>235</v>
      </c>
      <c r="B15" s="306"/>
      <c r="C15" s="306"/>
      <c r="D15" s="306"/>
      <c r="E15" s="306"/>
      <c r="F15" s="306"/>
      <c r="G15" s="306"/>
      <c r="H15" s="306"/>
      <c r="I15" s="307"/>
    </row>
    <row r="16" spans="1:9" s="300" customFormat="1" ht="22.95" customHeight="1" x14ac:dyDescent="0.4">
      <c r="A16" s="308" t="s">
        <v>184</v>
      </c>
      <c r="B16" s="308"/>
      <c r="C16" s="308"/>
      <c r="D16" s="308"/>
      <c r="E16" s="308"/>
      <c r="F16" s="308"/>
      <c r="G16" s="308"/>
      <c r="H16" s="308"/>
    </row>
    <row r="17" spans="1:17" s="300" customFormat="1" ht="21.75" customHeight="1" x14ac:dyDescent="0.4">
      <c r="A17" s="305" t="s">
        <v>209</v>
      </c>
      <c r="B17" s="305"/>
      <c r="C17" s="305"/>
      <c r="D17" s="305"/>
      <c r="E17" s="305"/>
      <c r="F17" s="305"/>
      <c r="G17" s="305"/>
      <c r="H17" s="305"/>
    </row>
    <row r="18" spans="1:17" s="300" customFormat="1" ht="12.75" customHeight="1" x14ac:dyDescent="0.4">
      <c r="A18" s="297"/>
      <c r="B18" s="297"/>
      <c r="C18" s="297"/>
      <c r="D18" s="298"/>
      <c r="E18" s="298"/>
      <c r="F18" s="298"/>
      <c r="G18" s="297"/>
      <c r="H18" s="297"/>
    </row>
    <row r="19" spans="1:17" s="309" customFormat="1" ht="21" customHeight="1" x14ac:dyDescent="0.4">
      <c r="A19" s="304" t="s">
        <v>236</v>
      </c>
      <c r="B19" s="304"/>
      <c r="C19" s="304"/>
      <c r="D19" s="304"/>
      <c r="E19" s="304"/>
      <c r="F19" s="304"/>
      <c r="G19" s="304"/>
      <c r="H19" s="304"/>
    </row>
    <row r="20" spans="1:17" s="300" customFormat="1" ht="13.5" customHeight="1" x14ac:dyDescent="0.4">
      <c r="A20" s="297"/>
      <c r="B20" s="297"/>
      <c r="C20" s="297"/>
      <c r="D20" s="298"/>
      <c r="E20" s="298"/>
      <c r="F20" s="298"/>
      <c r="G20" s="297"/>
      <c r="H20" s="297"/>
    </row>
    <row r="21" spans="1:17" s="300" customFormat="1" ht="30.75" customHeight="1" x14ac:dyDescent="0.4">
      <c r="A21" s="297" t="s">
        <v>237</v>
      </c>
      <c r="B21" s="297"/>
      <c r="C21" s="297"/>
      <c r="D21" s="298"/>
      <c r="E21" s="298"/>
      <c r="F21" s="298"/>
      <c r="G21" s="297"/>
      <c r="H21" s="297"/>
    </row>
    <row r="22" spans="1:17" ht="30" customHeight="1" x14ac:dyDescent="0.35">
      <c r="A22" s="310"/>
      <c r="B22" s="310"/>
      <c r="C22" s="310"/>
      <c r="D22" s="310"/>
      <c r="E22" s="310"/>
      <c r="F22" s="310"/>
      <c r="G22" s="310"/>
      <c r="H22" s="310"/>
    </row>
    <row r="23" spans="1:17" ht="96.75" customHeight="1" x14ac:dyDescent="0.35">
      <c r="A23" s="311" t="s">
        <v>238</v>
      </c>
      <c r="B23" s="311"/>
      <c r="C23" s="311"/>
      <c r="D23" s="311"/>
      <c r="E23" s="311"/>
      <c r="F23" s="312" t="s">
        <v>239</v>
      </c>
      <c r="G23" s="313"/>
      <c r="H23" s="314"/>
    </row>
    <row r="24" spans="1:17" ht="27" customHeight="1" x14ac:dyDescent="0.35">
      <c r="A24" s="315" t="s">
        <v>240</v>
      </c>
      <c r="B24" s="316"/>
      <c r="C24" s="316"/>
      <c r="D24" s="316"/>
      <c r="E24" s="317"/>
      <c r="F24" s="318" t="s">
        <v>187</v>
      </c>
      <c r="G24" s="318"/>
      <c r="H24" s="319" t="s">
        <v>186</v>
      </c>
      <c r="J24" s="320"/>
      <c r="K24" s="321"/>
      <c r="L24" s="321"/>
      <c r="M24" s="321"/>
      <c r="N24" s="321"/>
      <c r="O24" s="321"/>
      <c r="P24" s="321"/>
      <c r="Q24" s="321"/>
    </row>
    <row r="25" spans="1:17" ht="80.400000000000006" customHeight="1" x14ac:dyDescent="0.35">
      <c r="A25" s="322"/>
      <c r="B25" s="323"/>
      <c r="C25" s="323"/>
      <c r="D25" s="323"/>
      <c r="E25" s="324"/>
      <c r="F25" s="312" t="s">
        <v>241</v>
      </c>
      <c r="G25" s="314"/>
      <c r="H25" s="325" t="s">
        <v>188</v>
      </c>
      <c r="J25" s="320"/>
      <c r="K25" s="320"/>
      <c r="L25" s="320"/>
      <c r="M25" s="320"/>
      <c r="N25" s="320"/>
      <c r="O25" s="320"/>
      <c r="P25" s="320"/>
      <c r="Q25" s="320"/>
    </row>
    <row r="26" spans="1:17" ht="25.5" customHeight="1" x14ac:dyDescent="0.35">
      <c r="A26" s="322"/>
      <c r="B26" s="323"/>
      <c r="C26" s="323"/>
      <c r="D26" s="323"/>
      <c r="E26" s="324"/>
      <c r="F26" s="312" t="s">
        <v>191</v>
      </c>
      <c r="G26" s="314"/>
      <c r="H26" s="319" t="s">
        <v>242</v>
      </c>
      <c r="J26" s="320"/>
      <c r="K26" s="321"/>
      <c r="L26" s="321"/>
      <c r="M26" s="321"/>
      <c r="N26" s="321"/>
      <c r="O26" s="321"/>
      <c r="P26" s="321"/>
      <c r="Q26" s="321"/>
    </row>
    <row r="27" spans="1:17" ht="22.5" customHeight="1" x14ac:dyDescent="0.35">
      <c r="A27" s="326"/>
      <c r="B27" s="327"/>
      <c r="C27" s="327"/>
      <c r="D27" s="327"/>
      <c r="E27" s="328"/>
      <c r="F27" s="318" t="s">
        <v>193</v>
      </c>
      <c r="G27" s="318"/>
      <c r="H27" s="319" t="s">
        <v>243</v>
      </c>
      <c r="J27" s="320"/>
      <c r="K27" s="321"/>
      <c r="L27" s="321"/>
      <c r="M27" s="321"/>
      <c r="N27" s="321"/>
      <c r="O27" s="321"/>
      <c r="P27" s="321"/>
      <c r="Q27" s="321"/>
    </row>
    <row r="28" spans="1:17" ht="33" customHeight="1" x14ac:dyDescent="0.35">
      <c r="A28" s="329" t="s">
        <v>244</v>
      </c>
      <c r="B28" s="330"/>
      <c r="C28" s="330"/>
      <c r="D28" s="330"/>
      <c r="E28" s="331"/>
      <c r="F28" s="312" t="s">
        <v>245</v>
      </c>
      <c r="G28" s="313"/>
      <c r="H28" s="314"/>
    </row>
    <row r="29" spans="1:17" ht="76.8" customHeight="1" x14ac:dyDescent="0.35">
      <c r="A29" s="332" t="s">
        <v>246</v>
      </c>
      <c r="B29" s="332"/>
      <c r="C29" s="332"/>
      <c r="D29" s="332"/>
      <c r="E29" s="332"/>
      <c r="F29" s="312" t="s">
        <v>247</v>
      </c>
      <c r="G29" s="313"/>
      <c r="H29" s="314"/>
      <c r="I29" s="333" t="s">
        <v>248</v>
      </c>
      <c r="J29" s="321"/>
      <c r="K29" s="321"/>
      <c r="L29" s="321"/>
      <c r="M29" s="321"/>
      <c r="N29" s="321"/>
      <c r="O29" s="321"/>
    </row>
    <row r="30" spans="1:17" ht="44.25" customHeight="1" x14ac:dyDescent="0.35">
      <c r="A30" s="334" t="s">
        <v>249</v>
      </c>
      <c r="B30" s="334"/>
      <c r="C30" s="334"/>
      <c r="D30" s="334"/>
      <c r="E30" s="334"/>
      <c r="F30" s="318" t="s">
        <v>250</v>
      </c>
      <c r="G30" s="318"/>
      <c r="H30" s="318"/>
    </row>
    <row r="31" spans="1:17" ht="28.8" customHeight="1" x14ac:dyDescent="0.35">
      <c r="A31" s="335" t="s">
        <v>30</v>
      </c>
      <c r="B31" s="335"/>
      <c r="C31" s="335"/>
      <c r="D31" s="335"/>
      <c r="E31" s="335"/>
      <c r="F31" s="335"/>
      <c r="G31" s="335"/>
      <c r="H31" s="335"/>
      <c r="J31" s="320"/>
      <c r="K31" s="320"/>
      <c r="L31" s="320"/>
      <c r="M31" s="320"/>
      <c r="N31" s="320"/>
      <c r="O31" s="320"/>
    </row>
    <row r="32" spans="1:17" ht="47.4" customHeight="1" x14ac:dyDescent="0.35">
      <c r="A32" s="336" t="s">
        <v>53</v>
      </c>
      <c r="B32" s="336"/>
      <c r="C32" s="337" t="s">
        <v>1</v>
      </c>
      <c r="D32" s="338" t="s">
        <v>31</v>
      </c>
      <c r="E32" s="336" t="s">
        <v>251</v>
      </c>
      <c r="F32" s="337" t="s">
        <v>33</v>
      </c>
      <c r="G32" s="337"/>
      <c r="H32" s="337"/>
      <c r="J32" s="320"/>
      <c r="K32" s="320"/>
      <c r="L32" s="320"/>
      <c r="M32" s="320"/>
      <c r="N32" s="320"/>
      <c r="O32" s="320"/>
    </row>
    <row r="33" spans="1:15" ht="21.6" customHeight="1" x14ac:dyDescent="0.35">
      <c r="A33" s="336"/>
      <c r="B33" s="336"/>
      <c r="C33" s="337"/>
      <c r="D33" s="339"/>
      <c r="E33" s="336"/>
      <c r="F33" s="340">
        <v>2017</v>
      </c>
      <c r="G33" s="340">
        <v>2018</v>
      </c>
      <c r="H33" s="340">
        <v>2019</v>
      </c>
      <c r="J33" s="320"/>
      <c r="K33" s="320"/>
      <c r="L33" s="320"/>
      <c r="M33" s="320"/>
      <c r="N33" s="320"/>
      <c r="O33" s="320"/>
    </row>
    <row r="34" spans="1:15" ht="33" customHeight="1" x14ac:dyDescent="0.35">
      <c r="A34" s="341" t="s">
        <v>223</v>
      </c>
      <c r="B34" s="341"/>
      <c r="C34" s="340"/>
      <c r="D34" s="340"/>
      <c r="E34" s="340"/>
      <c r="F34" s="340"/>
      <c r="G34" s="340"/>
      <c r="H34" s="340"/>
      <c r="J34" s="320"/>
      <c r="K34" s="320"/>
      <c r="L34" s="320"/>
      <c r="M34" s="320"/>
      <c r="N34" s="320"/>
      <c r="O34" s="320"/>
    </row>
    <row r="35" spans="1:15" ht="33.6" customHeight="1" x14ac:dyDescent="0.35">
      <c r="A35" s="341" t="s">
        <v>222</v>
      </c>
      <c r="B35" s="341"/>
      <c r="C35" s="342"/>
      <c r="D35" s="343">
        <v>4428</v>
      </c>
      <c r="E35" s="343">
        <v>3868</v>
      </c>
      <c r="F35" s="343">
        <v>3868</v>
      </c>
      <c r="G35" s="344">
        <v>4139</v>
      </c>
      <c r="H35" s="345">
        <v>4428</v>
      </c>
      <c r="J35" s="320"/>
      <c r="K35" s="320"/>
      <c r="L35" s="320"/>
      <c r="M35" s="320"/>
      <c r="N35" s="320"/>
      <c r="O35" s="320"/>
    </row>
    <row r="36" spans="1:15" ht="31.8" customHeight="1" x14ac:dyDescent="0.35">
      <c r="A36" s="311" t="s">
        <v>54</v>
      </c>
      <c r="B36" s="311"/>
      <c r="C36" s="342"/>
      <c r="D36" s="346">
        <f>D34+D35</f>
        <v>4428</v>
      </c>
      <c r="E36" s="346">
        <f>E34+E35</f>
        <v>3868</v>
      </c>
      <c r="F36" s="346">
        <f>F34+F35</f>
        <v>3868</v>
      </c>
      <c r="G36" s="346">
        <f>G34+G35</f>
        <v>4139</v>
      </c>
      <c r="H36" s="346">
        <f>H34+H35</f>
        <v>4428</v>
      </c>
      <c r="J36" s="320"/>
      <c r="K36" s="320"/>
      <c r="L36" s="320"/>
      <c r="M36" s="320"/>
      <c r="N36" s="320"/>
      <c r="O36" s="320"/>
    </row>
    <row r="37" spans="1:15" ht="22.2" customHeight="1" x14ac:dyDescent="0.35">
      <c r="A37" s="347"/>
      <c r="B37" s="347"/>
      <c r="C37" s="348"/>
      <c r="D37" s="348"/>
      <c r="E37" s="348"/>
      <c r="F37" s="349"/>
      <c r="G37" s="349"/>
      <c r="H37" s="349"/>
      <c r="J37" s="320"/>
      <c r="K37" s="320"/>
      <c r="L37" s="320"/>
      <c r="M37" s="320"/>
      <c r="N37" s="320"/>
      <c r="O37" s="320"/>
    </row>
    <row r="38" spans="1:15" s="350" customFormat="1" ht="55.5" customHeight="1" x14ac:dyDescent="0.35">
      <c r="A38" s="337" t="s">
        <v>39</v>
      </c>
      <c r="B38" s="337"/>
      <c r="C38" s="338" t="s">
        <v>1</v>
      </c>
      <c r="D38" s="338" t="s">
        <v>252</v>
      </c>
      <c r="E38" s="336" t="s">
        <v>251</v>
      </c>
      <c r="F38" s="337" t="s">
        <v>33</v>
      </c>
      <c r="G38" s="337"/>
      <c r="H38" s="337"/>
    </row>
    <row r="39" spans="1:15" ht="24.75" customHeight="1" x14ac:dyDescent="0.35">
      <c r="A39" s="337"/>
      <c r="B39" s="337"/>
      <c r="C39" s="339"/>
      <c r="D39" s="339"/>
      <c r="E39" s="336"/>
      <c r="F39" s="340">
        <v>2017</v>
      </c>
      <c r="G39" s="340">
        <v>2018</v>
      </c>
      <c r="H39" s="340">
        <v>2019</v>
      </c>
    </row>
    <row r="40" spans="1:15" ht="26.4" customHeight="1" x14ac:dyDescent="0.35">
      <c r="A40" s="329" t="s">
        <v>39</v>
      </c>
      <c r="B40" s="331"/>
      <c r="C40" s="351" t="s">
        <v>253</v>
      </c>
      <c r="D40" s="351" t="s">
        <v>253</v>
      </c>
      <c r="E40" s="351" t="s">
        <v>253</v>
      </c>
      <c r="F40" s="351" t="s">
        <v>253</v>
      </c>
      <c r="G40" s="340" t="s">
        <v>253</v>
      </c>
      <c r="H40" s="340" t="s">
        <v>253</v>
      </c>
    </row>
    <row r="41" spans="1:15" ht="53.4" customHeight="1" x14ac:dyDescent="0.35">
      <c r="A41" s="352" t="s">
        <v>254</v>
      </c>
      <c r="B41" s="352"/>
      <c r="C41" s="340" t="s">
        <v>7</v>
      </c>
      <c r="D41" s="353">
        <v>192</v>
      </c>
      <c r="E41" s="353">
        <v>192</v>
      </c>
      <c r="F41" s="353">
        <v>192</v>
      </c>
      <c r="G41" s="353">
        <v>192</v>
      </c>
      <c r="H41" s="354">
        <v>192</v>
      </c>
    </row>
    <row r="42" spans="1:15" ht="23.25" hidden="1" customHeight="1" x14ac:dyDescent="0.35">
      <c r="A42" s="355" t="s">
        <v>255</v>
      </c>
      <c r="B42" s="356"/>
      <c r="C42" s="351" t="s">
        <v>253</v>
      </c>
      <c r="D42" s="351" t="s">
        <v>253</v>
      </c>
      <c r="E42" s="351" t="s">
        <v>253</v>
      </c>
      <c r="F42" s="351" t="s">
        <v>253</v>
      </c>
      <c r="G42" s="340" t="s">
        <v>253</v>
      </c>
      <c r="H42" s="340" t="s">
        <v>253</v>
      </c>
    </row>
    <row r="43" spans="1:15" s="358" customFormat="1" ht="66" hidden="1" customHeight="1" x14ac:dyDescent="0.3">
      <c r="A43" s="341" t="s">
        <v>256</v>
      </c>
      <c r="B43" s="341"/>
      <c r="C43" s="357" t="s">
        <v>9</v>
      </c>
      <c r="D43" s="353">
        <v>8</v>
      </c>
      <c r="E43" s="353">
        <v>8</v>
      </c>
      <c r="F43" s="353">
        <v>8</v>
      </c>
      <c r="G43" s="353">
        <v>8</v>
      </c>
      <c r="H43" s="353">
        <v>8</v>
      </c>
    </row>
    <row r="44" spans="1:15" ht="21" hidden="1" customHeight="1" x14ac:dyDescent="0.35">
      <c r="A44" s="359" t="s">
        <v>257</v>
      </c>
      <c r="B44" s="360"/>
      <c r="C44" s="351" t="s">
        <v>253</v>
      </c>
      <c r="D44" s="351" t="s">
        <v>253</v>
      </c>
      <c r="E44" s="351" t="s">
        <v>253</v>
      </c>
      <c r="F44" s="351" t="s">
        <v>253</v>
      </c>
      <c r="G44" s="340" t="s">
        <v>253</v>
      </c>
      <c r="H44" s="340" t="s">
        <v>253</v>
      </c>
    </row>
    <row r="45" spans="1:15" ht="24" hidden="1" customHeight="1" x14ac:dyDescent="0.35">
      <c r="A45" s="355" t="s">
        <v>258</v>
      </c>
      <c r="B45" s="356"/>
      <c r="C45" s="361" t="s">
        <v>253</v>
      </c>
      <c r="D45" s="351" t="s">
        <v>253</v>
      </c>
      <c r="E45" s="351" t="s">
        <v>253</v>
      </c>
      <c r="F45" s="351" t="s">
        <v>253</v>
      </c>
      <c r="G45" s="340" t="s">
        <v>253</v>
      </c>
      <c r="H45" s="340" t="s">
        <v>253</v>
      </c>
    </row>
    <row r="46" spans="1:15" ht="48" hidden="1" customHeight="1" x14ac:dyDescent="0.35">
      <c r="A46" s="341" t="s">
        <v>259</v>
      </c>
      <c r="B46" s="341"/>
      <c r="C46" s="340" t="s">
        <v>260</v>
      </c>
      <c r="D46" s="362" t="e">
        <f>D47/#REF!</f>
        <v>#REF!</v>
      </c>
      <c r="E46" s="362">
        <f>E47/D41</f>
        <v>20.145833333333332</v>
      </c>
      <c r="F46" s="362">
        <f>F47/E41</f>
        <v>20.145833333333332</v>
      </c>
      <c r="G46" s="362">
        <f>G47/F41</f>
        <v>21.557291666666668</v>
      </c>
      <c r="H46" s="362">
        <f>H47/G41</f>
        <v>23.0625</v>
      </c>
    </row>
    <row r="47" spans="1:15" ht="24.75" customHeight="1" x14ac:dyDescent="0.35">
      <c r="A47" s="311" t="s">
        <v>54</v>
      </c>
      <c r="B47" s="311"/>
      <c r="C47" s="363" t="s">
        <v>36</v>
      </c>
      <c r="D47" s="364">
        <f>D36</f>
        <v>4428</v>
      </c>
      <c r="E47" s="364">
        <f>E36</f>
        <v>3868</v>
      </c>
      <c r="F47" s="364">
        <f>F36</f>
        <v>3868</v>
      </c>
      <c r="G47" s="364">
        <f>G36</f>
        <v>4139</v>
      </c>
      <c r="H47" s="364">
        <f>H36</f>
        <v>4428</v>
      </c>
    </row>
    <row r="48" spans="1:15" x14ac:dyDescent="0.35">
      <c r="F48" s="366"/>
    </row>
    <row r="51" spans="6:6" x14ac:dyDescent="0.35">
      <c r="F51" s="367"/>
    </row>
  </sheetData>
  <mergeCells count="52">
    <mergeCell ref="A43:B43"/>
    <mergeCell ref="A44:B44"/>
    <mergeCell ref="A45:B45"/>
    <mergeCell ref="A46:B46"/>
    <mergeCell ref="A47:B47"/>
    <mergeCell ref="D38:D39"/>
    <mergeCell ref="E38:E39"/>
    <mergeCell ref="F38:H38"/>
    <mergeCell ref="A40:B40"/>
    <mergeCell ref="A41:B41"/>
    <mergeCell ref="A42:B42"/>
    <mergeCell ref="A34:B34"/>
    <mergeCell ref="A35:B35"/>
    <mergeCell ref="A36:B36"/>
    <mergeCell ref="A37:B37"/>
    <mergeCell ref="A38:B39"/>
    <mergeCell ref="C38:C39"/>
    <mergeCell ref="A31:H31"/>
    <mergeCell ref="A32:B33"/>
    <mergeCell ref="C32:C33"/>
    <mergeCell ref="D32:D33"/>
    <mergeCell ref="E32:E33"/>
    <mergeCell ref="F32:H32"/>
    <mergeCell ref="A28:E28"/>
    <mergeCell ref="F28:H28"/>
    <mergeCell ref="A29:E29"/>
    <mergeCell ref="F29:H29"/>
    <mergeCell ref="J29:O29"/>
    <mergeCell ref="A30:E30"/>
    <mergeCell ref="F30:H30"/>
    <mergeCell ref="A23:E23"/>
    <mergeCell ref="F23:H23"/>
    <mergeCell ref="A24:E27"/>
    <mergeCell ref="F24:G24"/>
    <mergeCell ref="K24:Q24"/>
    <mergeCell ref="F25:G25"/>
    <mergeCell ref="F26:G26"/>
    <mergeCell ref="K26:Q26"/>
    <mergeCell ref="F27:G27"/>
    <mergeCell ref="K27:Q27"/>
    <mergeCell ref="A14:H14"/>
    <mergeCell ref="A15:H15"/>
    <mergeCell ref="A16:H16"/>
    <mergeCell ref="A17:H17"/>
    <mergeCell ref="A19:H19"/>
    <mergeCell ref="A22:H22"/>
    <mergeCell ref="G4:H4"/>
    <mergeCell ref="G7:H7"/>
    <mergeCell ref="G8:H8"/>
    <mergeCell ref="G9:H9"/>
    <mergeCell ref="G10:H10"/>
    <mergeCell ref="G11:H11"/>
  </mergeCells>
  <pageMargins left="0.39370078740157483" right="0.19685039370078741" top="0.98425196850393704" bottom="0.98425196850393704" header="0.59055118110236227" footer="0.98425196850393704"/>
  <pageSetup paperSize="9" scale="65" orientation="landscape" useFirstPageNumber="1" r:id="rId1"/>
  <headerFooter alignWithMargins="0">
    <oddHeader>&amp;C&amp;P</oddHeader>
  </headerFooter>
  <rowBreaks count="2" manualBreakCount="2">
    <brk id="23" max="7" man="1"/>
    <brk id="42" max="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topLeftCell="A21" zoomScale="40" zoomScaleNormal="40" zoomScaleSheetLayoutView="75" workbookViewId="0">
      <selection activeCell="C55" sqref="C55"/>
    </sheetView>
  </sheetViews>
  <sheetFormatPr defaultColWidth="9.109375" defaultRowHeight="18" x14ac:dyDescent="0.35"/>
  <cols>
    <col min="1" max="1" width="15.44140625" style="296" customWidth="1"/>
    <col min="2" max="2" width="55.33203125" style="296" customWidth="1"/>
    <col min="3" max="3" width="15.33203125" style="296" customWidth="1"/>
    <col min="4" max="5" width="14.33203125" style="296" customWidth="1"/>
    <col min="6" max="6" width="16.109375" style="296" customWidth="1"/>
    <col min="7" max="7" width="16.33203125" style="296" customWidth="1"/>
    <col min="8" max="8" width="71.5546875" style="296" customWidth="1"/>
    <col min="9" max="256" width="9.109375" style="296"/>
    <col min="257" max="257" width="15.44140625" style="296" customWidth="1"/>
    <col min="258" max="258" width="55.33203125" style="296" customWidth="1"/>
    <col min="259" max="259" width="15.33203125" style="296" customWidth="1"/>
    <col min="260" max="261" width="14.33203125" style="296" customWidth="1"/>
    <col min="262" max="262" width="16.109375" style="296" customWidth="1"/>
    <col min="263" max="263" width="16.33203125" style="296" customWidth="1"/>
    <col min="264" max="264" width="71.5546875" style="296" customWidth="1"/>
    <col min="265" max="512" width="9.109375" style="296"/>
    <col min="513" max="513" width="15.44140625" style="296" customWidth="1"/>
    <col min="514" max="514" width="55.33203125" style="296" customWidth="1"/>
    <col min="515" max="515" width="15.33203125" style="296" customWidth="1"/>
    <col min="516" max="517" width="14.33203125" style="296" customWidth="1"/>
    <col min="518" max="518" width="16.109375" style="296" customWidth="1"/>
    <col min="519" max="519" width="16.33203125" style="296" customWidth="1"/>
    <col min="520" max="520" width="71.5546875" style="296" customWidth="1"/>
    <col min="521" max="768" width="9.109375" style="296"/>
    <col min="769" max="769" width="15.44140625" style="296" customWidth="1"/>
    <col min="770" max="770" width="55.33203125" style="296" customWidth="1"/>
    <col min="771" max="771" width="15.33203125" style="296" customWidth="1"/>
    <col min="772" max="773" width="14.33203125" style="296" customWidth="1"/>
    <col min="774" max="774" width="16.109375" style="296" customWidth="1"/>
    <col min="775" max="775" width="16.33203125" style="296" customWidth="1"/>
    <col min="776" max="776" width="71.5546875" style="296" customWidth="1"/>
    <col min="777" max="1024" width="9.109375" style="296"/>
    <col min="1025" max="1025" width="15.44140625" style="296" customWidth="1"/>
    <col min="1026" max="1026" width="55.33203125" style="296" customWidth="1"/>
    <col min="1027" max="1027" width="15.33203125" style="296" customWidth="1"/>
    <col min="1028" max="1029" width="14.33203125" style="296" customWidth="1"/>
    <col min="1030" max="1030" width="16.109375" style="296" customWidth="1"/>
    <col min="1031" max="1031" width="16.33203125" style="296" customWidth="1"/>
    <col min="1032" max="1032" width="71.5546875" style="296" customWidth="1"/>
    <col min="1033" max="1280" width="9.109375" style="296"/>
    <col min="1281" max="1281" width="15.44140625" style="296" customWidth="1"/>
    <col min="1282" max="1282" width="55.33203125" style="296" customWidth="1"/>
    <col min="1283" max="1283" width="15.33203125" style="296" customWidth="1"/>
    <col min="1284" max="1285" width="14.33203125" style="296" customWidth="1"/>
    <col min="1286" max="1286" width="16.109375" style="296" customWidth="1"/>
    <col min="1287" max="1287" width="16.33203125" style="296" customWidth="1"/>
    <col min="1288" max="1288" width="71.5546875" style="296" customWidth="1"/>
    <col min="1289" max="1536" width="9.109375" style="296"/>
    <col min="1537" max="1537" width="15.44140625" style="296" customWidth="1"/>
    <col min="1538" max="1538" width="55.33203125" style="296" customWidth="1"/>
    <col min="1539" max="1539" width="15.33203125" style="296" customWidth="1"/>
    <col min="1540" max="1541" width="14.33203125" style="296" customWidth="1"/>
    <col min="1542" max="1542" width="16.109375" style="296" customWidth="1"/>
    <col min="1543" max="1543" width="16.33203125" style="296" customWidth="1"/>
    <col min="1544" max="1544" width="71.5546875" style="296" customWidth="1"/>
    <col min="1545" max="1792" width="9.109375" style="296"/>
    <col min="1793" max="1793" width="15.44140625" style="296" customWidth="1"/>
    <col min="1794" max="1794" width="55.33203125" style="296" customWidth="1"/>
    <col min="1795" max="1795" width="15.33203125" style="296" customWidth="1"/>
    <col min="1796" max="1797" width="14.33203125" style="296" customWidth="1"/>
    <col min="1798" max="1798" width="16.109375" style="296" customWidth="1"/>
    <col min="1799" max="1799" width="16.33203125" style="296" customWidth="1"/>
    <col min="1800" max="1800" width="71.5546875" style="296" customWidth="1"/>
    <col min="1801" max="2048" width="9.109375" style="296"/>
    <col min="2049" max="2049" width="15.44140625" style="296" customWidth="1"/>
    <col min="2050" max="2050" width="55.33203125" style="296" customWidth="1"/>
    <col min="2051" max="2051" width="15.33203125" style="296" customWidth="1"/>
    <col min="2052" max="2053" width="14.33203125" style="296" customWidth="1"/>
    <col min="2054" max="2054" width="16.109375" style="296" customWidth="1"/>
    <col min="2055" max="2055" width="16.33203125" style="296" customWidth="1"/>
    <col min="2056" max="2056" width="71.5546875" style="296" customWidth="1"/>
    <col min="2057" max="2304" width="9.109375" style="296"/>
    <col min="2305" max="2305" width="15.44140625" style="296" customWidth="1"/>
    <col min="2306" max="2306" width="55.33203125" style="296" customWidth="1"/>
    <col min="2307" max="2307" width="15.33203125" style="296" customWidth="1"/>
    <col min="2308" max="2309" width="14.33203125" style="296" customWidth="1"/>
    <col min="2310" max="2310" width="16.109375" style="296" customWidth="1"/>
    <col min="2311" max="2311" width="16.33203125" style="296" customWidth="1"/>
    <col min="2312" max="2312" width="71.5546875" style="296" customWidth="1"/>
    <col min="2313" max="2560" width="9.109375" style="296"/>
    <col min="2561" max="2561" width="15.44140625" style="296" customWidth="1"/>
    <col min="2562" max="2562" width="55.33203125" style="296" customWidth="1"/>
    <col min="2563" max="2563" width="15.33203125" style="296" customWidth="1"/>
    <col min="2564" max="2565" width="14.33203125" style="296" customWidth="1"/>
    <col min="2566" max="2566" width="16.109375" style="296" customWidth="1"/>
    <col min="2567" max="2567" width="16.33203125" style="296" customWidth="1"/>
    <col min="2568" max="2568" width="71.5546875" style="296" customWidth="1"/>
    <col min="2569" max="2816" width="9.109375" style="296"/>
    <col min="2817" max="2817" width="15.44140625" style="296" customWidth="1"/>
    <col min="2818" max="2818" width="55.33203125" style="296" customWidth="1"/>
    <col min="2819" max="2819" width="15.33203125" style="296" customWidth="1"/>
    <col min="2820" max="2821" width="14.33203125" style="296" customWidth="1"/>
    <col min="2822" max="2822" width="16.109375" style="296" customWidth="1"/>
    <col min="2823" max="2823" width="16.33203125" style="296" customWidth="1"/>
    <col min="2824" max="2824" width="71.5546875" style="296" customWidth="1"/>
    <col min="2825" max="3072" width="9.109375" style="296"/>
    <col min="3073" max="3073" width="15.44140625" style="296" customWidth="1"/>
    <col min="3074" max="3074" width="55.33203125" style="296" customWidth="1"/>
    <col min="3075" max="3075" width="15.33203125" style="296" customWidth="1"/>
    <col min="3076" max="3077" width="14.33203125" style="296" customWidth="1"/>
    <col min="3078" max="3078" width="16.109375" style="296" customWidth="1"/>
    <col min="3079" max="3079" width="16.33203125" style="296" customWidth="1"/>
    <col min="3080" max="3080" width="71.5546875" style="296" customWidth="1"/>
    <col min="3081" max="3328" width="9.109375" style="296"/>
    <col min="3329" max="3329" width="15.44140625" style="296" customWidth="1"/>
    <col min="3330" max="3330" width="55.33203125" style="296" customWidth="1"/>
    <col min="3331" max="3331" width="15.33203125" style="296" customWidth="1"/>
    <col min="3332" max="3333" width="14.33203125" style="296" customWidth="1"/>
    <col min="3334" max="3334" width="16.109375" style="296" customWidth="1"/>
    <col min="3335" max="3335" width="16.33203125" style="296" customWidth="1"/>
    <col min="3336" max="3336" width="71.5546875" style="296" customWidth="1"/>
    <col min="3337" max="3584" width="9.109375" style="296"/>
    <col min="3585" max="3585" width="15.44140625" style="296" customWidth="1"/>
    <col min="3586" max="3586" width="55.33203125" style="296" customWidth="1"/>
    <col min="3587" max="3587" width="15.33203125" style="296" customWidth="1"/>
    <col min="3588" max="3589" width="14.33203125" style="296" customWidth="1"/>
    <col min="3590" max="3590" width="16.109375" style="296" customWidth="1"/>
    <col min="3591" max="3591" width="16.33203125" style="296" customWidth="1"/>
    <col min="3592" max="3592" width="71.5546875" style="296" customWidth="1"/>
    <col min="3593" max="3840" width="9.109375" style="296"/>
    <col min="3841" max="3841" width="15.44140625" style="296" customWidth="1"/>
    <col min="3842" max="3842" width="55.33203125" style="296" customWidth="1"/>
    <col min="3843" max="3843" width="15.33203125" style="296" customWidth="1"/>
    <col min="3844" max="3845" width="14.33203125" style="296" customWidth="1"/>
    <col min="3846" max="3846" width="16.109375" style="296" customWidth="1"/>
    <col min="3847" max="3847" width="16.33203125" style="296" customWidth="1"/>
    <col min="3848" max="3848" width="71.5546875" style="296" customWidth="1"/>
    <col min="3849" max="4096" width="9.109375" style="296"/>
    <col min="4097" max="4097" width="15.44140625" style="296" customWidth="1"/>
    <col min="4098" max="4098" width="55.33203125" style="296" customWidth="1"/>
    <col min="4099" max="4099" width="15.33203125" style="296" customWidth="1"/>
    <col min="4100" max="4101" width="14.33203125" style="296" customWidth="1"/>
    <col min="4102" max="4102" width="16.109375" style="296" customWidth="1"/>
    <col min="4103" max="4103" width="16.33203125" style="296" customWidth="1"/>
    <col min="4104" max="4104" width="71.5546875" style="296" customWidth="1"/>
    <col min="4105" max="4352" width="9.109375" style="296"/>
    <col min="4353" max="4353" width="15.44140625" style="296" customWidth="1"/>
    <col min="4354" max="4354" width="55.33203125" style="296" customWidth="1"/>
    <col min="4355" max="4355" width="15.33203125" style="296" customWidth="1"/>
    <col min="4356" max="4357" width="14.33203125" style="296" customWidth="1"/>
    <col min="4358" max="4358" width="16.109375" style="296" customWidth="1"/>
    <col min="4359" max="4359" width="16.33203125" style="296" customWidth="1"/>
    <col min="4360" max="4360" width="71.5546875" style="296" customWidth="1"/>
    <col min="4361" max="4608" width="9.109375" style="296"/>
    <col min="4609" max="4609" width="15.44140625" style="296" customWidth="1"/>
    <col min="4610" max="4610" width="55.33203125" style="296" customWidth="1"/>
    <col min="4611" max="4611" width="15.33203125" style="296" customWidth="1"/>
    <col min="4612" max="4613" width="14.33203125" style="296" customWidth="1"/>
    <col min="4614" max="4614" width="16.109375" style="296" customWidth="1"/>
    <col min="4615" max="4615" width="16.33203125" style="296" customWidth="1"/>
    <col min="4616" max="4616" width="71.5546875" style="296" customWidth="1"/>
    <col min="4617" max="4864" width="9.109375" style="296"/>
    <col min="4865" max="4865" width="15.44140625" style="296" customWidth="1"/>
    <col min="4866" max="4866" width="55.33203125" style="296" customWidth="1"/>
    <col min="4867" max="4867" width="15.33203125" style="296" customWidth="1"/>
    <col min="4868" max="4869" width="14.33203125" style="296" customWidth="1"/>
    <col min="4870" max="4870" width="16.109375" style="296" customWidth="1"/>
    <col min="4871" max="4871" width="16.33203125" style="296" customWidth="1"/>
    <col min="4872" max="4872" width="71.5546875" style="296" customWidth="1"/>
    <col min="4873" max="5120" width="9.109375" style="296"/>
    <col min="5121" max="5121" width="15.44140625" style="296" customWidth="1"/>
    <col min="5122" max="5122" width="55.33203125" style="296" customWidth="1"/>
    <col min="5123" max="5123" width="15.33203125" style="296" customWidth="1"/>
    <col min="5124" max="5125" width="14.33203125" style="296" customWidth="1"/>
    <col min="5126" max="5126" width="16.109375" style="296" customWidth="1"/>
    <col min="5127" max="5127" width="16.33203125" style="296" customWidth="1"/>
    <col min="5128" max="5128" width="71.5546875" style="296" customWidth="1"/>
    <col min="5129" max="5376" width="9.109375" style="296"/>
    <col min="5377" max="5377" width="15.44140625" style="296" customWidth="1"/>
    <col min="5378" max="5378" width="55.33203125" style="296" customWidth="1"/>
    <col min="5379" max="5379" width="15.33203125" style="296" customWidth="1"/>
    <col min="5380" max="5381" width="14.33203125" style="296" customWidth="1"/>
    <col min="5382" max="5382" width="16.109375" style="296" customWidth="1"/>
    <col min="5383" max="5383" width="16.33203125" style="296" customWidth="1"/>
    <col min="5384" max="5384" width="71.5546875" style="296" customWidth="1"/>
    <col min="5385" max="5632" width="9.109375" style="296"/>
    <col min="5633" max="5633" width="15.44140625" style="296" customWidth="1"/>
    <col min="5634" max="5634" width="55.33203125" style="296" customWidth="1"/>
    <col min="5635" max="5635" width="15.33203125" style="296" customWidth="1"/>
    <col min="5636" max="5637" width="14.33203125" style="296" customWidth="1"/>
    <col min="5638" max="5638" width="16.109375" style="296" customWidth="1"/>
    <col min="5639" max="5639" width="16.33203125" style="296" customWidth="1"/>
    <col min="5640" max="5640" width="71.5546875" style="296" customWidth="1"/>
    <col min="5641" max="5888" width="9.109375" style="296"/>
    <col min="5889" max="5889" width="15.44140625" style="296" customWidth="1"/>
    <col min="5890" max="5890" width="55.33203125" style="296" customWidth="1"/>
    <col min="5891" max="5891" width="15.33203125" style="296" customWidth="1"/>
    <col min="5892" max="5893" width="14.33203125" style="296" customWidth="1"/>
    <col min="5894" max="5894" width="16.109375" style="296" customWidth="1"/>
    <col min="5895" max="5895" width="16.33203125" style="296" customWidth="1"/>
    <col min="5896" max="5896" width="71.5546875" style="296" customWidth="1"/>
    <col min="5897" max="6144" width="9.109375" style="296"/>
    <col min="6145" max="6145" width="15.44140625" style="296" customWidth="1"/>
    <col min="6146" max="6146" width="55.33203125" style="296" customWidth="1"/>
    <col min="6147" max="6147" width="15.33203125" style="296" customWidth="1"/>
    <col min="6148" max="6149" width="14.33203125" style="296" customWidth="1"/>
    <col min="6150" max="6150" width="16.109375" style="296" customWidth="1"/>
    <col min="6151" max="6151" width="16.33203125" style="296" customWidth="1"/>
    <col min="6152" max="6152" width="71.5546875" style="296" customWidth="1"/>
    <col min="6153" max="6400" width="9.109375" style="296"/>
    <col min="6401" max="6401" width="15.44140625" style="296" customWidth="1"/>
    <col min="6402" max="6402" width="55.33203125" style="296" customWidth="1"/>
    <col min="6403" max="6403" width="15.33203125" style="296" customWidth="1"/>
    <col min="6404" max="6405" width="14.33203125" style="296" customWidth="1"/>
    <col min="6406" max="6406" width="16.109375" style="296" customWidth="1"/>
    <col min="6407" max="6407" width="16.33203125" style="296" customWidth="1"/>
    <col min="6408" max="6408" width="71.5546875" style="296" customWidth="1"/>
    <col min="6409" max="6656" width="9.109375" style="296"/>
    <col min="6657" max="6657" width="15.44140625" style="296" customWidth="1"/>
    <col min="6658" max="6658" width="55.33203125" style="296" customWidth="1"/>
    <col min="6659" max="6659" width="15.33203125" style="296" customWidth="1"/>
    <col min="6660" max="6661" width="14.33203125" style="296" customWidth="1"/>
    <col min="6662" max="6662" width="16.109375" style="296" customWidth="1"/>
    <col min="6663" max="6663" width="16.33203125" style="296" customWidth="1"/>
    <col min="6664" max="6664" width="71.5546875" style="296" customWidth="1"/>
    <col min="6665" max="6912" width="9.109375" style="296"/>
    <col min="6913" max="6913" width="15.44140625" style="296" customWidth="1"/>
    <col min="6914" max="6914" width="55.33203125" style="296" customWidth="1"/>
    <col min="6915" max="6915" width="15.33203125" style="296" customWidth="1"/>
    <col min="6916" max="6917" width="14.33203125" style="296" customWidth="1"/>
    <col min="6918" max="6918" width="16.109375" style="296" customWidth="1"/>
    <col min="6919" max="6919" width="16.33203125" style="296" customWidth="1"/>
    <col min="6920" max="6920" width="71.5546875" style="296" customWidth="1"/>
    <col min="6921" max="7168" width="9.109375" style="296"/>
    <col min="7169" max="7169" width="15.44140625" style="296" customWidth="1"/>
    <col min="7170" max="7170" width="55.33203125" style="296" customWidth="1"/>
    <col min="7171" max="7171" width="15.33203125" style="296" customWidth="1"/>
    <col min="7172" max="7173" width="14.33203125" style="296" customWidth="1"/>
    <col min="7174" max="7174" width="16.109375" style="296" customWidth="1"/>
    <col min="7175" max="7175" width="16.33203125" style="296" customWidth="1"/>
    <col min="7176" max="7176" width="71.5546875" style="296" customWidth="1"/>
    <col min="7177" max="7424" width="9.109375" style="296"/>
    <col min="7425" max="7425" width="15.44140625" style="296" customWidth="1"/>
    <col min="7426" max="7426" width="55.33203125" style="296" customWidth="1"/>
    <col min="7427" max="7427" width="15.33203125" style="296" customWidth="1"/>
    <col min="7428" max="7429" width="14.33203125" style="296" customWidth="1"/>
    <col min="7430" max="7430" width="16.109375" style="296" customWidth="1"/>
    <col min="7431" max="7431" width="16.33203125" style="296" customWidth="1"/>
    <col min="7432" max="7432" width="71.5546875" style="296" customWidth="1"/>
    <col min="7433" max="7680" width="9.109375" style="296"/>
    <col min="7681" max="7681" width="15.44140625" style="296" customWidth="1"/>
    <col min="7682" max="7682" width="55.33203125" style="296" customWidth="1"/>
    <col min="7683" max="7683" width="15.33203125" style="296" customWidth="1"/>
    <col min="7684" max="7685" width="14.33203125" style="296" customWidth="1"/>
    <col min="7686" max="7686" width="16.109375" style="296" customWidth="1"/>
    <col min="7687" max="7687" width="16.33203125" style="296" customWidth="1"/>
    <col min="7688" max="7688" width="71.5546875" style="296" customWidth="1"/>
    <col min="7689" max="7936" width="9.109375" style="296"/>
    <col min="7937" max="7937" width="15.44140625" style="296" customWidth="1"/>
    <col min="7938" max="7938" width="55.33203125" style="296" customWidth="1"/>
    <col min="7939" max="7939" width="15.33203125" style="296" customWidth="1"/>
    <col min="7940" max="7941" width="14.33203125" style="296" customWidth="1"/>
    <col min="7942" max="7942" width="16.109375" style="296" customWidth="1"/>
    <col min="7943" max="7943" width="16.33203125" style="296" customWidth="1"/>
    <col min="7944" max="7944" width="71.5546875" style="296" customWidth="1"/>
    <col min="7945" max="8192" width="9.109375" style="296"/>
    <col min="8193" max="8193" width="15.44140625" style="296" customWidth="1"/>
    <col min="8194" max="8194" width="55.33203125" style="296" customWidth="1"/>
    <col min="8195" max="8195" width="15.33203125" style="296" customWidth="1"/>
    <col min="8196" max="8197" width="14.33203125" style="296" customWidth="1"/>
    <col min="8198" max="8198" width="16.109375" style="296" customWidth="1"/>
    <col min="8199" max="8199" width="16.33203125" style="296" customWidth="1"/>
    <col min="8200" max="8200" width="71.5546875" style="296" customWidth="1"/>
    <col min="8201" max="8448" width="9.109375" style="296"/>
    <col min="8449" max="8449" width="15.44140625" style="296" customWidth="1"/>
    <col min="8450" max="8450" width="55.33203125" style="296" customWidth="1"/>
    <col min="8451" max="8451" width="15.33203125" style="296" customWidth="1"/>
    <col min="8452" max="8453" width="14.33203125" style="296" customWidth="1"/>
    <col min="8454" max="8454" width="16.109375" style="296" customWidth="1"/>
    <col min="8455" max="8455" width="16.33203125" style="296" customWidth="1"/>
    <col min="8456" max="8456" width="71.5546875" style="296" customWidth="1"/>
    <col min="8457" max="8704" width="9.109375" style="296"/>
    <col min="8705" max="8705" width="15.44140625" style="296" customWidth="1"/>
    <col min="8706" max="8706" width="55.33203125" style="296" customWidth="1"/>
    <col min="8707" max="8707" width="15.33203125" style="296" customWidth="1"/>
    <col min="8708" max="8709" width="14.33203125" style="296" customWidth="1"/>
    <col min="8710" max="8710" width="16.109375" style="296" customWidth="1"/>
    <col min="8711" max="8711" width="16.33203125" style="296" customWidth="1"/>
    <col min="8712" max="8712" width="71.5546875" style="296" customWidth="1"/>
    <col min="8713" max="8960" width="9.109375" style="296"/>
    <col min="8961" max="8961" width="15.44140625" style="296" customWidth="1"/>
    <col min="8962" max="8962" width="55.33203125" style="296" customWidth="1"/>
    <col min="8963" max="8963" width="15.33203125" style="296" customWidth="1"/>
    <col min="8964" max="8965" width="14.33203125" style="296" customWidth="1"/>
    <col min="8966" max="8966" width="16.109375" style="296" customWidth="1"/>
    <col min="8967" max="8967" width="16.33203125" style="296" customWidth="1"/>
    <col min="8968" max="8968" width="71.5546875" style="296" customWidth="1"/>
    <col min="8969" max="9216" width="9.109375" style="296"/>
    <col min="9217" max="9217" width="15.44140625" style="296" customWidth="1"/>
    <col min="9218" max="9218" width="55.33203125" style="296" customWidth="1"/>
    <col min="9219" max="9219" width="15.33203125" style="296" customWidth="1"/>
    <col min="9220" max="9221" width="14.33203125" style="296" customWidth="1"/>
    <col min="9222" max="9222" width="16.109375" style="296" customWidth="1"/>
    <col min="9223" max="9223" width="16.33203125" style="296" customWidth="1"/>
    <col min="9224" max="9224" width="71.5546875" style="296" customWidth="1"/>
    <col min="9225" max="9472" width="9.109375" style="296"/>
    <col min="9473" max="9473" width="15.44140625" style="296" customWidth="1"/>
    <col min="9474" max="9474" width="55.33203125" style="296" customWidth="1"/>
    <col min="9475" max="9475" width="15.33203125" style="296" customWidth="1"/>
    <col min="9476" max="9477" width="14.33203125" style="296" customWidth="1"/>
    <col min="9478" max="9478" width="16.109375" style="296" customWidth="1"/>
    <col min="9479" max="9479" width="16.33203125" style="296" customWidth="1"/>
    <col min="9480" max="9480" width="71.5546875" style="296" customWidth="1"/>
    <col min="9481" max="9728" width="9.109375" style="296"/>
    <col min="9729" max="9729" width="15.44140625" style="296" customWidth="1"/>
    <col min="9730" max="9730" width="55.33203125" style="296" customWidth="1"/>
    <col min="9731" max="9731" width="15.33203125" style="296" customWidth="1"/>
    <col min="9732" max="9733" width="14.33203125" style="296" customWidth="1"/>
    <col min="9734" max="9734" width="16.109375" style="296" customWidth="1"/>
    <col min="9735" max="9735" width="16.33203125" style="296" customWidth="1"/>
    <col min="9736" max="9736" width="71.5546875" style="296" customWidth="1"/>
    <col min="9737" max="9984" width="9.109375" style="296"/>
    <col min="9985" max="9985" width="15.44140625" style="296" customWidth="1"/>
    <col min="9986" max="9986" width="55.33203125" style="296" customWidth="1"/>
    <col min="9987" max="9987" width="15.33203125" style="296" customWidth="1"/>
    <col min="9988" max="9989" width="14.33203125" style="296" customWidth="1"/>
    <col min="9990" max="9990" width="16.109375" style="296" customWidth="1"/>
    <col min="9991" max="9991" width="16.33203125" style="296" customWidth="1"/>
    <col min="9992" max="9992" width="71.5546875" style="296" customWidth="1"/>
    <col min="9993" max="10240" width="9.109375" style="296"/>
    <col min="10241" max="10241" width="15.44140625" style="296" customWidth="1"/>
    <col min="10242" max="10242" width="55.3320312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71.5546875" style="296" customWidth="1"/>
    <col min="10249" max="10496" width="9.109375" style="296"/>
    <col min="10497" max="10497" width="15.44140625" style="296" customWidth="1"/>
    <col min="10498" max="10498" width="55.3320312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71.5546875" style="296" customWidth="1"/>
    <col min="10505" max="10752" width="9.109375" style="296"/>
    <col min="10753" max="10753" width="15.44140625" style="296" customWidth="1"/>
    <col min="10754" max="10754" width="55.3320312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71.5546875" style="296" customWidth="1"/>
    <col min="10761" max="11008" width="9.109375" style="296"/>
    <col min="11009" max="11009" width="15.44140625" style="296" customWidth="1"/>
    <col min="11010" max="11010" width="55.3320312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71.5546875" style="296" customWidth="1"/>
    <col min="11017" max="11264" width="9.109375" style="296"/>
    <col min="11265" max="11265" width="15.44140625" style="296" customWidth="1"/>
    <col min="11266" max="11266" width="55.3320312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71.5546875" style="296" customWidth="1"/>
    <col min="11273" max="11520" width="9.109375" style="296"/>
    <col min="11521" max="11521" width="15.44140625" style="296" customWidth="1"/>
    <col min="11522" max="11522" width="55.3320312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71.5546875" style="296" customWidth="1"/>
    <col min="11529" max="11776" width="9.109375" style="296"/>
    <col min="11777" max="11777" width="15.44140625" style="296" customWidth="1"/>
    <col min="11778" max="11778" width="55.3320312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71.5546875" style="296" customWidth="1"/>
    <col min="11785" max="12032" width="9.109375" style="296"/>
    <col min="12033" max="12033" width="15.44140625" style="296" customWidth="1"/>
    <col min="12034" max="12034" width="55.3320312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71.5546875" style="296" customWidth="1"/>
    <col min="12041" max="12288" width="9.109375" style="296"/>
    <col min="12289" max="12289" width="15.44140625" style="296" customWidth="1"/>
    <col min="12290" max="12290" width="55.3320312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71.5546875" style="296" customWidth="1"/>
    <col min="12297" max="12544" width="9.109375" style="296"/>
    <col min="12545" max="12545" width="15.44140625" style="296" customWidth="1"/>
    <col min="12546" max="12546" width="55.3320312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71.5546875" style="296" customWidth="1"/>
    <col min="12553" max="12800" width="9.109375" style="296"/>
    <col min="12801" max="12801" width="15.44140625" style="296" customWidth="1"/>
    <col min="12802" max="12802" width="55.3320312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71.5546875" style="296" customWidth="1"/>
    <col min="12809" max="13056" width="9.109375" style="296"/>
    <col min="13057" max="13057" width="15.44140625" style="296" customWidth="1"/>
    <col min="13058" max="13058" width="55.3320312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71.5546875" style="296" customWidth="1"/>
    <col min="13065" max="13312" width="9.109375" style="296"/>
    <col min="13313" max="13313" width="15.44140625" style="296" customWidth="1"/>
    <col min="13314" max="13314" width="55.3320312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71.5546875" style="296" customWidth="1"/>
    <col min="13321" max="13568" width="9.109375" style="296"/>
    <col min="13569" max="13569" width="15.44140625" style="296" customWidth="1"/>
    <col min="13570" max="13570" width="55.3320312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71.5546875" style="296" customWidth="1"/>
    <col min="13577" max="13824" width="9.109375" style="296"/>
    <col min="13825" max="13825" width="15.44140625" style="296" customWidth="1"/>
    <col min="13826" max="13826" width="55.3320312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71.5546875" style="296" customWidth="1"/>
    <col min="13833" max="14080" width="9.109375" style="296"/>
    <col min="14081" max="14081" width="15.44140625" style="296" customWidth="1"/>
    <col min="14082" max="14082" width="55.3320312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71.5546875" style="296" customWidth="1"/>
    <col min="14089" max="14336" width="9.109375" style="296"/>
    <col min="14337" max="14337" width="15.44140625" style="296" customWidth="1"/>
    <col min="14338" max="14338" width="55.3320312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71.5546875" style="296" customWidth="1"/>
    <col min="14345" max="14592" width="9.109375" style="296"/>
    <col min="14593" max="14593" width="15.44140625" style="296" customWidth="1"/>
    <col min="14594" max="14594" width="55.3320312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71.5546875" style="296" customWidth="1"/>
    <col min="14601" max="14848" width="9.109375" style="296"/>
    <col min="14849" max="14849" width="15.44140625" style="296" customWidth="1"/>
    <col min="14850" max="14850" width="55.3320312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71.5546875" style="296" customWidth="1"/>
    <col min="14857" max="15104" width="9.109375" style="296"/>
    <col min="15105" max="15105" width="15.44140625" style="296" customWidth="1"/>
    <col min="15106" max="15106" width="55.3320312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71.5546875" style="296" customWidth="1"/>
    <col min="15113" max="15360" width="9.109375" style="296"/>
    <col min="15361" max="15361" width="15.44140625" style="296" customWidth="1"/>
    <col min="15362" max="15362" width="55.3320312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71.5546875" style="296" customWidth="1"/>
    <col min="15369" max="15616" width="9.109375" style="296"/>
    <col min="15617" max="15617" width="15.44140625" style="296" customWidth="1"/>
    <col min="15618" max="15618" width="55.3320312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71.5546875" style="296" customWidth="1"/>
    <col min="15625" max="15872" width="9.109375" style="296"/>
    <col min="15873" max="15873" width="15.44140625" style="296" customWidth="1"/>
    <col min="15874" max="15874" width="55.3320312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71.5546875" style="296" customWidth="1"/>
    <col min="15881" max="16128" width="9.109375" style="296"/>
    <col min="16129" max="16129" width="15.44140625" style="296" customWidth="1"/>
    <col min="16130" max="16130" width="55.3320312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71.5546875" style="296" customWidth="1"/>
    <col min="16137" max="16384" width="9.109375" style="296"/>
  </cols>
  <sheetData>
    <row r="1" spans="1:9" hidden="1" x14ac:dyDescent="0.35">
      <c r="A1" s="294"/>
      <c r="B1" s="294"/>
      <c r="C1" s="294"/>
      <c r="D1" s="294"/>
      <c r="E1" s="294"/>
      <c r="F1" s="294"/>
      <c r="G1" s="294"/>
      <c r="H1" s="294" t="s">
        <v>368</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369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75" customHeight="1" x14ac:dyDescent="0.4">
      <c r="A12" s="305" t="s">
        <v>28</v>
      </c>
      <c r="B12" s="305"/>
      <c r="C12" s="305"/>
      <c r="D12" s="305"/>
      <c r="E12" s="305"/>
      <c r="F12" s="305"/>
      <c r="G12" s="305"/>
      <c r="H12" s="305"/>
    </row>
    <row r="13" spans="1:9" s="300" customFormat="1" ht="18.75" customHeight="1" x14ac:dyDescent="0.4">
      <c r="A13" s="298"/>
      <c r="B13" s="306" t="s">
        <v>235</v>
      </c>
      <c r="C13" s="306"/>
      <c r="D13" s="306"/>
      <c r="E13" s="306"/>
      <c r="F13" s="306"/>
      <c r="G13" s="306"/>
      <c r="H13" s="306"/>
      <c r="I13" s="306"/>
    </row>
    <row r="14" spans="1:9" s="300" customFormat="1" ht="22.95" customHeight="1" x14ac:dyDescent="0.4">
      <c r="A14" s="308" t="s">
        <v>184</v>
      </c>
      <c r="B14" s="308"/>
      <c r="C14" s="308"/>
      <c r="D14" s="308"/>
      <c r="E14" s="308"/>
      <c r="F14" s="308"/>
      <c r="G14" s="308"/>
      <c r="H14" s="308"/>
    </row>
    <row r="15" spans="1:9" s="300" customFormat="1" ht="21.75" customHeight="1" x14ac:dyDescent="0.4">
      <c r="A15" s="305" t="s">
        <v>209</v>
      </c>
      <c r="B15" s="305"/>
      <c r="C15" s="305"/>
      <c r="D15" s="305"/>
      <c r="E15" s="305"/>
      <c r="F15" s="305"/>
      <c r="G15" s="305"/>
      <c r="H15" s="305"/>
    </row>
    <row r="16" spans="1:9" s="300" customFormat="1" ht="21.75" customHeight="1" x14ac:dyDescent="0.4">
      <c r="A16" s="456"/>
      <c r="B16" s="456"/>
      <c r="C16" s="456"/>
      <c r="D16" s="456"/>
      <c r="E16" s="456"/>
      <c r="F16" s="456"/>
      <c r="G16" s="456"/>
      <c r="H16" s="456"/>
    </row>
    <row r="17" spans="1:17" s="300" customFormat="1" ht="48" customHeight="1" x14ac:dyDescent="0.4">
      <c r="A17" s="299" t="s">
        <v>370</v>
      </c>
      <c r="B17" s="299"/>
      <c r="C17" s="299"/>
      <c r="D17" s="299"/>
      <c r="E17" s="299"/>
      <c r="F17" s="299"/>
      <c r="G17" s="299"/>
      <c r="H17" s="299"/>
    </row>
    <row r="18" spans="1:17" s="300" customFormat="1" ht="30.75" customHeight="1" x14ac:dyDescent="0.4">
      <c r="A18" s="297" t="s">
        <v>237</v>
      </c>
      <c r="B18" s="297"/>
      <c r="C18" s="297"/>
      <c r="D18" s="298"/>
      <c r="E18" s="298"/>
      <c r="F18" s="298"/>
      <c r="G18" s="297"/>
      <c r="H18" s="297"/>
    </row>
    <row r="19" spans="1:17" s="300" customFormat="1" ht="34.5" customHeight="1" x14ac:dyDescent="0.4">
      <c r="A19" s="305"/>
      <c r="B19" s="305"/>
      <c r="C19" s="305"/>
      <c r="D19" s="305"/>
      <c r="E19" s="305"/>
      <c r="F19" s="305"/>
      <c r="G19" s="305"/>
      <c r="H19" s="305"/>
    </row>
    <row r="20" spans="1:17" ht="239.25" customHeight="1" x14ac:dyDescent="0.35">
      <c r="A20" s="311" t="s">
        <v>238</v>
      </c>
      <c r="B20" s="311"/>
      <c r="C20" s="311"/>
      <c r="D20" s="311"/>
      <c r="E20" s="311"/>
      <c r="F20" s="312" t="s">
        <v>371</v>
      </c>
      <c r="G20" s="313"/>
      <c r="H20" s="314"/>
    </row>
    <row r="21" spans="1:17" ht="78" customHeight="1" x14ac:dyDescent="0.35">
      <c r="A21" s="315" t="s">
        <v>240</v>
      </c>
      <c r="B21" s="316"/>
      <c r="C21" s="316"/>
      <c r="D21" s="316"/>
      <c r="E21" s="317"/>
      <c r="F21" s="318" t="s">
        <v>187</v>
      </c>
      <c r="G21" s="318"/>
      <c r="H21" s="319" t="s">
        <v>186</v>
      </c>
      <c r="J21" s="320"/>
      <c r="K21" s="321"/>
      <c r="L21" s="321"/>
      <c r="M21" s="321"/>
      <c r="N21" s="321"/>
      <c r="O21" s="321"/>
      <c r="P21" s="321"/>
      <c r="Q21" s="321"/>
    </row>
    <row r="22" spans="1:17" ht="37.5" customHeight="1" x14ac:dyDescent="0.35">
      <c r="A22" s="322"/>
      <c r="B22" s="323"/>
      <c r="C22" s="323"/>
      <c r="D22" s="323"/>
      <c r="E22" s="324"/>
      <c r="F22" s="312" t="s">
        <v>241</v>
      </c>
      <c r="G22" s="314"/>
      <c r="H22" s="325" t="s">
        <v>188</v>
      </c>
      <c r="J22" s="320"/>
      <c r="K22" s="320"/>
      <c r="L22" s="320"/>
      <c r="M22" s="320"/>
      <c r="N22" s="320"/>
      <c r="O22" s="320"/>
      <c r="P22" s="320"/>
      <c r="Q22" s="320"/>
    </row>
    <row r="23" spans="1:17" ht="39.75" customHeight="1" x14ac:dyDescent="0.35">
      <c r="A23" s="322"/>
      <c r="B23" s="323"/>
      <c r="C23" s="323"/>
      <c r="D23" s="323"/>
      <c r="E23" s="324"/>
      <c r="F23" s="312" t="s">
        <v>191</v>
      </c>
      <c r="G23" s="314"/>
      <c r="H23" s="319" t="s">
        <v>242</v>
      </c>
      <c r="J23" s="320"/>
      <c r="K23" s="321"/>
      <c r="L23" s="321"/>
      <c r="M23" s="321"/>
      <c r="N23" s="321"/>
      <c r="O23" s="321"/>
      <c r="P23" s="321"/>
      <c r="Q23" s="321"/>
    </row>
    <row r="24" spans="1:17" ht="22.5" customHeight="1" x14ac:dyDescent="0.35">
      <c r="A24" s="326"/>
      <c r="B24" s="327"/>
      <c r="C24" s="327"/>
      <c r="D24" s="327"/>
      <c r="E24" s="328"/>
      <c r="F24" s="318" t="s">
        <v>193</v>
      </c>
      <c r="G24" s="318"/>
      <c r="H24" s="319" t="s">
        <v>243</v>
      </c>
      <c r="J24" s="320"/>
      <c r="K24" s="321"/>
      <c r="L24" s="321"/>
      <c r="M24" s="321"/>
      <c r="N24" s="321"/>
      <c r="O24" s="321"/>
      <c r="P24" s="321"/>
      <c r="Q24" s="321"/>
    </row>
    <row r="25" spans="1:17" ht="32.4" customHeight="1" x14ac:dyDescent="0.35">
      <c r="A25" s="329" t="s">
        <v>244</v>
      </c>
      <c r="B25" s="330"/>
      <c r="C25" s="330"/>
      <c r="D25" s="330"/>
      <c r="E25" s="331"/>
      <c r="F25" s="312" t="s">
        <v>278</v>
      </c>
      <c r="G25" s="313"/>
      <c r="H25" s="314"/>
    </row>
    <row r="26" spans="1:17" ht="51.6" customHeight="1" x14ac:dyDescent="0.35">
      <c r="A26" s="332" t="s">
        <v>246</v>
      </c>
      <c r="B26" s="332"/>
      <c r="C26" s="332"/>
      <c r="D26" s="332"/>
      <c r="E26" s="332"/>
      <c r="F26" s="312" t="s">
        <v>372</v>
      </c>
      <c r="G26" s="313"/>
      <c r="H26" s="314"/>
      <c r="I26" s="333" t="s">
        <v>373</v>
      </c>
      <c r="J26" s="321"/>
      <c r="K26" s="321"/>
      <c r="L26" s="321"/>
      <c r="M26" s="321"/>
      <c r="N26" s="321"/>
      <c r="O26" s="321"/>
    </row>
    <row r="27" spans="1:17" ht="43.2" customHeight="1" x14ac:dyDescent="0.35">
      <c r="A27" s="334" t="s">
        <v>249</v>
      </c>
      <c r="B27" s="334"/>
      <c r="C27" s="334"/>
      <c r="D27" s="334"/>
      <c r="E27" s="334"/>
      <c r="F27" s="312" t="s">
        <v>374</v>
      </c>
      <c r="G27" s="313"/>
      <c r="H27" s="314"/>
    </row>
    <row r="28" spans="1:17" ht="34.799999999999997" customHeight="1" x14ac:dyDescent="0.35">
      <c r="A28" s="335" t="s">
        <v>30</v>
      </c>
      <c r="B28" s="335"/>
      <c r="C28" s="335"/>
      <c r="D28" s="335"/>
      <c r="E28" s="335"/>
      <c r="F28" s="335"/>
      <c r="G28" s="335"/>
      <c r="H28" s="335"/>
      <c r="J28" s="320"/>
      <c r="K28" s="320"/>
      <c r="L28" s="320"/>
      <c r="M28" s="320"/>
      <c r="N28" s="320"/>
      <c r="O28" s="320"/>
    </row>
    <row r="29" spans="1:17" ht="28.8" customHeight="1" x14ac:dyDescent="0.35">
      <c r="A29" s="336" t="s">
        <v>53</v>
      </c>
      <c r="B29" s="336"/>
      <c r="C29" s="337" t="s">
        <v>1</v>
      </c>
      <c r="D29" s="338" t="s">
        <v>31</v>
      </c>
      <c r="E29" s="336" t="s">
        <v>251</v>
      </c>
      <c r="F29" s="337" t="s">
        <v>33</v>
      </c>
      <c r="G29" s="337"/>
      <c r="H29" s="337"/>
      <c r="J29" s="320"/>
      <c r="K29" s="320"/>
      <c r="L29" s="320"/>
      <c r="M29" s="320"/>
      <c r="N29" s="320"/>
      <c r="O29" s="320"/>
    </row>
    <row r="30" spans="1:17" ht="42" customHeight="1" x14ac:dyDescent="0.35">
      <c r="A30" s="336"/>
      <c r="B30" s="336"/>
      <c r="C30" s="337"/>
      <c r="D30" s="339"/>
      <c r="E30" s="336"/>
      <c r="F30" s="340">
        <v>2017</v>
      </c>
      <c r="G30" s="340">
        <v>2018</v>
      </c>
      <c r="H30" s="340">
        <v>2019</v>
      </c>
      <c r="J30" s="320"/>
      <c r="K30" s="320"/>
      <c r="L30" s="320"/>
      <c r="M30" s="320"/>
      <c r="N30" s="320"/>
      <c r="O30" s="320"/>
    </row>
    <row r="31" spans="1:17" ht="66.599999999999994" customHeight="1" x14ac:dyDescent="0.35">
      <c r="A31" s="341" t="s">
        <v>223</v>
      </c>
      <c r="B31" s="341"/>
      <c r="C31" s="340"/>
      <c r="D31" s="419"/>
      <c r="E31" s="340"/>
      <c r="F31" s="340"/>
      <c r="G31" s="340"/>
      <c r="H31" s="386"/>
      <c r="J31" s="320"/>
      <c r="K31" s="320"/>
      <c r="L31" s="320"/>
      <c r="M31" s="320"/>
      <c r="N31" s="320"/>
      <c r="O31" s="320"/>
    </row>
    <row r="32" spans="1:17" ht="37.5" customHeight="1" x14ac:dyDescent="0.35">
      <c r="A32" s="341" t="s">
        <v>222</v>
      </c>
      <c r="B32" s="341"/>
      <c r="C32" s="342"/>
      <c r="D32" s="482">
        <v>889598</v>
      </c>
      <c r="E32" s="482">
        <v>1219289</v>
      </c>
      <c r="F32" s="482">
        <v>1280590</v>
      </c>
      <c r="G32" s="482">
        <v>1370231</v>
      </c>
      <c r="H32" s="354">
        <v>1466147</v>
      </c>
      <c r="J32" s="320"/>
      <c r="K32" s="320"/>
      <c r="L32" s="320"/>
      <c r="M32" s="320"/>
      <c r="N32" s="320"/>
      <c r="O32" s="320"/>
    </row>
    <row r="33" spans="1:15" ht="37.5" customHeight="1" x14ac:dyDescent="0.35">
      <c r="A33" s="376" t="s">
        <v>54</v>
      </c>
      <c r="B33" s="376"/>
      <c r="C33" s="377" t="s">
        <v>36</v>
      </c>
      <c r="D33" s="346">
        <f>D31+D32</f>
        <v>889598</v>
      </c>
      <c r="E33" s="346">
        <f>E31+E32</f>
        <v>1219289</v>
      </c>
      <c r="F33" s="346">
        <f>F31+F32</f>
        <v>1280590</v>
      </c>
      <c r="G33" s="346">
        <f>G31+G32</f>
        <v>1370231</v>
      </c>
      <c r="H33" s="346">
        <f>H31+H32</f>
        <v>1466147</v>
      </c>
      <c r="J33" s="320"/>
      <c r="K33" s="320"/>
      <c r="L33" s="320"/>
      <c r="M33" s="320"/>
      <c r="N33" s="320"/>
      <c r="O33" s="320"/>
    </row>
    <row r="34" spans="1:15" ht="40.5" customHeight="1" x14ac:dyDescent="0.35">
      <c r="A34" s="388"/>
      <c r="B34" s="431"/>
      <c r="C34" s="431"/>
      <c r="D34" s="431"/>
      <c r="E34" s="389"/>
      <c r="F34" s="382"/>
      <c r="G34" s="382"/>
      <c r="H34" s="382"/>
      <c r="J34" s="320"/>
      <c r="K34" s="320"/>
      <c r="L34" s="320"/>
      <c r="M34" s="320"/>
      <c r="N34" s="320"/>
      <c r="O34" s="320"/>
    </row>
    <row r="35" spans="1:15" s="350" customFormat="1" ht="58.5" customHeight="1" x14ac:dyDescent="0.35">
      <c r="A35" s="336" t="s">
        <v>39</v>
      </c>
      <c r="B35" s="336"/>
      <c r="C35" s="435" t="s">
        <v>1</v>
      </c>
      <c r="D35" s="435" t="s">
        <v>31</v>
      </c>
      <c r="E35" s="336" t="s">
        <v>251</v>
      </c>
      <c r="F35" s="336" t="s">
        <v>33</v>
      </c>
      <c r="G35" s="336"/>
      <c r="H35" s="336"/>
    </row>
    <row r="36" spans="1:15" ht="18.75" customHeight="1" x14ac:dyDescent="0.35">
      <c r="A36" s="336"/>
      <c r="B36" s="336"/>
      <c r="C36" s="440"/>
      <c r="D36" s="440"/>
      <c r="E36" s="336"/>
      <c r="F36" s="340">
        <v>2017</v>
      </c>
      <c r="G36" s="340">
        <v>2018</v>
      </c>
      <c r="H36" s="340">
        <v>2019</v>
      </c>
    </row>
    <row r="37" spans="1:15" ht="18.75" customHeight="1" x14ac:dyDescent="0.35">
      <c r="A37" s="329" t="s">
        <v>39</v>
      </c>
      <c r="B37" s="331"/>
      <c r="C37" s="351" t="s">
        <v>253</v>
      </c>
      <c r="D37" s="351" t="s">
        <v>253</v>
      </c>
      <c r="E37" s="351" t="s">
        <v>253</v>
      </c>
      <c r="F37" s="351" t="s">
        <v>253</v>
      </c>
      <c r="G37" s="351" t="s">
        <v>253</v>
      </c>
      <c r="H37" s="351" t="s">
        <v>253</v>
      </c>
    </row>
    <row r="38" spans="1:15" ht="66.75" customHeight="1" x14ac:dyDescent="0.35">
      <c r="A38" s="312" t="s">
        <v>375</v>
      </c>
      <c r="B38" s="314"/>
      <c r="C38" s="340" t="s">
        <v>7</v>
      </c>
      <c r="D38" s="353">
        <v>90600</v>
      </c>
      <c r="E38" s="353">
        <v>90600</v>
      </c>
      <c r="F38" s="353">
        <v>55316</v>
      </c>
      <c r="G38" s="353">
        <v>55316</v>
      </c>
      <c r="H38" s="353">
        <v>55316</v>
      </c>
    </row>
    <row r="39" spans="1:15" ht="24" hidden="1" customHeight="1" x14ac:dyDescent="0.35">
      <c r="A39" s="329" t="s">
        <v>255</v>
      </c>
      <c r="B39" s="331"/>
      <c r="C39" s="351" t="s">
        <v>253</v>
      </c>
      <c r="D39" s="351" t="s">
        <v>253</v>
      </c>
      <c r="E39" s="351" t="s">
        <v>253</v>
      </c>
      <c r="F39" s="351" t="s">
        <v>253</v>
      </c>
      <c r="G39" s="351" t="s">
        <v>253</v>
      </c>
      <c r="H39" s="420"/>
    </row>
    <row r="40" spans="1:15" ht="38.4" hidden="1" customHeight="1" x14ac:dyDescent="0.35">
      <c r="A40" s="312" t="s">
        <v>376</v>
      </c>
      <c r="B40" s="314"/>
      <c r="C40" s="489" t="s">
        <v>9</v>
      </c>
      <c r="D40" s="489">
        <v>100</v>
      </c>
      <c r="E40" s="489">
        <v>100</v>
      </c>
      <c r="F40" s="489">
        <v>100</v>
      </c>
      <c r="G40" s="489">
        <v>100</v>
      </c>
      <c r="H40" s="420"/>
    </row>
    <row r="41" spans="1:15" ht="22.5" hidden="1" customHeight="1" x14ac:dyDescent="0.35">
      <c r="A41" s="329" t="s">
        <v>257</v>
      </c>
      <c r="B41" s="331"/>
      <c r="C41" s="351" t="s">
        <v>253</v>
      </c>
      <c r="D41" s="351" t="s">
        <v>253</v>
      </c>
      <c r="E41" s="351" t="s">
        <v>253</v>
      </c>
      <c r="F41" s="351" t="s">
        <v>253</v>
      </c>
      <c r="G41" s="351" t="s">
        <v>253</v>
      </c>
      <c r="H41" s="420"/>
    </row>
    <row r="42" spans="1:15" ht="27.6" hidden="1" customHeight="1" x14ac:dyDescent="0.35">
      <c r="A42" s="329" t="s">
        <v>258</v>
      </c>
      <c r="B42" s="331"/>
      <c r="C42" s="351" t="s">
        <v>253</v>
      </c>
      <c r="D42" s="351" t="s">
        <v>253</v>
      </c>
      <c r="E42" s="351" t="s">
        <v>253</v>
      </c>
      <c r="F42" s="351" t="s">
        <v>253</v>
      </c>
      <c r="G42" s="351" t="s">
        <v>253</v>
      </c>
      <c r="H42" s="420"/>
    </row>
    <row r="43" spans="1:15" ht="41.4" hidden="1" customHeight="1" x14ac:dyDescent="0.35">
      <c r="A43" s="312" t="s">
        <v>377</v>
      </c>
      <c r="B43" s="314"/>
      <c r="C43" s="489" t="s">
        <v>274</v>
      </c>
      <c r="D43" s="490">
        <f>D44/D38*1000</f>
        <v>9818.9624724061814</v>
      </c>
      <c r="E43" s="490">
        <f>E44/E38*1000</f>
        <v>13457.935982339955</v>
      </c>
      <c r="F43" s="490">
        <f>F44/F38*1000</f>
        <v>23150.444717622388</v>
      </c>
      <c r="G43" s="490">
        <f>G44/G38*1000</f>
        <v>24770.970424470317</v>
      </c>
      <c r="H43" s="420"/>
    </row>
    <row r="44" spans="1:15" ht="27" customHeight="1" x14ac:dyDescent="0.35">
      <c r="A44" s="376" t="s">
        <v>54</v>
      </c>
      <c r="B44" s="376"/>
      <c r="C44" s="363" t="s">
        <v>36</v>
      </c>
      <c r="D44" s="455">
        <f>D33</f>
        <v>889598</v>
      </c>
      <c r="E44" s="455">
        <f>E33</f>
        <v>1219289</v>
      </c>
      <c r="F44" s="455">
        <f>F33</f>
        <v>1280590</v>
      </c>
      <c r="G44" s="455">
        <f>G33</f>
        <v>1370231</v>
      </c>
      <c r="H44" s="455">
        <f>H33</f>
        <v>1466147</v>
      </c>
    </row>
    <row r="45" spans="1:15" x14ac:dyDescent="0.35">
      <c r="F45" s="296" t="s">
        <v>206</v>
      </c>
    </row>
    <row r="47" spans="1:15" x14ac:dyDescent="0.35">
      <c r="G47" s="396"/>
      <c r="H47" s="397" t="s">
        <v>206</v>
      </c>
    </row>
    <row r="48" spans="1:15" x14ac:dyDescent="0.35">
      <c r="F48" s="397"/>
    </row>
  </sheetData>
  <mergeCells count="52">
    <mergeCell ref="A42:B42"/>
    <mergeCell ref="A43:B43"/>
    <mergeCell ref="A44:B44"/>
    <mergeCell ref="F35:H35"/>
    <mergeCell ref="A37:B37"/>
    <mergeCell ref="A38:B38"/>
    <mergeCell ref="A39:B39"/>
    <mergeCell ref="A40:B40"/>
    <mergeCell ref="A41:B41"/>
    <mergeCell ref="A31:B31"/>
    <mergeCell ref="A32:B32"/>
    <mergeCell ref="A33:B33"/>
    <mergeCell ref="A34:E34"/>
    <mergeCell ref="A35:B36"/>
    <mergeCell ref="C35:C36"/>
    <mergeCell ref="D35:D36"/>
    <mergeCell ref="E35:E36"/>
    <mergeCell ref="A28:H28"/>
    <mergeCell ref="A29:B30"/>
    <mergeCell ref="C29:C30"/>
    <mergeCell ref="D29:D30"/>
    <mergeCell ref="E29:E30"/>
    <mergeCell ref="F29:H29"/>
    <mergeCell ref="A25:E25"/>
    <mergeCell ref="F25:H25"/>
    <mergeCell ref="A26:E26"/>
    <mergeCell ref="F26:H26"/>
    <mergeCell ref="J26:O26"/>
    <mergeCell ref="A27:E27"/>
    <mergeCell ref="F27:H27"/>
    <mergeCell ref="A20:E20"/>
    <mergeCell ref="F20:H20"/>
    <mergeCell ref="A21:E24"/>
    <mergeCell ref="F21:G21"/>
    <mergeCell ref="K21:Q21"/>
    <mergeCell ref="F22:G22"/>
    <mergeCell ref="F23:G23"/>
    <mergeCell ref="K23:Q23"/>
    <mergeCell ref="F24:G24"/>
    <mergeCell ref="K24:Q24"/>
    <mergeCell ref="A12:H12"/>
    <mergeCell ref="B13:I13"/>
    <mergeCell ref="A14:H14"/>
    <mergeCell ref="A15:H15"/>
    <mergeCell ref="A17:H17"/>
    <mergeCell ref="A19:H19"/>
    <mergeCell ref="G4:H4"/>
    <mergeCell ref="G7:H7"/>
    <mergeCell ref="G8:H8"/>
    <mergeCell ref="G9:H9"/>
    <mergeCell ref="G10:H10"/>
    <mergeCell ref="G11:H11"/>
  </mergeCells>
  <pageMargins left="0.39370078740157483" right="0" top="0.98425196850393704" bottom="0.98425196850393704" header="0.59055118110236227" footer="0.98425196850393704"/>
  <pageSetup paperSize="9" scale="57" orientation="landscape" useFirstPageNumber="1" r:id="rId1"/>
  <headerFooter alignWithMargins="0">
    <oddHeader>&amp;C&amp;P</oddHeader>
  </headerFooter>
  <rowBreaks count="1" manualBreakCount="1">
    <brk id="20"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opLeftCell="A25" zoomScale="50" zoomScaleNormal="50" zoomScaleSheetLayoutView="50" workbookViewId="0">
      <selection activeCell="C55" sqref="C55"/>
    </sheetView>
  </sheetViews>
  <sheetFormatPr defaultColWidth="9.109375" defaultRowHeight="18" x14ac:dyDescent="0.35"/>
  <cols>
    <col min="1" max="1" width="15.44140625" style="296" customWidth="1"/>
    <col min="2" max="2" width="53.44140625" style="296" customWidth="1"/>
    <col min="3" max="3" width="15.33203125" style="296" customWidth="1"/>
    <col min="4" max="5" width="14.33203125" style="296" customWidth="1"/>
    <col min="6" max="6" width="16.109375" style="296" customWidth="1"/>
    <col min="7" max="7" width="16.33203125" style="296" customWidth="1"/>
    <col min="8" max="8" width="62.33203125" style="296" customWidth="1"/>
    <col min="9" max="256" width="9.109375" style="296"/>
    <col min="257" max="257" width="15.44140625" style="296" customWidth="1"/>
    <col min="258" max="258" width="53.44140625" style="296" customWidth="1"/>
    <col min="259" max="259" width="15.33203125" style="296" customWidth="1"/>
    <col min="260" max="261" width="14.33203125" style="296" customWidth="1"/>
    <col min="262" max="262" width="16.109375" style="296" customWidth="1"/>
    <col min="263" max="263" width="16.33203125" style="296" customWidth="1"/>
    <col min="264" max="264" width="62.33203125" style="296" customWidth="1"/>
    <col min="265" max="512" width="9.109375" style="296"/>
    <col min="513" max="513" width="15.44140625" style="296" customWidth="1"/>
    <col min="514" max="514" width="53.44140625" style="296" customWidth="1"/>
    <col min="515" max="515" width="15.33203125" style="296" customWidth="1"/>
    <col min="516" max="517" width="14.33203125" style="296" customWidth="1"/>
    <col min="518" max="518" width="16.109375" style="296" customWidth="1"/>
    <col min="519" max="519" width="16.33203125" style="296" customWidth="1"/>
    <col min="520" max="520" width="62.33203125" style="296" customWidth="1"/>
    <col min="521" max="768" width="9.109375" style="296"/>
    <col min="769" max="769" width="15.44140625" style="296" customWidth="1"/>
    <col min="770" max="770" width="53.44140625" style="296" customWidth="1"/>
    <col min="771" max="771" width="15.33203125" style="296" customWidth="1"/>
    <col min="772" max="773" width="14.33203125" style="296" customWidth="1"/>
    <col min="774" max="774" width="16.109375" style="296" customWidth="1"/>
    <col min="775" max="775" width="16.33203125" style="296" customWidth="1"/>
    <col min="776" max="776" width="62.33203125" style="296" customWidth="1"/>
    <col min="777" max="1024" width="9.109375" style="296"/>
    <col min="1025" max="1025" width="15.44140625" style="296" customWidth="1"/>
    <col min="1026" max="1026" width="53.44140625" style="296" customWidth="1"/>
    <col min="1027" max="1027" width="15.33203125" style="296" customWidth="1"/>
    <col min="1028" max="1029" width="14.33203125" style="296" customWidth="1"/>
    <col min="1030" max="1030" width="16.109375" style="296" customWidth="1"/>
    <col min="1031" max="1031" width="16.33203125" style="296" customWidth="1"/>
    <col min="1032" max="1032" width="62.33203125" style="296" customWidth="1"/>
    <col min="1033" max="1280" width="9.109375" style="296"/>
    <col min="1281" max="1281" width="15.44140625" style="296" customWidth="1"/>
    <col min="1282" max="1282" width="53.44140625" style="296" customWidth="1"/>
    <col min="1283" max="1283" width="15.33203125" style="296" customWidth="1"/>
    <col min="1284" max="1285" width="14.33203125" style="296" customWidth="1"/>
    <col min="1286" max="1286" width="16.109375" style="296" customWidth="1"/>
    <col min="1287" max="1287" width="16.33203125" style="296" customWidth="1"/>
    <col min="1288" max="1288" width="62.33203125" style="296" customWidth="1"/>
    <col min="1289" max="1536" width="9.109375" style="296"/>
    <col min="1537" max="1537" width="15.44140625" style="296" customWidth="1"/>
    <col min="1538" max="1538" width="53.44140625" style="296" customWidth="1"/>
    <col min="1539" max="1539" width="15.33203125" style="296" customWidth="1"/>
    <col min="1540" max="1541" width="14.33203125" style="296" customWidth="1"/>
    <col min="1542" max="1542" width="16.109375" style="296" customWidth="1"/>
    <col min="1543" max="1543" width="16.33203125" style="296" customWidth="1"/>
    <col min="1544" max="1544" width="62.33203125" style="296" customWidth="1"/>
    <col min="1545" max="1792" width="9.109375" style="296"/>
    <col min="1793" max="1793" width="15.44140625" style="296" customWidth="1"/>
    <col min="1794" max="1794" width="53.44140625" style="296" customWidth="1"/>
    <col min="1795" max="1795" width="15.33203125" style="296" customWidth="1"/>
    <col min="1796" max="1797" width="14.33203125" style="296" customWidth="1"/>
    <col min="1798" max="1798" width="16.109375" style="296" customWidth="1"/>
    <col min="1799" max="1799" width="16.33203125" style="296" customWidth="1"/>
    <col min="1800" max="1800" width="62.33203125" style="296" customWidth="1"/>
    <col min="1801" max="2048" width="9.109375" style="296"/>
    <col min="2049" max="2049" width="15.44140625" style="296" customWidth="1"/>
    <col min="2050" max="2050" width="53.44140625" style="296" customWidth="1"/>
    <col min="2051" max="2051" width="15.33203125" style="296" customWidth="1"/>
    <col min="2052" max="2053" width="14.33203125" style="296" customWidth="1"/>
    <col min="2054" max="2054" width="16.109375" style="296" customWidth="1"/>
    <col min="2055" max="2055" width="16.33203125" style="296" customWidth="1"/>
    <col min="2056" max="2056" width="62.33203125" style="296" customWidth="1"/>
    <col min="2057" max="2304" width="9.109375" style="296"/>
    <col min="2305" max="2305" width="15.44140625" style="296" customWidth="1"/>
    <col min="2306" max="2306" width="53.44140625" style="296" customWidth="1"/>
    <col min="2307" max="2307" width="15.33203125" style="296" customWidth="1"/>
    <col min="2308" max="2309" width="14.33203125" style="296" customWidth="1"/>
    <col min="2310" max="2310" width="16.109375" style="296" customWidth="1"/>
    <col min="2311" max="2311" width="16.33203125" style="296" customWidth="1"/>
    <col min="2312" max="2312" width="62.33203125" style="296" customWidth="1"/>
    <col min="2313" max="2560" width="9.109375" style="296"/>
    <col min="2561" max="2561" width="15.44140625" style="296" customWidth="1"/>
    <col min="2562" max="2562" width="53.44140625" style="296" customWidth="1"/>
    <col min="2563" max="2563" width="15.33203125" style="296" customWidth="1"/>
    <col min="2564" max="2565" width="14.33203125" style="296" customWidth="1"/>
    <col min="2566" max="2566" width="16.109375" style="296" customWidth="1"/>
    <col min="2567" max="2567" width="16.33203125" style="296" customWidth="1"/>
    <col min="2568" max="2568" width="62.33203125" style="296" customWidth="1"/>
    <col min="2569" max="2816" width="9.109375" style="296"/>
    <col min="2817" max="2817" width="15.44140625" style="296" customWidth="1"/>
    <col min="2818" max="2818" width="53.44140625" style="296" customWidth="1"/>
    <col min="2819" max="2819" width="15.33203125" style="296" customWidth="1"/>
    <col min="2820" max="2821" width="14.33203125" style="296" customWidth="1"/>
    <col min="2822" max="2822" width="16.109375" style="296" customWidth="1"/>
    <col min="2823" max="2823" width="16.33203125" style="296" customWidth="1"/>
    <col min="2824" max="2824" width="62.33203125" style="296" customWidth="1"/>
    <col min="2825" max="3072" width="9.109375" style="296"/>
    <col min="3073" max="3073" width="15.44140625" style="296" customWidth="1"/>
    <col min="3074" max="3074" width="53.44140625" style="296" customWidth="1"/>
    <col min="3075" max="3075" width="15.33203125" style="296" customWidth="1"/>
    <col min="3076" max="3077" width="14.33203125" style="296" customWidth="1"/>
    <col min="3078" max="3078" width="16.109375" style="296" customWidth="1"/>
    <col min="3079" max="3079" width="16.33203125" style="296" customWidth="1"/>
    <col min="3080" max="3080" width="62.33203125" style="296" customWidth="1"/>
    <col min="3081" max="3328" width="9.109375" style="296"/>
    <col min="3329" max="3329" width="15.44140625" style="296" customWidth="1"/>
    <col min="3330" max="3330" width="53.44140625" style="296" customWidth="1"/>
    <col min="3331" max="3331" width="15.33203125" style="296" customWidth="1"/>
    <col min="3332" max="3333" width="14.33203125" style="296" customWidth="1"/>
    <col min="3334" max="3334" width="16.109375" style="296" customWidth="1"/>
    <col min="3335" max="3335" width="16.33203125" style="296" customWidth="1"/>
    <col min="3336" max="3336" width="62.33203125" style="296" customWidth="1"/>
    <col min="3337" max="3584" width="9.109375" style="296"/>
    <col min="3585" max="3585" width="15.44140625" style="296" customWidth="1"/>
    <col min="3586" max="3586" width="53.44140625" style="296" customWidth="1"/>
    <col min="3587" max="3587" width="15.33203125" style="296" customWidth="1"/>
    <col min="3588" max="3589" width="14.33203125" style="296" customWidth="1"/>
    <col min="3590" max="3590" width="16.109375" style="296" customWidth="1"/>
    <col min="3591" max="3591" width="16.33203125" style="296" customWidth="1"/>
    <col min="3592" max="3592" width="62.33203125" style="296" customWidth="1"/>
    <col min="3593" max="3840" width="9.109375" style="296"/>
    <col min="3841" max="3841" width="15.44140625" style="296" customWidth="1"/>
    <col min="3842" max="3842" width="53.44140625" style="296" customWidth="1"/>
    <col min="3843" max="3843" width="15.33203125" style="296" customWidth="1"/>
    <col min="3844" max="3845" width="14.33203125" style="296" customWidth="1"/>
    <col min="3846" max="3846" width="16.109375" style="296" customWidth="1"/>
    <col min="3847" max="3847" width="16.33203125" style="296" customWidth="1"/>
    <col min="3848" max="3848" width="62.33203125" style="296" customWidth="1"/>
    <col min="3849" max="4096" width="9.109375" style="296"/>
    <col min="4097" max="4097" width="15.44140625" style="296" customWidth="1"/>
    <col min="4098" max="4098" width="53.44140625" style="296" customWidth="1"/>
    <col min="4099" max="4099" width="15.33203125" style="296" customWidth="1"/>
    <col min="4100" max="4101" width="14.33203125" style="296" customWidth="1"/>
    <col min="4102" max="4102" width="16.109375" style="296" customWidth="1"/>
    <col min="4103" max="4103" width="16.33203125" style="296" customWidth="1"/>
    <col min="4104" max="4104" width="62.33203125" style="296" customWidth="1"/>
    <col min="4105" max="4352" width="9.109375" style="296"/>
    <col min="4353" max="4353" width="15.44140625" style="296" customWidth="1"/>
    <col min="4354" max="4354" width="53.44140625" style="296" customWidth="1"/>
    <col min="4355" max="4355" width="15.33203125" style="296" customWidth="1"/>
    <col min="4356" max="4357" width="14.33203125" style="296" customWidth="1"/>
    <col min="4358" max="4358" width="16.109375" style="296" customWidth="1"/>
    <col min="4359" max="4359" width="16.33203125" style="296" customWidth="1"/>
    <col min="4360" max="4360" width="62.33203125" style="296" customWidth="1"/>
    <col min="4361" max="4608" width="9.109375" style="296"/>
    <col min="4609" max="4609" width="15.44140625" style="296" customWidth="1"/>
    <col min="4610" max="4610" width="53.44140625" style="296" customWidth="1"/>
    <col min="4611" max="4611" width="15.33203125" style="296" customWidth="1"/>
    <col min="4612" max="4613" width="14.33203125" style="296" customWidth="1"/>
    <col min="4614" max="4614" width="16.109375" style="296" customWidth="1"/>
    <col min="4615" max="4615" width="16.33203125" style="296" customWidth="1"/>
    <col min="4616" max="4616" width="62.33203125" style="296" customWidth="1"/>
    <col min="4617" max="4864" width="9.109375" style="296"/>
    <col min="4865" max="4865" width="15.44140625" style="296" customWidth="1"/>
    <col min="4866" max="4866" width="53.44140625" style="296" customWidth="1"/>
    <col min="4867" max="4867" width="15.33203125" style="296" customWidth="1"/>
    <col min="4868" max="4869" width="14.33203125" style="296" customWidth="1"/>
    <col min="4870" max="4870" width="16.109375" style="296" customWidth="1"/>
    <col min="4871" max="4871" width="16.33203125" style="296" customWidth="1"/>
    <col min="4872" max="4872" width="62.33203125" style="296" customWidth="1"/>
    <col min="4873" max="5120" width="9.109375" style="296"/>
    <col min="5121" max="5121" width="15.44140625" style="296" customWidth="1"/>
    <col min="5122" max="5122" width="53.44140625" style="296" customWidth="1"/>
    <col min="5123" max="5123" width="15.33203125" style="296" customWidth="1"/>
    <col min="5124" max="5125" width="14.33203125" style="296" customWidth="1"/>
    <col min="5126" max="5126" width="16.109375" style="296" customWidth="1"/>
    <col min="5127" max="5127" width="16.33203125" style="296" customWidth="1"/>
    <col min="5128" max="5128" width="62.33203125" style="296" customWidth="1"/>
    <col min="5129" max="5376" width="9.109375" style="296"/>
    <col min="5377" max="5377" width="15.44140625" style="296" customWidth="1"/>
    <col min="5378" max="5378" width="53.44140625" style="296" customWidth="1"/>
    <col min="5379" max="5379" width="15.33203125" style="296" customWidth="1"/>
    <col min="5380" max="5381" width="14.33203125" style="296" customWidth="1"/>
    <col min="5382" max="5382" width="16.109375" style="296" customWidth="1"/>
    <col min="5383" max="5383" width="16.33203125" style="296" customWidth="1"/>
    <col min="5384" max="5384" width="62.33203125" style="296" customWidth="1"/>
    <col min="5385" max="5632" width="9.109375" style="296"/>
    <col min="5633" max="5633" width="15.44140625" style="296" customWidth="1"/>
    <col min="5634" max="5634" width="53.44140625" style="296" customWidth="1"/>
    <col min="5635" max="5635" width="15.33203125" style="296" customWidth="1"/>
    <col min="5636" max="5637" width="14.33203125" style="296" customWidth="1"/>
    <col min="5638" max="5638" width="16.109375" style="296" customWidth="1"/>
    <col min="5639" max="5639" width="16.33203125" style="296" customWidth="1"/>
    <col min="5640" max="5640" width="62.33203125" style="296" customWidth="1"/>
    <col min="5641" max="5888" width="9.109375" style="296"/>
    <col min="5889" max="5889" width="15.44140625" style="296" customWidth="1"/>
    <col min="5890" max="5890" width="53.44140625" style="296" customWidth="1"/>
    <col min="5891" max="5891" width="15.33203125" style="296" customWidth="1"/>
    <col min="5892" max="5893" width="14.33203125" style="296" customWidth="1"/>
    <col min="5894" max="5894" width="16.109375" style="296" customWidth="1"/>
    <col min="5895" max="5895" width="16.33203125" style="296" customWidth="1"/>
    <col min="5896" max="5896" width="62.33203125" style="296" customWidth="1"/>
    <col min="5897" max="6144" width="9.109375" style="296"/>
    <col min="6145" max="6145" width="15.44140625" style="296" customWidth="1"/>
    <col min="6146" max="6146" width="53.44140625" style="296" customWidth="1"/>
    <col min="6147" max="6147" width="15.33203125" style="296" customWidth="1"/>
    <col min="6148" max="6149" width="14.33203125" style="296" customWidth="1"/>
    <col min="6150" max="6150" width="16.109375" style="296" customWidth="1"/>
    <col min="6151" max="6151" width="16.33203125" style="296" customWidth="1"/>
    <col min="6152" max="6152" width="62.33203125" style="296" customWidth="1"/>
    <col min="6153" max="6400" width="9.109375" style="296"/>
    <col min="6401" max="6401" width="15.44140625" style="296" customWidth="1"/>
    <col min="6402" max="6402" width="53.44140625" style="296" customWidth="1"/>
    <col min="6403" max="6403" width="15.33203125" style="296" customWidth="1"/>
    <col min="6404" max="6405" width="14.33203125" style="296" customWidth="1"/>
    <col min="6406" max="6406" width="16.109375" style="296" customWidth="1"/>
    <col min="6407" max="6407" width="16.33203125" style="296" customWidth="1"/>
    <col min="6408" max="6408" width="62.33203125" style="296" customWidth="1"/>
    <col min="6409" max="6656" width="9.109375" style="296"/>
    <col min="6657" max="6657" width="15.44140625" style="296" customWidth="1"/>
    <col min="6658" max="6658" width="53.44140625" style="296" customWidth="1"/>
    <col min="6659" max="6659" width="15.33203125" style="296" customWidth="1"/>
    <col min="6660" max="6661" width="14.33203125" style="296" customWidth="1"/>
    <col min="6662" max="6662" width="16.109375" style="296" customWidth="1"/>
    <col min="6663" max="6663" width="16.33203125" style="296" customWidth="1"/>
    <col min="6664" max="6664" width="62.33203125" style="296" customWidth="1"/>
    <col min="6665" max="6912" width="9.109375" style="296"/>
    <col min="6913" max="6913" width="15.44140625" style="296" customWidth="1"/>
    <col min="6914" max="6914" width="53.44140625" style="296" customWidth="1"/>
    <col min="6915" max="6915" width="15.33203125" style="296" customWidth="1"/>
    <col min="6916" max="6917" width="14.33203125" style="296" customWidth="1"/>
    <col min="6918" max="6918" width="16.109375" style="296" customWidth="1"/>
    <col min="6919" max="6919" width="16.33203125" style="296" customWidth="1"/>
    <col min="6920" max="6920" width="62.33203125" style="296" customWidth="1"/>
    <col min="6921" max="7168" width="9.109375" style="296"/>
    <col min="7169" max="7169" width="15.44140625" style="296" customWidth="1"/>
    <col min="7170" max="7170" width="53.44140625" style="296" customWidth="1"/>
    <col min="7171" max="7171" width="15.33203125" style="296" customWidth="1"/>
    <col min="7172" max="7173" width="14.33203125" style="296" customWidth="1"/>
    <col min="7174" max="7174" width="16.109375" style="296" customWidth="1"/>
    <col min="7175" max="7175" width="16.33203125" style="296" customWidth="1"/>
    <col min="7176" max="7176" width="62.33203125" style="296" customWidth="1"/>
    <col min="7177" max="7424" width="9.109375" style="296"/>
    <col min="7425" max="7425" width="15.44140625" style="296" customWidth="1"/>
    <col min="7426" max="7426" width="53.44140625" style="296" customWidth="1"/>
    <col min="7427" max="7427" width="15.33203125" style="296" customWidth="1"/>
    <col min="7428" max="7429" width="14.33203125" style="296" customWidth="1"/>
    <col min="7430" max="7430" width="16.109375" style="296" customWidth="1"/>
    <col min="7431" max="7431" width="16.33203125" style="296" customWidth="1"/>
    <col min="7432" max="7432" width="62.33203125" style="296" customWidth="1"/>
    <col min="7433" max="7680" width="9.109375" style="296"/>
    <col min="7681" max="7681" width="15.44140625" style="296" customWidth="1"/>
    <col min="7682" max="7682" width="53.44140625" style="296" customWidth="1"/>
    <col min="7683" max="7683" width="15.33203125" style="296" customWidth="1"/>
    <col min="7684" max="7685" width="14.33203125" style="296" customWidth="1"/>
    <col min="7686" max="7686" width="16.109375" style="296" customWidth="1"/>
    <col min="7687" max="7687" width="16.33203125" style="296" customWidth="1"/>
    <col min="7688" max="7688" width="62.33203125" style="296" customWidth="1"/>
    <col min="7689" max="7936" width="9.109375" style="296"/>
    <col min="7937" max="7937" width="15.44140625" style="296" customWidth="1"/>
    <col min="7938" max="7938" width="53.44140625" style="296" customWidth="1"/>
    <col min="7939" max="7939" width="15.33203125" style="296" customWidth="1"/>
    <col min="7940" max="7941" width="14.33203125" style="296" customWidth="1"/>
    <col min="7942" max="7942" width="16.109375" style="296" customWidth="1"/>
    <col min="7943" max="7943" width="16.33203125" style="296" customWidth="1"/>
    <col min="7944" max="7944" width="62.33203125" style="296" customWidth="1"/>
    <col min="7945" max="8192" width="9.109375" style="296"/>
    <col min="8193" max="8193" width="15.44140625" style="296" customWidth="1"/>
    <col min="8194" max="8194" width="53.44140625" style="296" customWidth="1"/>
    <col min="8195" max="8195" width="15.33203125" style="296" customWidth="1"/>
    <col min="8196" max="8197" width="14.33203125" style="296" customWidth="1"/>
    <col min="8198" max="8198" width="16.109375" style="296" customWidth="1"/>
    <col min="8199" max="8199" width="16.33203125" style="296" customWidth="1"/>
    <col min="8200" max="8200" width="62.33203125" style="296" customWidth="1"/>
    <col min="8201" max="8448" width="9.109375" style="296"/>
    <col min="8449" max="8449" width="15.44140625" style="296" customWidth="1"/>
    <col min="8450" max="8450" width="53.44140625" style="296" customWidth="1"/>
    <col min="8451" max="8451" width="15.33203125" style="296" customWidth="1"/>
    <col min="8452" max="8453" width="14.33203125" style="296" customWidth="1"/>
    <col min="8454" max="8454" width="16.109375" style="296" customWidth="1"/>
    <col min="8455" max="8455" width="16.33203125" style="296" customWidth="1"/>
    <col min="8456" max="8456" width="62.33203125" style="296" customWidth="1"/>
    <col min="8457" max="8704" width="9.109375" style="296"/>
    <col min="8705" max="8705" width="15.44140625" style="296" customWidth="1"/>
    <col min="8706" max="8706" width="53.44140625" style="296" customWidth="1"/>
    <col min="8707" max="8707" width="15.33203125" style="296" customWidth="1"/>
    <col min="8708" max="8709" width="14.33203125" style="296" customWidth="1"/>
    <col min="8710" max="8710" width="16.109375" style="296" customWidth="1"/>
    <col min="8711" max="8711" width="16.33203125" style="296" customWidth="1"/>
    <col min="8712" max="8712" width="62.33203125" style="296" customWidth="1"/>
    <col min="8713" max="8960" width="9.109375" style="296"/>
    <col min="8961" max="8961" width="15.44140625" style="296" customWidth="1"/>
    <col min="8962" max="8962" width="53.44140625" style="296" customWidth="1"/>
    <col min="8963" max="8963" width="15.33203125" style="296" customWidth="1"/>
    <col min="8964" max="8965" width="14.33203125" style="296" customWidth="1"/>
    <col min="8966" max="8966" width="16.109375" style="296" customWidth="1"/>
    <col min="8967" max="8967" width="16.33203125" style="296" customWidth="1"/>
    <col min="8968" max="8968" width="62.33203125" style="296" customWidth="1"/>
    <col min="8969" max="9216" width="9.109375" style="296"/>
    <col min="9217" max="9217" width="15.44140625" style="296" customWidth="1"/>
    <col min="9218" max="9218" width="53.44140625" style="296" customWidth="1"/>
    <col min="9219" max="9219" width="15.33203125" style="296" customWidth="1"/>
    <col min="9220" max="9221" width="14.33203125" style="296" customWidth="1"/>
    <col min="9222" max="9222" width="16.109375" style="296" customWidth="1"/>
    <col min="9223" max="9223" width="16.33203125" style="296" customWidth="1"/>
    <col min="9224" max="9224" width="62.33203125" style="296" customWidth="1"/>
    <col min="9225" max="9472" width="9.109375" style="296"/>
    <col min="9473" max="9473" width="15.44140625" style="296" customWidth="1"/>
    <col min="9474" max="9474" width="53.44140625" style="296" customWidth="1"/>
    <col min="9475" max="9475" width="15.33203125" style="296" customWidth="1"/>
    <col min="9476" max="9477" width="14.33203125" style="296" customWidth="1"/>
    <col min="9478" max="9478" width="16.109375" style="296" customWidth="1"/>
    <col min="9479" max="9479" width="16.33203125" style="296" customWidth="1"/>
    <col min="9480" max="9480" width="62.33203125" style="296" customWidth="1"/>
    <col min="9481" max="9728" width="9.109375" style="296"/>
    <col min="9729" max="9729" width="15.44140625" style="296" customWidth="1"/>
    <col min="9730" max="9730" width="53.44140625" style="296" customWidth="1"/>
    <col min="9731" max="9731" width="15.33203125" style="296" customWidth="1"/>
    <col min="9732" max="9733" width="14.33203125" style="296" customWidth="1"/>
    <col min="9734" max="9734" width="16.109375" style="296" customWidth="1"/>
    <col min="9735" max="9735" width="16.33203125" style="296" customWidth="1"/>
    <col min="9736" max="9736" width="62.33203125" style="296" customWidth="1"/>
    <col min="9737" max="9984" width="9.109375" style="296"/>
    <col min="9985" max="9985" width="15.44140625" style="296" customWidth="1"/>
    <col min="9986" max="9986" width="53.44140625" style="296" customWidth="1"/>
    <col min="9987" max="9987" width="15.33203125" style="296" customWidth="1"/>
    <col min="9988" max="9989" width="14.33203125" style="296" customWidth="1"/>
    <col min="9990" max="9990" width="16.109375" style="296" customWidth="1"/>
    <col min="9991" max="9991" width="16.33203125" style="296" customWidth="1"/>
    <col min="9992" max="9992" width="62.33203125" style="296" customWidth="1"/>
    <col min="9993" max="10240" width="9.109375" style="296"/>
    <col min="10241" max="10241" width="15.44140625" style="296" customWidth="1"/>
    <col min="10242" max="10242" width="53.4414062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62.33203125" style="296" customWidth="1"/>
    <col min="10249" max="10496" width="9.109375" style="296"/>
    <col min="10497" max="10497" width="15.44140625" style="296" customWidth="1"/>
    <col min="10498" max="10498" width="53.4414062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62.33203125" style="296" customWidth="1"/>
    <col min="10505" max="10752" width="9.109375" style="296"/>
    <col min="10753" max="10753" width="15.44140625" style="296" customWidth="1"/>
    <col min="10754" max="10754" width="53.4414062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62.33203125" style="296" customWidth="1"/>
    <col min="10761" max="11008" width="9.109375" style="296"/>
    <col min="11009" max="11009" width="15.44140625" style="296" customWidth="1"/>
    <col min="11010" max="11010" width="53.4414062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62.33203125" style="296" customWidth="1"/>
    <col min="11017" max="11264" width="9.109375" style="296"/>
    <col min="11265" max="11265" width="15.44140625" style="296" customWidth="1"/>
    <col min="11266" max="11266" width="53.4414062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62.33203125" style="296" customWidth="1"/>
    <col min="11273" max="11520" width="9.109375" style="296"/>
    <col min="11521" max="11521" width="15.44140625" style="296" customWidth="1"/>
    <col min="11522" max="11522" width="53.4414062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62.33203125" style="296" customWidth="1"/>
    <col min="11529" max="11776" width="9.109375" style="296"/>
    <col min="11777" max="11777" width="15.44140625" style="296" customWidth="1"/>
    <col min="11778" max="11778" width="53.4414062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62.33203125" style="296" customWidth="1"/>
    <col min="11785" max="12032" width="9.109375" style="296"/>
    <col min="12033" max="12033" width="15.44140625" style="296" customWidth="1"/>
    <col min="12034" max="12034" width="53.4414062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62.33203125" style="296" customWidth="1"/>
    <col min="12041" max="12288" width="9.109375" style="296"/>
    <col min="12289" max="12289" width="15.44140625" style="296" customWidth="1"/>
    <col min="12290" max="12290" width="53.4414062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62.33203125" style="296" customWidth="1"/>
    <col min="12297" max="12544" width="9.109375" style="296"/>
    <col min="12545" max="12545" width="15.44140625" style="296" customWidth="1"/>
    <col min="12546" max="12546" width="53.4414062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62.33203125" style="296" customWidth="1"/>
    <col min="12553" max="12800" width="9.109375" style="296"/>
    <col min="12801" max="12801" width="15.44140625" style="296" customWidth="1"/>
    <col min="12802" max="12802" width="53.4414062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62.33203125" style="296" customWidth="1"/>
    <col min="12809" max="13056" width="9.109375" style="296"/>
    <col min="13057" max="13057" width="15.44140625" style="296" customWidth="1"/>
    <col min="13058" max="13058" width="53.4414062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62.33203125" style="296" customWidth="1"/>
    <col min="13065" max="13312" width="9.109375" style="296"/>
    <col min="13313" max="13313" width="15.44140625" style="296" customWidth="1"/>
    <col min="13314" max="13314" width="53.4414062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62.33203125" style="296" customWidth="1"/>
    <col min="13321" max="13568" width="9.109375" style="296"/>
    <col min="13569" max="13569" width="15.44140625" style="296" customWidth="1"/>
    <col min="13570" max="13570" width="53.4414062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62.33203125" style="296" customWidth="1"/>
    <col min="13577" max="13824" width="9.109375" style="296"/>
    <col min="13825" max="13825" width="15.44140625" style="296" customWidth="1"/>
    <col min="13826" max="13826" width="53.4414062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62.33203125" style="296" customWidth="1"/>
    <col min="13833" max="14080" width="9.109375" style="296"/>
    <col min="14081" max="14081" width="15.44140625" style="296" customWidth="1"/>
    <col min="14082" max="14082" width="53.4414062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62.33203125" style="296" customWidth="1"/>
    <col min="14089" max="14336" width="9.109375" style="296"/>
    <col min="14337" max="14337" width="15.44140625" style="296" customWidth="1"/>
    <col min="14338" max="14338" width="53.4414062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62.33203125" style="296" customWidth="1"/>
    <col min="14345" max="14592" width="9.109375" style="296"/>
    <col min="14593" max="14593" width="15.44140625" style="296" customWidth="1"/>
    <col min="14594" max="14594" width="53.4414062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62.33203125" style="296" customWidth="1"/>
    <col min="14601" max="14848" width="9.109375" style="296"/>
    <col min="14849" max="14849" width="15.44140625" style="296" customWidth="1"/>
    <col min="14850" max="14850" width="53.4414062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62.33203125" style="296" customWidth="1"/>
    <col min="14857" max="15104" width="9.109375" style="296"/>
    <col min="15105" max="15105" width="15.44140625" style="296" customWidth="1"/>
    <col min="15106" max="15106" width="53.4414062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62.33203125" style="296" customWidth="1"/>
    <col min="15113" max="15360" width="9.109375" style="296"/>
    <col min="15361" max="15361" width="15.44140625" style="296" customWidth="1"/>
    <col min="15362" max="15362" width="53.4414062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62.33203125" style="296" customWidth="1"/>
    <col min="15369" max="15616" width="9.109375" style="296"/>
    <col min="15617" max="15617" width="15.44140625" style="296" customWidth="1"/>
    <col min="15618" max="15618" width="53.4414062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62.33203125" style="296" customWidth="1"/>
    <col min="15625" max="15872" width="9.109375" style="296"/>
    <col min="15873" max="15873" width="15.44140625" style="296" customWidth="1"/>
    <col min="15874" max="15874" width="53.4414062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62.33203125" style="296" customWidth="1"/>
    <col min="15881" max="16128" width="9.109375" style="296"/>
    <col min="16129" max="16129" width="15.44140625" style="296" customWidth="1"/>
    <col min="16130" max="16130" width="53.4414062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62.33203125" style="296" customWidth="1"/>
    <col min="16137" max="16384" width="9.109375" style="296"/>
  </cols>
  <sheetData>
    <row r="1" spans="1:9" hidden="1" x14ac:dyDescent="0.35">
      <c r="A1" s="294"/>
      <c r="B1" s="294"/>
      <c r="C1" s="294"/>
      <c r="D1" s="294"/>
      <c r="E1" s="294"/>
      <c r="F1" s="294"/>
      <c r="G1" s="294"/>
      <c r="H1" s="294" t="s">
        <v>368</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21" customHeight="1" x14ac:dyDescent="0.4">
      <c r="A11" s="297"/>
      <c r="B11" s="297"/>
      <c r="C11" s="297"/>
      <c r="D11" s="297"/>
      <c r="E11" s="297"/>
      <c r="F11" s="297"/>
      <c r="G11" s="304"/>
      <c r="H11" s="304"/>
    </row>
    <row r="12" spans="1:9" s="300" customFormat="1" ht="18.75" customHeight="1" x14ac:dyDescent="0.4">
      <c r="A12" s="305" t="s">
        <v>28</v>
      </c>
      <c r="B12" s="305"/>
      <c r="C12" s="305"/>
      <c r="D12" s="305"/>
      <c r="E12" s="305"/>
      <c r="F12" s="305"/>
      <c r="G12" s="305"/>
      <c r="H12" s="305"/>
    </row>
    <row r="13" spans="1:9" s="300" customFormat="1" ht="18.75" customHeight="1" x14ac:dyDescent="0.4">
      <c r="A13" s="298"/>
      <c r="B13" s="306" t="s">
        <v>235</v>
      </c>
      <c r="C13" s="306"/>
      <c r="D13" s="306"/>
      <c r="E13" s="306"/>
      <c r="F13" s="306"/>
      <c r="G13" s="306"/>
      <c r="H13" s="306"/>
      <c r="I13" s="306"/>
    </row>
    <row r="14" spans="1:9" s="300" customFormat="1" ht="22.95" customHeight="1" x14ac:dyDescent="0.4">
      <c r="A14" s="308" t="s">
        <v>184</v>
      </c>
      <c r="B14" s="308"/>
      <c r="C14" s="308"/>
      <c r="D14" s="308"/>
      <c r="E14" s="308"/>
      <c r="F14" s="308"/>
      <c r="G14" s="308"/>
      <c r="H14" s="308"/>
    </row>
    <row r="15" spans="1:9" s="300" customFormat="1" ht="21.75" customHeight="1" x14ac:dyDescent="0.4">
      <c r="A15" s="305" t="s">
        <v>209</v>
      </c>
      <c r="B15" s="305"/>
      <c r="C15" s="305"/>
      <c r="D15" s="305"/>
      <c r="E15" s="305"/>
      <c r="F15" s="305"/>
      <c r="G15" s="305"/>
      <c r="H15" s="305"/>
    </row>
    <row r="16" spans="1:9" s="300" customFormat="1" ht="21" x14ac:dyDescent="0.4">
      <c r="A16" s="299" t="s">
        <v>378</v>
      </c>
      <c r="B16" s="299"/>
      <c r="C16" s="299"/>
      <c r="D16" s="299"/>
      <c r="E16" s="299"/>
      <c r="F16" s="299"/>
      <c r="G16" s="299"/>
      <c r="H16" s="299"/>
    </row>
    <row r="17" spans="1:17" s="300" customFormat="1" ht="21.75" customHeight="1" x14ac:dyDescent="0.4">
      <c r="A17" s="299"/>
      <c r="B17" s="299"/>
      <c r="C17" s="299"/>
      <c r="D17" s="299"/>
      <c r="E17" s="299"/>
      <c r="F17" s="299"/>
      <c r="G17" s="299"/>
      <c r="H17" s="299"/>
    </row>
    <row r="18" spans="1:17" s="300" customFormat="1" ht="30.75" customHeight="1" x14ac:dyDescent="0.4">
      <c r="A18" s="297" t="s">
        <v>237</v>
      </c>
      <c r="B18" s="297"/>
      <c r="C18" s="297"/>
      <c r="D18" s="298"/>
      <c r="E18" s="298"/>
      <c r="F18" s="298"/>
      <c r="G18" s="297"/>
      <c r="H18" s="297"/>
    </row>
    <row r="19" spans="1:17" s="300" customFormat="1" ht="9" customHeight="1" x14ac:dyDescent="0.4">
      <c r="A19" s="305"/>
      <c r="B19" s="305"/>
      <c r="C19" s="305"/>
      <c r="D19" s="305"/>
      <c r="E19" s="305"/>
      <c r="F19" s="305"/>
      <c r="G19" s="305"/>
      <c r="H19" s="305"/>
    </row>
    <row r="20" spans="1:17" ht="101.25" customHeight="1" x14ac:dyDescent="0.35">
      <c r="A20" s="311" t="s">
        <v>238</v>
      </c>
      <c r="B20" s="311"/>
      <c r="C20" s="311"/>
      <c r="D20" s="311"/>
      <c r="E20" s="311"/>
      <c r="F20" s="312" t="s">
        <v>379</v>
      </c>
      <c r="G20" s="313"/>
      <c r="H20" s="314"/>
    </row>
    <row r="21" spans="1:17" ht="60.75" customHeight="1" x14ac:dyDescent="0.35">
      <c r="A21" s="315" t="s">
        <v>240</v>
      </c>
      <c r="B21" s="316"/>
      <c r="C21" s="316"/>
      <c r="D21" s="316"/>
      <c r="E21" s="317"/>
      <c r="F21" s="318" t="s">
        <v>187</v>
      </c>
      <c r="G21" s="318"/>
      <c r="H21" s="319" t="s">
        <v>186</v>
      </c>
      <c r="J21" s="320"/>
      <c r="K21" s="321"/>
      <c r="L21" s="321"/>
      <c r="M21" s="321"/>
      <c r="N21" s="321"/>
      <c r="O21" s="321"/>
      <c r="P21" s="321"/>
      <c r="Q21" s="321"/>
    </row>
    <row r="22" spans="1:17" ht="37.5" customHeight="1" x14ac:dyDescent="0.35">
      <c r="A22" s="322"/>
      <c r="B22" s="323"/>
      <c r="C22" s="323"/>
      <c r="D22" s="323"/>
      <c r="E22" s="324"/>
      <c r="F22" s="312" t="s">
        <v>241</v>
      </c>
      <c r="G22" s="314"/>
      <c r="H22" s="325" t="s">
        <v>188</v>
      </c>
      <c r="J22" s="320"/>
      <c r="K22" s="320"/>
      <c r="L22" s="320"/>
      <c r="M22" s="320"/>
      <c r="N22" s="320"/>
      <c r="O22" s="320"/>
      <c r="P22" s="320"/>
      <c r="Q22" s="320"/>
    </row>
    <row r="23" spans="1:17" ht="39.75" customHeight="1" x14ac:dyDescent="0.35">
      <c r="A23" s="322"/>
      <c r="B23" s="323"/>
      <c r="C23" s="323"/>
      <c r="D23" s="323"/>
      <c r="E23" s="324"/>
      <c r="F23" s="312" t="s">
        <v>191</v>
      </c>
      <c r="G23" s="314"/>
      <c r="H23" s="319" t="s">
        <v>242</v>
      </c>
      <c r="J23" s="320"/>
      <c r="K23" s="321"/>
      <c r="L23" s="321"/>
      <c r="M23" s="321"/>
      <c r="N23" s="321"/>
      <c r="O23" s="321"/>
      <c r="P23" s="321"/>
      <c r="Q23" s="321"/>
    </row>
    <row r="24" spans="1:17" ht="22.5" customHeight="1" x14ac:dyDescent="0.35">
      <c r="A24" s="326"/>
      <c r="B24" s="327"/>
      <c r="C24" s="327"/>
      <c r="D24" s="327"/>
      <c r="E24" s="328"/>
      <c r="F24" s="318" t="s">
        <v>193</v>
      </c>
      <c r="G24" s="318"/>
      <c r="H24" s="319" t="s">
        <v>243</v>
      </c>
      <c r="J24" s="320"/>
      <c r="K24" s="321"/>
      <c r="L24" s="321"/>
      <c r="M24" s="321"/>
      <c r="N24" s="321"/>
      <c r="O24" s="321"/>
      <c r="P24" s="321"/>
      <c r="Q24" s="321"/>
    </row>
    <row r="25" spans="1:17" ht="60" customHeight="1" x14ac:dyDescent="0.35">
      <c r="A25" s="329" t="s">
        <v>244</v>
      </c>
      <c r="B25" s="330"/>
      <c r="C25" s="330"/>
      <c r="D25" s="330"/>
      <c r="E25" s="331"/>
      <c r="F25" s="312" t="s">
        <v>380</v>
      </c>
      <c r="G25" s="313"/>
      <c r="H25" s="314"/>
    </row>
    <row r="26" spans="1:17" ht="66" customHeight="1" x14ac:dyDescent="0.35">
      <c r="A26" s="332" t="s">
        <v>246</v>
      </c>
      <c r="B26" s="332"/>
      <c r="C26" s="332"/>
      <c r="D26" s="332"/>
      <c r="E26" s="332"/>
      <c r="F26" s="312" t="s">
        <v>265</v>
      </c>
      <c r="G26" s="313"/>
      <c r="H26" s="314"/>
      <c r="I26" s="333" t="s">
        <v>248</v>
      </c>
      <c r="J26" s="321"/>
      <c r="K26" s="321"/>
      <c r="L26" s="321"/>
      <c r="M26" s="321"/>
      <c r="N26" s="321"/>
      <c r="O26" s="321"/>
    </row>
    <row r="27" spans="1:17" ht="60.6" customHeight="1" x14ac:dyDescent="0.35">
      <c r="A27" s="334" t="s">
        <v>249</v>
      </c>
      <c r="B27" s="334"/>
      <c r="C27" s="334"/>
      <c r="D27" s="334"/>
      <c r="E27" s="334"/>
      <c r="F27" s="312" t="s">
        <v>381</v>
      </c>
      <c r="G27" s="313"/>
      <c r="H27" s="314"/>
    </row>
    <row r="28" spans="1:17" ht="34.799999999999997" customHeight="1" x14ac:dyDescent="0.35">
      <c r="A28" s="335" t="s">
        <v>30</v>
      </c>
      <c r="B28" s="335"/>
      <c r="C28" s="335"/>
      <c r="D28" s="335"/>
      <c r="E28" s="335"/>
      <c r="F28" s="335"/>
      <c r="G28" s="335"/>
      <c r="H28" s="335"/>
      <c r="J28" s="320"/>
      <c r="K28" s="320"/>
      <c r="L28" s="320"/>
      <c r="M28" s="320"/>
      <c r="N28" s="320"/>
      <c r="O28" s="320"/>
    </row>
    <row r="29" spans="1:17" ht="28.8" customHeight="1" x14ac:dyDescent="0.35">
      <c r="A29" s="336" t="s">
        <v>53</v>
      </c>
      <c r="B29" s="336"/>
      <c r="C29" s="337" t="s">
        <v>1</v>
      </c>
      <c r="D29" s="338" t="s">
        <v>31</v>
      </c>
      <c r="E29" s="336" t="s">
        <v>251</v>
      </c>
      <c r="F29" s="337" t="s">
        <v>33</v>
      </c>
      <c r="G29" s="337"/>
      <c r="H29" s="337"/>
      <c r="J29" s="320"/>
      <c r="K29" s="320"/>
      <c r="L29" s="320"/>
      <c r="M29" s="320"/>
      <c r="N29" s="320"/>
      <c r="O29" s="320"/>
    </row>
    <row r="30" spans="1:17" ht="42" customHeight="1" x14ac:dyDescent="0.35">
      <c r="A30" s="336"/>
      <c r="B30" s="336"/>
      <c r="C30" s="337"/>
      <c r="D30" s="339"/>
      <c r="E30" s="336"/>
      <c r="F30" s="340">
        <v>2017</v>
      </c>
      <c r="G30" s="340">
        <v>2018</v>
      </c>
      <c r="H30" s="340">
        <v>2019</v>
      </c>
      <c r="J30" s="320"/>
      <c r="K30" s="320"/>
      <c r="L30" s="320"/>
      <c r="M30" s="320"/>
      <c r="N30" s="320"/>
      <c r="O30" s="320"/>
    </row>
    <row r="31" spans="1:17" ht="52.2" customHeight="1" x14ac:dyDescent="0.35">
      <c r="A31" s="341" t="s">
        <v>223</v>
      </c>
      <c r="B31" s="341"/>
      <c r="C31" s="340"/>
      <c r="D31" s="340"/>
      <c r="E31" s="419"/>
      <c r="F31" s="340"/>
      <c r="G31" s="340"/>
      <c r="H31" s="340"/>
      <c r="J31" s="320"/>
      <c r="K31" s="320"/>
      <c r="L31" s="320"/>
      <c r="M31" s="320"/>
      <c r="N31" s="320"/>
      <c r="O31" s="320"/>
    </row>
    <row r="32" spans="1:17" ht="37.5" customHeight="1" x14ac:dyDescent="0.35">
      <c r="A32" s="341" t="s">
        <v>222</v>
      </c>
      <c r="B32" s="341"/>
      <c r="C32" s="342"/>
      <c r="D32" s="344">
        <v>6430</v>
      </c>
      <c r="E32" s="344">
        <v>3593</v>
      </c>
      <c r="F32" s="344">
        <v>3845</v>
      </c>
      <c r="G32" s="344">
        <v>4114</v>
      </c>
      <c r="H32" s="345">
        <v>4402</v>
      </c>
      <c r="J32" s="320"/>
      <c r="K32" s="320"/>
      <c r="L32" s="320"/>
      <c r="M32" s="320"/>
      <c r="N32" s="320"/>
      <c r="O32" s="320"/>
    </row>
    <row r="33" spans="1:15" ht="37.5" customHeight="1" x14ac:dyDescent="0.35">
      <c r="A33" s="376" t="s">
        <v>54</v>
      </c>
      <c r="B33" s="376"/>
      <c r="C33" s="377" t="s">
        <v>36</v>
      </c>
      <c r="D33" s="346">
        <f>E31+D32</f>
        <v>6430</v>
      </c>
      <c r="E33" s="346">
        <f>F31+E32</f>
        <v>3593</v>
      </c>
      <c r="F33" s="346">
        <f>G31+F32</f>
        <v>3845</v>
      </c>
      <c r="G33" s="346">
        <f>H31+G32</f>
        <v>4114</v>
      </c>
      <c r="H33" s="346">
        <f>I31+H32</f>
        <v>4402</v>
      </c>
      <c r="J33" s="320"/>
      <c r="K33" s="320"/>
      <c r="L33" s="320"/>
      <c r="M33" s="320"/>
      <c r="N33" s="320"/>
      <c r="O33" s="320"/>
    </row>
    <row r="34" spans="1:15" ht="40.200000000000003" customHeight="1" x14ac:dyDescent="0.35">
      <c r="A34" s="388"/>
      <c r="B34" s="431"/>
      <c r="C34" s="431"/>
      <c r="D34" s="431"/>
      <c r="E34" s="389"/>
      <c r="F34" s="382"/>
      <c r="G34" s="382"/>
      <c r="H34" s="382"/>
      <c r="J34" s="320"/>
      <c r="K34" s="320"/>
      <c r="L34" s="320"/>
      <c r="M34" s="320"/>
      <c r="N34" s="320"/>
      <c r="O34" s="320"/>
    </row>
    <row r="35" spans="1:15" ht="35.4" hidden="1" customHeight="1" x14ac:dyDescent="0.35">
      <c r="A35" s="388"/>
      <c r="B35" s="431"/>
      <c r="C35" s="431"/>
      <c r="D35" s="431"/>
      <c r="E35" s="389"/>
      <c r="F35" s="382" t="s">
        <v>382</v>
      </c>
      <c r="G35" s="382" t="s">
        <v>382</v>
      </c>
      <c r="H35" s="382" t="s">
        <v>382</v>
      </c>
      <c r="J35" s="320"/>
      <c r="K35" s="320"/>
      <c r="L35" s="320"/>
      <c r="M35" s="320"/>
      <c r="N35" s="320"/>
      <c r="O35" s="320"/>
    </row>
    <row r="36" spans="1:15" s="350" customFormat="1" ht="49.5" customHeight="1" x14ac:dyDescent="0.35">
      <c r="A36" s="337" t="s">
        <v>39</v>
      </c>
      <c r="B36" s="337"/>
      <c r="C36" s="338" t="s">
        <v>1</v>
      </c>
      <c r="D36" s="338" t="s">
        <v>31</v>
      </c>
      <c r="E36" s="336" t="s">
        <v>251</v>
      </c>
      <c r="F36" s="337" t="s">
        <v>33</v>
      </c>
      <c r="G36" s="337"/>
      <c r="H36" s="337"/>
    </row>
    <row r="37" spans="1:15" ht="18.75" customHeight="1" x14ac:dyDescent="0.35">
      <c r="A37" s="337"/>
      <c r="B37" s="337"/>
      <c r="C37" s="339"/>
      <c r="D37" s="339"/>
      <c r="E37" s="336"/>
      <c r="F37" s="340">
        <v>2017</v>
      </c>
      <c r="G37" s="340">
        <v>2018</v>
      </c>
      <c r="H37" s="340">
        <v>2019</v>
      </c>
    </row>
    <row r="38" spans="1:15" ht="31.8" customHeight="1" x14ac:dyDescent="0.35">
      <c r="A38" s="329" t="s">
        <v>39</v>
      </c>
      <c r="B38" s="331"/>
      <c r="C38" s="351" t="s">
        <v>253</v>
      </c>
      <c r="D38" s="351" t="s">
        <v>253</v>
      </c>
      <c r="E38" s="351" t="s">
        <v>253</v>
      </c>
      <c r="F38" s="351" t="s">
        <v>253</v>
      </c>
      <c r="G38" s="351" t="s">
        <v>253</v>
      </c>
      <c r="H38" s="351" t="s">
        <v>253</v>
      </c>
    </row>
    <row r="39" spans="1:15" ht="37.200000000000003" customHeight="1" x14ac:dyDescent="0.35">
      <c r="A39" s="312" t="s">
        <v>383</v>
      </c>
      <c r="B39" s="314"/>
      <c r="C39" s="489" t="s">
        <v>7</v>
      </c>
      <c r="D39" s="353">
        <v>1039</v>
      </c>
      <c r="E39" s="353">
        <v>601</v>
      </c>
      <c r="F39" s="353">
        <v>1039</v>
      </c>
      <c r="G39" s="353">
        <v>1039</v>
      </c>
      <c r="H39" s="353">
        <v>1039</v>
      </c>
    </row>
    <row r="40" spans="1:15" ht="24" hidden="1" customHeight="1" x14ac:dyDescent="0.35">
      <c r="A40" s="329" t="s">
        <v>255</v>
      </c>
      <c r="B40" s="331"/>
      <c r="C40" s="351" t="s">
        <v>253</v>
      </c>
      <c r="D40" s="351" t="s">
        <v>253</v>
      </c>
      <c r="E40" s="351" t="s">
        <v>253</v>
      </c>
      <c r="F40" s="351" t="s">
        <v>253</v>
      </c>
      <c r="G40" s="351" t="s">
        <v>253</v>
      </c>
      <c r="H40" s="420"/>
    </row>
    <row r="41" spans="1:15" ht="24" hidden="1" customHeight="1" x14ac:dyDescent="0.35">
      <c r="A41" s="312" t="s">
        <v>384</v>
      </c>
      <c r="B41" s="314"/>
      <c r="C41" s="489" t="s">
        <v>9</v>
      </c>
      <c r="D41" s="489">
        <v>100</v>
      </c>
      <c r="E41" s="489">
        <v>100</v>
      </c>
      <c r="F41" s="489">
        <v>100</v>
      </c>
      <c r="G41" s="489">
        <v>100</v>
      </c>
      <c r="H41" s="420"/>
    </row>
    <row r="42" spans="1:15" ht="29.4" hidden="1" customHeight="1" x14ac:dyDescent="0.35">
      <c r="A42" s="329" t="s">
        <v>257</v>
      </c>
      <c r="B42" s="331"/>
      <c r="C42" s="351" t="s">
        <v>253</v>
      </c>
      <c r="D42" s="351" t="s">
        <v>253</v>
      </c>
      <c r="E42" s="351" t="s">
        <v>253</v>
      </c>
      <c r="F42" s="351" t="s">
        <v>253</v>
      </c>
      <c r="G42" s="351" t="s">
        <v>253</v>
      </c>
      <c r="H42" s="420"/>
    </row>
    <row r="43" spans="1:15" ht="27.6" hidden="1" customHeight="1" x14ac:dyDescent="0.35">
      <c r="A43" s="329" t="s">
        <v>258</v>
      </c>
      <c r="B43" s="331"/>
      <c r="C43" s="351" t="s">
        <v>253</v>
      </c>
      <c r="D43" s="351" t="s">
        <v>253</v>
      </c>
      <c r="E43" s="351" t="s">
        <v>253</v>
      </c>
      <c r="F43" s="351" t="s">
        <v>253</v>
      </c>
      <c r="G43" s="351" t="s">
        <v>253</v>
      </c>
      <c r="H43" s="420"/>
    </row>
    <row r="44" spans="1:15" ht="41.4" hidden="1" customHeight="1" x14ac:dyDescent="0.35">
      <c r="A44" s="312" t="s">
        <v>385</v>
      </c>
      <c r="B44" s="314"/>
      <c r="C44" s="489" t="s">
        <v>274</v>
      </c>
      <c r="D44" s="490">
        <f>D45/D39*1000</f>
        <v>6188.642925890279</v>
      </c>
      <c r="E44" s="490">
        <f>E45/E39*1000</f>
        <v>5978.369384359401</v>
      </c>
      <c r="F44" s="490">
        <f>F45/F39*1000</f>
        <v>3700.6737247353226</v>
      </c>
      <c r="G44" s="490">
        <f>G45/G39*1000</f>
        <v>3959.5765158806544</v>
      </c>
      <c r="H44" s="420"/>
    </row>
    <row r="45" spans="1:15" ht="31.8" customHeight="1" x14ac:dyDescent="0.35">
      <c r="A45" s="376" t="s">
        <v>54</v>
      </c>
      <c r="B45" s="376"/>
      <c r="C45" s="363" t="s">
        <v>36</v>
      </c>
      <c r="D45" s="364">
        <f>D33</f>
        <v>6430</v>
      </c>
      <c r="E45" s="364">
        <f>E33</f>
        <v>3593</v>
      </c>
      <c r="F45" s="364">
        <f>F33</f>
        <v>3845</v>
      </c>
      <c r="G45" s="364">
        <f>G33</f>
        <v>4114</v>
      </c>
      <c r="H45" s="364">
        <f>H33</f>
        <v>4402</v>
      </c>
    </row>
    <row r="48" spans="1:15" x14ac:dyDescent="0.35">
      <c r="G48" s="395"/>
    </row>
    <row r="49" spans="6:8" x14ac:dyDescent="0.35">
      <c r="G49" s="396"/>
      <c r="H49" s="397" t="s">
        <v>206</v>
      </c>
    </row>
    <row r="50" spans="6:8" x14ac:dyDescent="0.35">
      <c r="F50" s="397"/>
    </row>
    <row r="51" spans="6:8" x14ac:dyDescent="0.35">
      <c r="F51" s="397"/>
    </row>
  </sheetData>
  <mergeCells count="53">
    <mergeCell ref="A43:B43"/>
    <mergeCell ref="A44:B44"/>
    <mergeCell ref="A45:B45"/>
    <mergeCell ref="F36:H36"/>
    <mergeCell ref="A38:B38"/>
    <mergeCell ref="A39:B39"/>
    <mergeCell ref="A40:B40"/>
    <mergeCell ref="A41:B41"/>
    <mergeCell ref="A42:B42"/>
    <mergeCell ref="A31:B31"/>
    <mergeCell ref="A32:B32"/>
    <mergeCell ref="A33:B33"/>
    <mergeCell ref="A34:E34"/>
    <mergeCell ref="A35:E35"/>
    <mergeCell ref="A36:B37"/>
    <mergeCell ref="C36:C37"/>
    <mergeCell ref="D36:D37"/>
    <mergeCell ref="E36:E37"/>
    <mergeCell ref="A28:H28"/>
    <mergeCell ref="A29:B30"/>
    <mergeCell ref="C29:C30"/>
    <mergeCell ref="D29:D30"/>
    <mergeCell ref="E29:E30"/>
    <mergeCell ref="F29:H29"/>
    <mergeCell ref="A25:E25"/>
    <mergeCell ref="F25:H25"/>
    <mergeCell ref="A26:E26"/>
    <mergeCell ref="F26:H26"/>
    <mergeCell ref="J26:O26"/>
    <mergeCell ref="A27:E27"/>
    <mergeCell ref="F27:H27"/>
    <mergeCell ref="A20:E20"/>
    <mergeCell ref="F20:H20"/>
    <mergeCell ref="A21:E24"/>
    <mergeCell ref="F21:G21"/>
    <mergeCell ref="K21:Q21"/>
    <mergeCell ref="F22:G22"/>
    <mergeCell ref="F23:G23"/>
    <mergeCell ref="K23:Q23"/>
    <mergeCell ref="F24:G24"/>
    <mergeCell ref="K24:Q24"/>
    <mergeCell ref="A12:H12"/>
    <mergeCell ref="B13:I13"/>
    <mergeCell ref="A14:H14"/>
    <mergeCell ref="A15:H15"/>
    <mergeCell ref="A16:H17"/>
    <mergeCell ref="A19:H19"/>
    <mergeCell ref="G4:H4"/>
    <mergeCell ref="G7:H7"/>
    <mergeCell ref="G8:H8"/>
    <mergeCell ref="G9:H9"/>
    <mergeCell ref="G10:H10"/>
    <mergeCell ref="G11:H11"/>
  </mergeCells>
  <pageMargins left="0.39370078740157483" right="0.19685039370078741" top="0.98425196850393704" bottom="0.98425196850393704" header="0.59055118110236227" footer="0.98425196850393704"/>
  <pageSetup paperSize="9" scale="65" orientation="landscape" useFirstPageNumber="1" r:id="rId1"/>
  <headerFooter alignWithMargins="0">
    <oddHeader>&amp;C&amp;P</oddHeader>
  </headerFooter>
  <rowBreaks count="1" manualBreakCount="1">
    <brk id="20"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opLeftCell="A28" zoomScale="50" zoomScaleNormal="50" zoomScaleSheetLayoutView="75" workbookViewId="0">
      <selection activeCell="C55" sqref="C55"/>
    </sheetView>
  </sheetViews>
  <sheetFormatPr defaultColWidth="9.109375" defaultRowHeight="18" x14ac:dyDescent="0.35"/>
  <cols>
    <col min="1" max="1" width="15.44140625" style="296" customWidth="1"/>
    <col min="2" max="2" width="53.44140625" style="296" customWidth="1"/>
    <col min="3" max="3" width="15.33203125" style="296" customWidth="1"/>
    <col min="4" max="5" width="14.33203125" style="296" customWidth="1"/>
    <col min="6" max="6" width="16.109375" style="296" customWidth="1"/>
    <col min="7" max="7" width="16.33203125" style="296" customWidth="1"/>
    <col min="8" max="8" width="64" style="296" customWidth="1"/>
    <col min="9" max="256" width="9.109375" style="296"/>
    <col min="257" max="257" width="15.44140625" style="296" customWidth="1"/>
    <col min="258" max="258" width="53.44140625" style="296" customWidth="1"/>
    <col min="259" max="259" width="15.33203125" style="296" customWidth="1"/>
    <col min="260" max="261" width="14.33203125" style="296" customWidth="1"/>
    <col min="262" max="262" width="16.109375" style="296" customWidth="1"/>
    <col min="263" max="263" width="16.33203125" style="296" customWidth="1"/>
    <col min="264" max="264" width="64" style="296" customWidth="1"/>
    <col min="265" max="512" width="9.109375" style="296"/>
    <col min="513" max="513" width="15.44140625" style="296" customWidth="1"/>
    <col min="514" max="514" width="53.44140625" style="296" customWidth="1"/>
    <col min="515" max="515" width="15.33203125" style="296" customWidth="1"/>
    <col min="516" max="517" width="14.33203125" style="296" customWidth="1"/>
    <col min="518" max="518" width="16.109375" style="296" customWidth="1"/>
    <col min="519" max="519" width="16.33203125" style="296" customWidth="1"/>
    <col min="520" max="520" width="64" style="296" customWidth="1"/>
    <col min="521" max="768" width="9.109375" style="296"/>
    <col min="769" max="769" width="15.44140625" style="296" customWidth="1"/>
    <col min="770" max="770" width="53.44140625" style="296" customWidth="1"/>
    <col min="771" max="771" width="15.33203125" style="296" customWidth="1"/>
    <col min="772" max="773" width="14.33203125" style="296" customWidth="1"/>
    <col min="774" max="774" width="16.109375" style="296" customWidth="1"/>
    <col min="775" max="775" width="16.33203125" style="296" customWidth="1"/>
    <col min="776" max="776" width="64" style="296" customWidth="1"/>
    <col min="777" max="1024" width="9.109375" style="296"/>
    <col min="1025" max="1025" width="15.44140625" style="296" customWidth="1"/>
    <col min="1026" max="1026" width="53.44140625" style="296" customWidth="1"/>
    <col min="1027" max="1027" width="15.33203125" style="296" customWidth="1"/>
    <col min="1028" max="1029" width="14.33203125" style="296" customWidth="1"/>
    <col min="1030" max="1030" width="16.109375" style="296" customWidth="1"/>
    <col min="1031" max="1031" width="16.33203125" style="296" customWidth="1"/>
    <col min="1032" max="1032" width="64" style="296" customWidth="1"/>
    <col min="1033" max="1280" width="9.109375" style="296"/>
    <col min="1281" max="1281" width="15.44140625" style="296" customWidth="1"/>
    <col min="1282" max="1282" width="53.44140625" style="296" customWidth="1"/>
    <col min="1283" max="1283" width="15.33203125" style="296" customWidth="1"/>
    <col min="1284" max="1285" width="14.33203125" style="296" customWidth="1"/>
    <col min="1286" max="1286" width="16.109375" style="296" customWidth="1"/>
    <col min="1287" max="1287" width="16.33203125" style="296" customWidth="1"/>
    <col min="1288" max="1288" width="64" style="296" customWidth="1"/>
    <col min="1289" max="1536" width="9.109375" style="296"/>
    <col min="1537" max="1537" width="15.44140625" style="296" customWidth="1"/>
    <col min="1538" max="1538" width="53.44140625" style="296" customWidth="1"/>
    <col min="1539" max="1539" width="15.33203125" style="296" customWidth="1"/>
    <col min="1540" max="1541" width="14.33203125" style="296" customWidth="1"/>
    <col min="1542" max="1542" width="16.109375" style="296" customWidth="1"/>
    <col min="1543" max="1543" width="16.33203125" style="296" customWidth="1"/>
    <col min="1544" max="1544" width="64" style="296" customWidth="1"/>
    <col min="1545" max="1792" width="9.109375" style="296"/>
    <col min="1793" max="1793" width="15.44140625" style="296" customWidth="1"/>
    <col min="1794" max="1794" width="53.44140625" style="296" customWidth="1"/>
    <col min="1795" max="1795" width="15.33203125" style="296" customWidth="1"/>
    <col min="1796" max="1797" width="14.33203125" style="296" customWidth="1"/>
    <col min="1798" max="1798" width="16.109375" style="296" customWidth="1"/>
    <col min="1799" max="1799" width="16.33203125" style="296" customWidth="1"/>
    <col min="1800" max="1800" width="64" style="296" customWidth="1"/>
    <col min="1801" max="2048" width="9.109375" style="296"/>
    <col min="2049" max="2049" width="15.44140625" style="296" customWidth="1"/>
    <col min="2050" max="2050" width="53.44140625" style="296" customWidth="1"/>
    <col min="2051" max="2051" width="15.33203125" style="296" customWidth="1"/>
    <col min="2052" max="2053" width="14.33203125" style="296" customWidth="1"/>
    <col min="2054" max="2054" width="16.109375" style="296" customWidth="1"/>
    <col min="2055" max="2055" width="16.33203125" style="296" customWidth="1"/>
    <col min="2056" max="2056" width="64" style="296" customWidth="1"/>
    <col min="2057" max="2304" width="9.109375" style="296"/>
    <col min="2305" max="2305" width="15.44140625" style="296" customWidth="1"/>
    <col min="2306" max="2306" width="53.44140625" style="296" customWidth="1"/>
    <col min="2307" max="2307" width="15.33203125" style="296" customWidth="1"/>
    <col min="2308" max="2309" width="14.33203125" style="296" customWidth="1"/>
    <col min="2310" max="2310" width="16.109375" style="296" customWidth="1"/>
    <col min="2311" max="2311" width="16.33203125" style="296" customWidth="1"/>
    <col min="2312" max="2312" width="64" style="296" customWidth="1"/>
    <col min="2313" max="2560" width="9.109375" style="296"/>
    <col min="2561" max="2561" width="15.44140625" style="296" customWidth="1"/>
    <col min="2562" max="2562" width="53.44140625" style="296" customWidth="1"/>
    <col min="2563" max="2563" width="15.33203125" style="296" customWidth="1"/>
    <col min="2564" max="2565" width="14.33203125" style="296" customWidth="1"/>
    <col min="2566" max="2566" width="16.109375" style="296" customWidth="1"/>
    <col min="2567" max="2567" width="16.33203125" style="296" customWidth="1"/>
    <col min="2568" max="2568" width="64" style="296" customWidth="1"/>
    <col min="2569" max="2816" width="9.109375" style="296"/>
    <col min="2817" max="2817" width="15.44140625" style="296" customWidth="1"/>
    <col min="2818" max="2818" width="53.44140625" style="296" customWidth="1"/>
    <col min="2819" max="2819" width="15.33203125" style="296" customWidth="1"/>
    <col min="2820" max="2821" width="14.33203125" style="296" customWidth="1"/>
    <col min="2822" max="2822" width="16.109375" style="296" customWidth="1"/>
    <col min="2823" max="2823" width="16.33203125" style="296" customWidth="1"/>
    <col min="2824" max="2824" width="64" style="296" customWidth="1"/>
    <col min="2825" max="3072" width="9.109375" style="296"/>
    <col min="3073" max="3073" width="15.44140625" style="296" customWidth="1"/>
    <col min="3074" max="3074" width="53.44140625" style="296" customWidth="1"/>
    <col min="3075" max="3075" width="15.33203125" style="296" customWidth="1"/>
    <col min="3076" max="3077" width="14.33203125" style="296" customWidth="1"/>
    <col min="3078" max="3078" width="16.109375" style="296" customWidth="1"/>
    <col min="3079" max="3079" width="16.33203125" style="296" customWidth="1"/>
    <col min="3080" max="3080" width="64" style="296" customWidth="1"/>
    <col min="3081" max="3328" width="9.109375" style="296"/>
    <col min="3329" max="3329" width="15.44140625" style="296" customWidth="1"/>
    <col min="3330" max="3330" width="53.44140625" style="296" customWidth="1"/>
    <col min="3331" max="3331" width="15.33203125" style="296" customWidth="1"/>
    <col min="3332" max="3333" width="14.33203125" style="296" customWidth="1"/>
    <col min="3334" max="3334" width="16.109375" style="296" customWidth="1"/>
    <col min="3335" max="3335" width="16.33203125" style="296" customWidth="1"/>
    <col min="3336" max="3336" width="64" style="296" customWidth="1"/>
    <col min="3337" max="3584" width="9.109375" style="296"/>
    <col min="3585" max="3585" width="15.44140625" style="296" customWidth="1"/>
    <col min="3586" max="3586" width="53.44140625" style="296" customWidth="1"/>
    <col min="3587" max="3587" width="15.33203125" style="296" customWidth="1"/>
    <col min="3588" max="3589" width="14.33203125" style="296" customWidth="1"/>
    <col min="3590" max="3590" width="16.109375" style="296" customWidth="1"/>
    <col min="3591" max="3591" width="16.33203125" style="296" customWidth="1"/>
    <col min="3592" max="3592" width="64" style="296" customWidth="1"/>
    <col min="3593" max="3840" width="9.109375" style="296"/>
    <col min="3841" max="3841" width="15.44140625" style="296" customWidth="1"/>
    <col min="3842" max="3842" width="53.44140625" style="296" customWidth="1"/>
    <col min="3843" max="3843" width="15.33203125" style="296" customWidth="1"/>
    <col min="3844" max="3845" width="14.33203125" style="296" customWidth="1"/>
    <col min="3846" max="3846" width="16.109375" style="296" customWidth="1"/>
    <col min="3847" max="3847" width="16.33203125" style="296" customWidth="1"/>
    <col min="3848" max="3848" width="64" style="296" customWidth="1"/>
    <col min="3849" max="4096" width="9.109375" style="296"/>
    <col min="4097" max="4097" width="15.44140625" style="296" customWidth="1"/>
    <col min="4098" max="4098" width="53.44140625" style="296" customWidth="1"/>
    <col min="4099" max="4099" width="15.33203125" style="296" customWidth="1"/>
    <col min="4100" max="4101" width="14.33203125" style="296" customWidth="1"/>
    <col min="4102" max="4102" width="16.109375" style="296" customWidth="1"/>
    <col min="4103" max="4103" width="16.33203125" style="296" customWidth="1"/>
    <col min="4104" max="4104" width="64" style="296" customWidth="1"/>
    <col min="4105" max="4352" width="9.109375" style="296"/>
    <col min="4353" max="4353" width="15.44140625" style="296" customWidth="1"/>
    <col min="4354" max="4354" width="53.44140625" style="296" customWidth="1"/>
    <col min="4355" max="4355" width="15.33203125" style="296" customWidth="1"/>
    <col min="4356" max="4357" width="14.33203125" style="296" customWidth="1"/>
    <col min="4358" max="4358" width="16.109375" style="296" customWidth="1"/>
    <col min="4359" max="4359" width="16.33203125" style="296" customWidth="1"/>
    <col min="4360" max="4360" width="64" style="296" customWidth="1"/>
    <col min="4361" max="4608" width="9.109375" style="296"/>
    <col min="4609" max="4609" width="15.44140625" style="296" customWidth="1"/>
    <col min="4610" max="4610" width="53.44140625" style="296" customWidth="1"/>
    <col min="4611" max="4611" width="15.33203125" style="296" customWidth="1"/>
    <col min="4612" max="4613" width="14.33203125" style="296" customWidth="1"/>
    <col min="4614" max="4614" width="16.109375" style="296" customWidth="1"/>
    <col min="4615" max="4615" width="16.33203125" style="296" customWidth="1"/>
    <col min="4616" max="4616" width="64" style="296" customWidth="1"/>
    <col min="4617" max="4864" width="9.109375" style="296"/>
    <col min="4865" max="4865" width="15.44140625" style="296" customWidth="1"/>
    <col min="4866" max="4866" width="53.44140625" style="296" customWidth="1"/>
    <col min="4867" max="4867" width="15.33203125" style="296" customWidth="1"/>
    <col min="4868" max="4869" width="14.33203125" style="296" customWidth="1"/>
    <col min="4870" max="4870" width="16.109375" style="296" customWidth="1"/>
    <col min="4871" max="4871" width="16.33203125" style="296" customWidth="1"/>
    <col min="4872" max="4872" width="64" style="296" customWidth="1"/>
    <col min="4873" max="5120" width="9.109375" style="296"/>
    <col min="5121" max="5121" width="15.44140625" style="296" customWidth="1"/>
    <col min="5122" max="5122" width="53.44140625" style="296" customWidth="1"/>
    <col min="5123" max="5123" width="15.33203125" style="296" customWidth="1"/>
    <col min="5124" max="5125" width="14.33203125" style="296" customWidth="1"/>
    <col min="5126" max="5126" width="16.109375" style="296" customWidth="1"/>
    <col min="5127" max="5127" width="16.33203125" style="296" customWidth="1"/>
    <col min="5128" max="5128" width="64" style="296" customWidth="1"/>
    <col min="5129" max="5376" width="9.109375" style="296"/>
    <col min="5377" max="5377" width="15.44140625" style="296" customWidth="1"/>
    <col min="5378" max="5378" width="53.44140625" style="296" customWidth="1"/>
    <col min="5379" max="5379" width="15.33203125" style="296" customWidth="1"/>
    <col min="5380" max="5381" width="14.33203125" style="296" customWidth="1"/>
    <col min="5382" max="5382" width="16.109375" style="296" customWidth="1"/>
    <col min="5383" max="5383" width="16.33203125" style="296" customWidth="1"/>
    <col min="5384" max="5384" width="64" style="296" customWidth="1"/>
    <col min="5385" max="5632" width="9.109375" style="296"/>
    <col min="5633" max="5633" width="15.44140625" style="296" customWidth="1"/>
    <col min="5634" max="5634" width="53.44140625" style="296" customWidth="1"/>
    <col min="5635" max="5635" width="15.33203125" style="296" customWidth="1"/>
    <col min="5636" max="5637" width="14.33203125" style="296" customWidth="1"/>
    <col min="5638" max="5638" width="16.109375" style="296" customWidth="1"/>
    <col min="5639" max="5639" width="16.33203125" style="296" customWidth="1"/>
    <col min="5640" max="5640" width="64" style="296" customWidth="1"/>
    <col min="5641" max="5888" width="9.109375" style="296"/>
    <col min="5889" max="5889" width="15.44140625" style="296" customWidth="1"/>
    <col min="5890" max="5890" width="53.44140625" style="296" customWidth="1"/>
    <col min="5891" max="5891" width="15.33203125" style="296" customWidth="1"/>
    <col min="5892" max="5893" width="14.33203125" style="296" customWidth="1"/>
    <col min="5894" max="5894" width="16.109375" style="296" customWidth="1"/>
    <col min="5895" max="5895" width="16.33203125" style="296" customWidth="1"/>
    <col min="5896" max="5896" width="64" style="296" customWidth="1"/>
    <col min="5897" max="6144" width="9.109375" style="296"/>
    <col min="6145" max="6145" width="15.44140625" style="296" customWidth="1"/>
    <col min="6146" max="6146" width="53.44140625" style="296" customWidth="1"/>
    <col min="6147" max="6147" width="15.33203125" style="296" customWidth="1"/>
    <col min="6148" max="6149" width="14.33203125" style="296" customWidth="1"/>
    <col min="6150" max="6150" width="16.109375" style="296" customWidth="1"/>
    <col min="6151" max="6151" width="16.33203125" style="296" customWidth="1"/>
    <col min="6152" max="6152" width="64" style="296" customWidth="1"/>
    <col min="6153" max="6400" width="9.109375" style="296"/>
    <col min="6401" max="6401" width="15.44140625" style="296" customWidth="1"/>
    <col min="6402" max="6402" width="53.44140625" style="296" customWidth="1"/>
    <col min="6403" max="6403" width="15.33203125" style="296" customWidth="1"/>
    <col min="6404" max="6405" width="14.33203125" style="296" customWidth="1"/>
    <col min="6406" max="6406" width="16.109375" style="296" customWidth="1"/>
    <col min="6407" max="6407" width="16.33203125" style="296" customWidth="1"/>
    <col min="6408" max="6408" width="64" style="296" customWidth="1"/>
    <col min="6409" max="6656" width="9.109375" style="296"/>
    <col min="6657" max="6657" width="15.44140625" style="296" customWidth="1"/>
    <col min="6658" max="6658" width="53.44140625" style="296" customWidth="1"/>
    <col min="6659" max="6659" width="15.33203125" style="296" customWidth="1"/>
    <col min="6660" max="6661" width="14.33203125" style="296" customWidth="1"/>
    <col min="6662" max="6662" width="16.109375" style="296" customWidth="1"/>
    <col min="6663" max="6663" width="16.33203125" style="296" customWidth="1"/>
    <col min="6664" max="6664" width="64" style="296" customWidth="1"/>
    <col min="6665" max="6912" width="9.109375" style="296"/>
    <col min="6913" max="6913" width="15.44140625" style="296" customWidth="1"/>
    <col min="6914" max="6914" width="53.44140625" style="296" customWidth="1"/>
    <col min="6915" max="6915" width="15.33203125" style="296" customWidth="1"/>
    <col min="6916" max="6917" width="14.33203125" style="296" customWidth="1"/>
    <col min="6918" max="6918" width="16.109375" style="296" customWidth="1"/>
    <col min="6919" max="6919" width="16.33203125" style="296" customWidth="1"/>
    <col min="6920" max="6920" width="64" style="296" customWidth="1"/>
    <col min="6921" max="7168" width="9.109375" style="296"/>
    <col min="7169" max="7169" width="15.44140625" style="296" customWidth="1"/>
    <col min="7170" max="7170" width="53.44140625" style="296" customWidth="1"/>
    <col min="7171" max="7171" width="15.33203125" style="296" customWidth="1"/>
    <col min="7172" max="7173" width="14.33203125" style="296" customWidth="1"/>
    <col min="7174" max="7174" width="16.109375" style="296" customWidth="1"/>
    <col min="7175" max="7175" width="16.33203125" style="296" customWidth="1"/>
    <col min="7176" max="7176" width="64" style="296" customWidth="1"/>
    <col min="7177" max="7424" width="9.109375" style="296"/>
    <col min="7425" max="7425" width="15.44140625" style="296" customWidth="1"/>
    <col min="7426" max="7426" width="53.44140625" style="296" customWidth="1"/>
    <col min="7427" max="7427" width="15.33203125" style="296" customWidth="1"/>
    <col min="7428" max="7429" width="14.33203125" style="296" customWidth="1"/>
    <col min="7430" max="7430" width="16.109375" style="296" customWidth="1"/>
    <col min="7431" max="7431" width="16.33203125" style="296" customWidth="1"/>
    <col min="7432" max="7432" width="64" style="296" customWidth="1"/>
    <col min="7433" max="7680" width="9.109375" style="296"/>
    <col min="7681" max="7681" width="15.44140625" style="296" customWidth="1"/>
    <col min="7682" max="7682" width="53.44140625" style="296" customWidth="1"/>
    <col min="7683" max="7683" width="15.33203125" style="296" customWidth="1"/>
    <col min="7684" max="7685" width="14.33203125" style="296" customWidth="1"/>
    <col min="7686" max="7686" width="16.109375" style="296" customWidth="1"/>
    <col min="7687" max="7687" width="16.33203125" style="296" customWidth="1"/>
    <col min="7688" max="7688" width="64" style="296" customWidth="1"/>
    <col min="7689" max="7936" width="9.109375" style="296"/>
    <col min="7937" max="7937" width="15.44140625" style="296" customWidth="1"/>
    <col min="7938" max="7938" width="53.44140625" style="296" customWidth="1"/>
    <col min="7939" max="7939" width="15.33203125" style="296" customWidth="1"/>
    <col min="7940" max="7941" width="14.33203125" style="296" customWidth="1"/>
    <col min="7942" max="7942" width="16.109375" style="296" customWidth="1"/>
    <col min="7943" max="7943" width="16.33203125" style="296" customWidth="1"/>
    <col min="7944" max="7944" width="64" style="296" customWidth="1"/>
    <col min="7945" max="8192" width="9.109375" style="296"/>
    <col min="8193" max="8193" width="15.44140625" style="296" customWidth="1"/>
    <col min="8194" max="8194" width="53.44140625" style="296" customWidth="1"/>
    <col min="8195" max="8195" width="15.33203125" style="296" customWidth="1"/>
    <col min="8196" max="8197" width="14.33203125" style="296" customWidth="1"/>
    <col min="8198" max="8198" width="16.109375" style="296" customWidth="1"/>
    <col min="8199" max="8199" width="16.33203125" style="296" customWidth="1"/>
    <col min="8200" max="8200" width="64" style="296" customWidth="1"/>
    <col min="8201" max="8448" width="9.109375" style="296"/>
    <col min="8449" max="8449" width="15.44140625" style="296" customWidth="1"/>
    <col min="8450" max="8450" width="53.44140625" style="296" customWidth="1"/>
    <col min="8451" max="8451" width="15.33203125" style="296" customWidth="1"/>
    <col min="8452" max="8453" width="14.33203125" style="296" customWidth="1"/>
    <col min="8454" max="8454" width="16.109375" style="296" customWidth="1"/>
    <col min="8455" max="8455" width="16.33203125" style="296" customWidth="1"/>
    <col min="8456" max="8456" width="64" style="296" customWidth="1"/>
    <col min="8457" max="8704" width="9.109375" style="296"/>
    <col min="8705" max="8705" width="15.44140625" style="296" customWidth="1"/>
    <col min="8706" max="8706" width="53.44140625" style="296" customWidth="1"/>
    <col min="8707" max="8707" width="15.33203125" style="296" customWidth="1"/>
    <col min="8708" max="8709" width="14.33203125" style="296" customWidth="1"/>
    <col min="8710" max="8710" width="16.109375" style="296" customWidth="1"/>
    <col min="8711" max="8711" width="16.33203125" style="296" customWidth="1"/>
    <col min="8712" max="8712" width="64" style="296" customWidth="1"/>
    <col min="8713" max="8960" width="9.109375" style="296"/>
    <col min="8961" max="8961" width="15.44140625" style="296" customWidth="1"/>
    <col min="8962" max="8962" width="53.44140625" style="296" customWidth="1"/>
    <col min="8963" max="8963" width="15.33203125" style="296" customWidth="1"/>
    <col min="8964" max="8965" width="14.33203125" style="296" customWidth="1"/>
    <col min="8966" max="8966" width="16.109375" style="296" customWidth="1"/>
    <col min="8967" max="8967" width="16.33203125" style="296" customWidth="1"/>
    <col min="8968" max="8968" width="64" style="296" customWidth="1"/>
    <col min="8969" max="9216" width="9.109375" style="296"/>
    <col min="9217" max="9217" width="15.44140625" style="296" customWidth="1"/>
    <col min="9218" max="9218" width="53.44140625" style="296" customWidth="1"/>
    <col min="9219" max="9219" width="15.33203125" style="296" customWidth="1"/>
    <col min="9220" max="9221" width="14.33203125" style="296" customWidth="1"/>
    <col min="9222" max="9222" width="16.109375" style="296" customWidth="1"/>
    <col min="9223" max="9223" width="16.33203125" style="296" customWidth="1"/>
    <col min="9224" max="9224" width="64" style="296" customWidth="1"/>
    <col min="9225" max="9472" width="9.109375" style="296"/>
    <col min="9473" max="9473" width="15.44140625" style="296" customWidth="1"/>
    <col min="9474" max="9474" width="53.44140625" style="296" customWidth="1"/>
    <col min="9475" max="9475" width="15.33203125" style="296" customWidth="1"/>
    <col min="9476" max="9477" width="14.33203125" style="296" customWidth="1"/>
    <col min="9478" max="9478" width="16.109375" style="296" customWidth="1"/>
    <col min="9479" max="9479" width="16.33203125" style="296" customWidth="1"/>
    <col min="9480" max="9480" width="64" style="296" customWidth="1"/>
    <col min="9481" max="9728" width="9.109375" style="296"/>
    <col min="9729" max="9729" width="15.44140625" style="296" customWidth="1"/>
    <col min="9730" max="9730" width="53.44140625" style="296" customWidth="1"/>
    <col min="9731" max="9731" width="15.33203125" style="296" customWidth="1"/>
    <col min="9732" max="9733" width="14.33203125" style="296" customWidth="1"/>
    <col min="9734" max="9734" width="16.109375" style="296" customWidth="1"/>
    <col min="9735" max="9735" width="16.33203125" style="296" customWidth="1"/>
    <col min="9736" max="9736" width="64" style="296" customWidth="1"/>
    <col min="9737" max="9984" width="9.109375" style="296"/>
    <col min="9985" max="9985" width="15.44140625" style="296" customWidth="1"/>
    <col min="9986" max="9986" width="53.44140625" style="296" customWidth="1"/>
    <col min="9987" max="9987" width="15.33203125" style="296" customWidth="1"/>
    <col min="9988" max="9989" width="14.33203125" style="296" customWidth="1"/>
    <col min="9990" max="9990" width="16.109375" style="296" customWidth="1"/>
    <col min="9991" max="9991" width="16.33203125" style="296" customWidth="1"/>
    <col min="9992" max="9992" width="64" style="296" customWidth="1"/>
    <col min="9993" max="10240" width="9.109375" style="296"/>
    <col min="10241" max="10241" width="15.44140625" style="296" customWidth="1"/>
    <col min="10242" max="10242" width="53.4414062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64" style="296" customWidth="1"/>
    <col min="10249" max="10496" width="9.109375" style="296"/>
    <col min="10497" max="10497" width="15.44140625" style="296" customWidth="1"/>
    <col min="10498" max="10498" width="53.4414062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64" style="296" customWidth="1"/>
    <col min="10505" max="10752" width="9.109375" style="296"/>
    <col min="10753" max="10753" width="15.44140625" style="296" customWidth="1"/>
    <col min="10754" max="10754" width="53.4414062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64" style="296" customWidth="1"/>
    <col min="10761" max="11008" width="9.109375" style="296"/>
    <col min="11009" max="11009" width="15.44140625" style="296" customWidth="1"/>
    <col min="11010" max="11010" width="53.4414062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64" style="296" customWidth="1"/>
    <col min="11017" max="11264" width="9.109375" style="296"/>
    <col min="11265" max="11265" width="15.44140625" style="296" customWidth="1"/>
    <col min="11266" max="11266" width="53.4414062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64" style="296" customWidth="1"/>
    <col min="11273" max="11520" width="9.109375" style="296"/>
    <col min="11521" max="11521" width="15.44140625" style="296" customWidth="1"/>
    <col min="11522" max="11522" width="53.4414062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64" style="296" customWidth="1"/>
    <col min="11529" max="11776" width="9.109375" style="296"/>
    <col min="11777" max="11777" width="15.44140625" style="296" customWidth="1"/>
    <col min="11778" max="11778" width="53.4414062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64" style="296" customWidth="1"/>
    <col min="11785" max="12032" width="9.109375" style="296"/>
    <col min="12033" max="12033" width="15.44140625" style="296" customWidth="1"/>
    <col min="12034" max="12034" width="53.4414062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64" style="296" customWidth="1"/>
    <col min="12041" max="12288" width="9.109375" style="296"/>
    <col min="12289" max="12289" width="15.44140625" style="296" customWidth="1"/>
    <col min="12290" max="12290" width="53.4414062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64" style="296" customWidth="1"/>
    <col min="12297" max="12544" width="9.109375" style="296"/>
    <col min="12545" max="12545" width="15.44140625" style="296" customWidth="1"/>
    <col min="12546" max="12546" width="53.4414062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64" style="296" customWidth="1"/>
    <col min="12553" max="12800" width="9.109375" style="296"/>
    <col min="12801" max="12801" width="15.44140625" style="296" customWidth="1"/>
    <col min="12802" max="12802" width="53.4414062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64" style="296" customWidth="1"/>
    <col min="12809" max="13056" width="9.109375" style="296"/>
    <col min="13057" max="13057" width="15.44140625" style="296" customWidth="1"/>
    <col min="13058" max="13058" width="53.4414062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64" style="296" customWidth="1"/>
    <col min="13065" max="13312" width="9.109375" style="296"/>
    <col min="13313" max="13313" width="15.44140625" style="296" customWidth="1"/>
    <col min="13314" max="13314" width="53.4414062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64" style="296" customWidth="1"/>
    <col min="13321" max="13568" width="9.109375" style="296"/>
    <col min="13569" max="13569" width="15.44140625" style="296" customWidth="1"/>
    <col min="13570" max="13570" width="53.4414062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64" style="296" customWidth="1"/>
    <col min="13577" max="13824" width="9.109375" style="296"/>
    <col min="13825" max="13825" width="15.44140625" style="296" customWidth="1"/>
    <col min="13826" max="13826" width="53.4414062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64" style="296" customWidth="1"/>
    <col min="13833" max="14080" width="9.109375" style="296"/>
    <col min="14081" max="14081" width="15.44140625" style="296" customWidth="1"/>
    <col min="14082" max="14082" width="53.4414062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64" style="296" customWidth="1"/>
    <col min="14089" max="14336" width="9.109375" style="296"/>
    <col min="14337" max="14337" width="15.44140625" style="296" customWidth="1"/>
    <col min="14338" max="14338" width="53.4414062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64" style="296" customWidth="1"/>
    <col min="14345" max="14592" width="9.109375" style="296"/>
    <col min="14593" max="14593" width="15.44140625" style="296" customWidth="1"/>
    <col min="14594" max="14594" width="53.4414062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64" style="296" customWidth="1"/>
    <col min="14601" max="14848" width="9.109375" style="296"/>
    <col min="14849" max="14849" width="15.44140625" style="296" customWidth="1"/>
    <col min="14850" max="14850" width="53.4414062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64" style="296" customWidth="1"/>
    <col min="14857" max="15104" width="9.109375" style="296"/>
    <col min="15105" max="15105" width="15.44140625" style="296" customWidth="1"/>
    <col min="15106" max="15106" width="53.4414062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64" style="296" customWidth="1"/>
    <col min="15113" max="15360" width="9.109375" style="296"/>
    <col min="15361" max="15361" width="15.44140625" style="296" customWidth="1"/>
    <col min="15362" max="15362" width="53.4414062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64" style="296" customWidth="1"/>
    <col min="15369" max="15616" width="9.109375" style="296"/>
    <col min="15617" max="15617" width="15.44140625" style="296" customWidth="1"/>
    <col min="15618" max="15618" width="53.4414062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64" style="296" customWidth="1"/>
    <col min="15625" max="15872" width="9.109375" style="296"/>
    <col min="15873" max="15873" width="15.44140625" style="296" customWidth="1"/>
    <col min="15874" max="15874" width="53.4414062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64" style="296" customWidth="1"/>
    <col min="15881" max="16128" width="9.109375" style="296"/>
    <col min="16129" max="16129" width="15.44140625" style="296" customWidth="1"/>
    <col min="16130" max="16130" width="53.4414062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64" style="296" customWidth="1"/>
    <col min="16137" max="16384" width="9.109375" style="296"/>
  </cols>
  <sheetData>
    <row r="1" spans="1:9" hidden="1" x14ac:dyDescent="0.35">
      <c r="A1" s="294"/>
      <c r="B1" s="294"/>
      <c r="C1" s="294"/>
      <c r="D1" s="294"/>
      <c r="E1" s="294"/>
      <c r="F1" s="294"/>
      <c r="G1" s="294"/>
      <c r="H1" s="294" t="s">
        <v>368</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75" customHeight="1" x14ac:dyDescent="0.4">
      <c r="A12" s="305" t="s">
        <v>28</v>
      </c>
      <c r="B12" s="305"/>
      <c r="C12" s="305"/>
      <c r="D12" s="305"/>
      <c r="E12" s="305"/>
      <c r="F12" s="305"/>
      <c r="G12" s="305"/>
      <c r="H12" s="305"/>
    </row>
    <row r="13" spans="1:9" s="300" customFormat="1" ht="18.75" customHeight="1" x14ac:dyDescent="0.4">
      <c r="A13" s="298"/>
      <c r="B13" s="306" t="s">
        <v>235</v>
      </c>
      <c r="C13" s="306"/>
      <c r="D13" s="306"/>
      <c r="E13" s="306"/>
      <c r="F13" s="306"/>
      <c r="G13" s="306"/>
      <c r="H13" s="306"/>
      <c r="I13" s="306"/>
    </row>
    <row r="14" spans="1:9" s="300" customFormat="1" ht="22.95" customHeight="1" x14ac:dyDescent="0.4">
      <c r="A14" s="308" t="s">
        <v>184</v>
      </c>
      <c r="B14" s="308"/>
      <c r="C14" s="308"/>
      <c r="D14" s="308"/>
      <c r="E14" s="308"/>
      <c r="F14" s="308"/>
      <c r="G14" s="308"/>
      <c r="H14" s="308"/>
    </row>
    <row r="15" spans="1:9" s="300" customFormat="1" ht="21.75" customHeight="1" x14ac:dyDescent="0.4">
      <c r="A15" s="305" t="s">
        <v>209</v>
      </c>
      <c r="B15" s="305"/>
      <c r="C15" s="305"/>
      <c r="D15" s="305"/>
      <c r="E15" s="305"/>
      <c r="F15" s="305"/>
      <c r="G15" s="305"/>
      <c r="H15" s="305"/>
    </row>
    <row r="16" spans="1:9" s="300" customFormat="1" ht="45" customHeight="1" x14ac:dyDescent="0.4">
      <c r="A16" s="299" t="s">
        <v>386</v>
      </c>
      <c r="B16" s="299"/>
      <c r="C16" s="299"/>
      <c r="D16" s="299"/>
      <c r="E16" s="299"/>
      <c r="F16" s="299"/>
      <c r="G16" s="299"/>
      <c r="H16" s="299"/>
    </row>
    <row r="17" spans="1:17" s="300" customFormat="1" ht="18" customHeight="1" x14ac:dyDescent="0.4">
      <c r="A17" s="297"/>
      <c r="B17" s="297"/>
      <c r="C17" s="297"/>
      <c r="D17" s="297"/>
      <c r="E17" s="297"/>
      <c r="F17" s="297"/>
      <c r="G17" s="297"/>
      <c r="H17" s="297"/>
    </row>
    <row r="18" spans="1:17" s="300" customFormat="1" ht="30.75" customHeight="1" x14ac:dyDescent="0.4">
      <c r="A18" s="297" t="s">
        <v>237</v>
      </c>
      <c r="B18" s="297"/>
      <c r="C18" s="297"/>
      <c r="D18" s="298"/>
      <c r="E18" s="298"/>
      <c r="F18" s="298"/>
      <c r="G18" s="297"/>
      <c r="H18" s="297"/>
    </row>
    <row r="19" spans="1:17" s="300" customFormat="1" ht="34.5" customHeight="1" x14ac:dyDescent="0.4">
      <c r="A19" s="305"/>
      <c r="B19" s="305"/>
      <c r="C19" s="305"/>
      <c r="D19" s="305"/>
      <c r="E19" s="305"/>
      <c r="F19" s="305"/>
      <c r="G19" s="305"/>
      <c r="H19" s="305"/>
    </row>
    <row r="20" spans="1:17" ht="142.5" customHeight="1" x14ac:dyDescent="0.35">
      <c r="A20" s="311" t="s">
        <v>238</v>
      </c>
      <c r="B20" s="311"/>
      <c r="C20" s="311"/>
      <c r="D20" s="311"/>
      <c r="E20" s="311"/>
      <c r="F20" s="312" t="s">
        <v>387</v>
      </c>
      <c r="G20" s="313"/>
      <c r="H20" s="314"/>
    </row>
    <row r="21" spans="1:17" ht="32.25" customHeight="1" x14ac:dyDescent="0.35">
      <c r="A21" s="334" t="s">
        <v>249</v>
      </c>
      <c r="B21" s="334"/>
      <c r="C21" s="334"/>
      <c r="D21" s="334"/>
      <c r="E21" s="334"/>
      <c r="F21" s="312" t="s">
        <v>388</v>
      </c>
      <c r="G21" s="313"/>
      <c r="H21" s="314"/>
    </row>
    <row r="22" spans="1:17" ht="78" customHeight="1" x14ac:dyDescent="0.35">
      <c r="A22" s="315" t="s">
        <v>240</v>
      </c>
      <c r="B22" s="316"/>
      <c r="C22" s="316"/>
      <c r="D22" s="316"/>
      <c r="E22" s="317"/>
      <c r="F22" s="318" t="s">
        <v>187</v>
      </c>
      <c r="G22" s="318"/>
      <c r="H22" s="319" t="s">
        <v>186</v>
      </c>
      <c r="J22" s="320"/>
      <c r="K22" s="321"/>
      <c r="L22" s="321"/>
      <c r="M22" s="321"/>
      <c r="N22" s="321"/>
      <c r="O22" s="321"/>
      <c r="P22" s="321"/>
      <c r="Q22" s="321"/>
    </row>
    <row r="23" spans="1:17" ht="37.5" customHeight="1" x14ac:dyDescent="0.35">
      <c r="A23" s="322"/>
      <c r="B23" s="323"/>
      <c r="C23" s="323"/>
      <c r="D23" s="323"/>
      <c r="E23" s="324"/>
      <c r="F23" s="312" t="s">
        <v>241</v>
      </c>
      <c r="G23" s="314"/>
      <c r="H23" s="325" t="s">
        <v>188</v>
      </c>
      <c r="J23" s="320"/>
      <c r="K23" s="320"/>
      <c r="L23" s="320"/>
      <c r="M23" s="320"/>
      <c r="N23" s="320"/>
      <c r="O23" s="320"/>
      <c r="P23" s="320"/>
      <c r="Q23" s="320"/>
    </row>
    <row r="24" spans="1:17" ht="39.75" customHeight="1" x14ac:dyDescent="0.35">
      <c r="A24" s="322"/>
      <c r="B24" s="323"/>
      <c r="C24" s="323"/>
      <c r="D24" s="323"/>
      <c r="E24" s="324"/>
      <c r="F24" s="312" t="s">
        <v>191</v>
      </c>
      <c r="G24" s="314"/>
      <c r="H24" s="319" t="s">
        <v>242</v>
      </c>
      <c r="J24" s="320"/>
      <c r="K24" s="321"/>
      <c r="L24" s="321"/>
      <c r="M24" s="321"/>
      <c r="N24" s="321"/>
      <c r="O24" s="321"/>
      <c r="P24" s="321"/>
      <c r="Q24" s="321"/>
    </row>
    <row r="25" spans="1:17" ht="22.5" customHeight="1" x14ac:dyDescent="0.35">
      <c r="A25" s="326"/>
      <c r="B25" s="327"/>
      <c r="C25" s="327"/>
      <c r="D25" s="327"/>
      <c r="E25" s="328"/>
      <c r="F25" s="318" t="s">
        <v>193</v>
      </c>
      <c r="G25" s="318"/>
      <c r="H25" s="319" t="s">
        <v>243</v>
      </c>
      <c r="J25" s="320"/>
      <c r="K25" s="321"/>
      <c r="L25" s="321"/>
      <c r="M25" s="321"/>
      <c r="N25" s="321"/>
      <c r="O25" s="321"/>
      <c r="P25" s="321"/>
      <c r="Q25" s="321"/>
    </row>
    <row r="26" spans="1:17" ht="32.4" customHeight="1" x14ac:dyDescent="0.35">
      <c r="A26" s="329" t="s">
        <v>244</v>
      </c>
      <c r="B26" s="330"/>
      <c r="C26" s="330"/>
      <c r="D26" s="330"/>
      <c r="E26" s="331"/>
      <c r="F26" s="312" t="s">
        <v>278</v>
      </c>
      <c r="G26" s="313"/>
      <c r="H26" s="314"/>
    </row>
    <row r="27" spans="1:17" ht="108.6" customHeight="1" x14ac:dyDescent="0.35">
      <c r="A27" s="332" t="s">
        <v>246</v>
      </c>
      <c r="B27" s="332"/>
      <c r="C27" s="332"/>
      <c r="D27" s="332"/>
      <c r="E27" s="332"/>
      <c r="F27" s="312" t="s">
        <v>389</v>
      </c>
      <c r="G27" s="313"/>
      <c r="H27" s="314"/>
      <c r="I27" s="333" t="s">
        <v>321</v>
      </c>
      <c r="J27" s="321"/>
      <c r="K27" s="321"/>
      <c r="L27" s="321"/>
      <c r="M27" s="321"/>
      <c r="N27" s="321"/>
      <c r="O27" s="321"/>
    </row>
    <row r="28" spans="1:17" ht="32.25" customHeight="1" x14ac:dyDescent="0.35">
      <c r="A28" s="334" t="s">
        <v>249</v>
      </c>
      <c r="B28" s="334"/>
      <c r="C28" s="334"/>
      <c r="D28" s="334"/>
      <c r="E28" s="334"/>
      <c r="F28" s="312" t="s">
        <v>388</v>
      </c>
      <c r="G28" s="313"/>
      <c r="H28" s="314"/>
    </row>
    <row r="29" spans="1:17" ht="32.25" customHeight="1" x14ac:dyDescent="0.35">
      <c r="A29" s="335" t="s">
        <v>30</v>
      </c>
      <c r="B29" s="335"/>
      <c r="C29" s="335"/>
      <c r="D29" s="335"/>
      <c r="E29" s="335"/>
      <c r="F29" s="335"/>
      <c r="G29" s="335"/>
      <c r="H29" s="335"/>
    </row>
    <row r="30" spans="1:17" ht="32.25" customHeight="1" x14ac:dyDescent="0.35">
      <c r="A30" s="336" t="s">
        <v>53</v>
      </c>
      <c r="B30" s="336"/>
      <c r="C30" s="337" t="s">
        <v>1</v>
      </c>
      <c r="D30" s="338" t="s">
        <v>31</v>
      </c>
      <c r="E30" s="336" t="s">
        <v>251</v>
      </c>
      <c r="F30" s="337" t="s">
        <v>33</v>
      </c>
      <c r="G30" s="337"/>
      <c r="H30" s="337"/>
    </row>
    <row r="31" spans="1:17" ht="32.25" customHeight="1" x14ac:dyDescent="0.35">
      <c r="A31" s="336"/>
      <c r="B31" s="336"/>
      <c r="C31" s="337"/>
      <c r="D31" s="339"/>
      <c r="E31" s="336"/>
      <c r="F31" s="340">
        <v>2017</v>
      </c>
      <c r="G31" s="340">
        <v>2018</v>
      </c>
      <c r="H31" s="340">
        <v>2019</v>
      </c>
    </row>
    <row r="32" spans="1:17" ht="32.25" customHeight="1" x14ac:dyDescent="0.35">
      <c r="A32" s="341" t="s">
        <v>223</v>
      </c>
      <c r="B32" s="341"/>
      <c r="C32" s="340"/>
      <c r="D32" s="340"/>
      <c r="E32" s="419"/>
      <c r="F32" s="340"/>
      <c r="G32" s="340"/>
      <c r="H32" s="340"/>
    </row>
    <row r="33" spans="1:15" ht="32.4" customHeight="1" x14ac:dyDescent="0.35">
      <c r="A33" s="341" t="s">
        <v>222</v>
      </c>
      <c r="B33" s="341"/>
      <c r="C33" s="342"/>
      <c r="D33" s="344">
        <v>1086</v>
      </c>
      <c r="E33" s="344">
        <v>923</v>
      </c>
      <c r="F33" s="344">
        <v>988</v>
      </c>
      <c r="G33" s="344">
        <v>1057</v>
      </c>
      <c r="H33" s="345">
        <v>1131</v>
      </c>
      <c r="J33" s="320"/>
      <c r="K33" s="320"/>
      <c r="L33" s="320"/>
      <c r="M33" s="320"/>
      <c r="N33" s="320"/>
      <c r="O33" s="320"/>
    </row>
    <row r="34" spans="1:15" ht="33" customHeight="1" x14ac:dyDescent="0.35">
      <c r="A34" s="376" t="s">
        <v>54</v>
      </c>
      <c r="B34" s="376"/>
      <c r="C34" s="377" t="s">
        <v>36</v>
      </c>
      <c r="D34" s="346">
        <f>E32+D33</f>
        <v>1086</v>
      </c>
      <c r="E34" s="346">
        <f>F32+E33</f>
        <v>923</v>
      </c>
      <c r="F34" s="346">
        <f>G32+F33</f>
        <v>988</v>
      </c>
      <c r="G34" s="346">
        <f>H32+G33</f>
        <v>1057</v>
      </c>
      <c r="H34" s="346">
        <f>I32+H33</f>
        <v>1131</v>
      </c>
      <c r="J34" s="320"/>
      <c r="K34" s="320"/>
      <c r="L34" s="320"/>
      <c r="M34" s="320"/>
      <c r="N34" s="320"/>
      <c r="O34" s="320"/>
    </row>
    <row r="35" spans="1:15" ht="40.799999999999997" customHeight="1" x14ac:dyDescent="0.35">
      <c r="A35" s="379"/>
      <c r="B35" s="380"/>
      <c r="C35" s="380"/>
      <c r="D35" s="380"/>
      <c r="E35" s="381"/>
      <c r="F35" s="489"/>
      <c r="G35" s="489"/>
      <c r="H35" s="489"/>
      <c r="J35" s="320"/>
      <c r="K35" s="320"/>
      <c r="L35" s="320"/>
      <c r="M35" s="320"/>
      <c r="N35" s="320"/>
      <c r="O35" s="320"/>
    </row>
    <row r="36" spans="1:15" s="350" customFormat="1" ht="58.5" customHeight="1" x14ac:dyDescent="0.35">
      <c r="A36" s="337" t="s">
        <v>39</v>
      </c>
      <c r="B36" s="337"/>
      <c r="C36" s="338" t="s">
        <v>1</v>
      </c>
      <c r="D36" s="338" t="s">
        <v>31</v>
      </c>
      <c r="E36" s="336" t="s">
        <v>251</v>
      </c>
      <c r="F36" s="337" t="s">
        <v>33</v>
      </c>
      <c r="G36" s="337"/>
      <c r="H36" s="337"/>
    </row>
    <row r="37" spans="1:15" ht="25.8" customHeight="1" x14ac:dyDescent="0.35">
      <c r="A37" s="337"/>
      <c r="B37" s="337"/>
      <c r="C37" s="339"/>
      <c r="D37" s="339"/>
      <c r="E37" s="336"/>
      <c r="F37" s="340">
        <v>2017</v>
      </c>
      <c r="G37" s="340">
        <v>2018</v>
      </c>
      <c r="H37" s="340">
        <v>2019</v>
      </c>
    </row>
    <row r="38" spans="1:15" ht="33" customHeight="1" x14ac:dyDescent="0.35">
      <c r="A38" s="329" t="s">
        <v>39</v>
      </c>
      <c r="B38" s="331"/>
      <c r="C38" s="351" t="s">
        <v>253</v>
      </c>
      <c r="D38" s="351" t="s">
        <v>253</v>
      </c>
      <c r="E38" s="351" t="s">
        <v>253</v>
      </c>
      <c r="F38" s="351" t="s">
        <v>253</v>
      </c>
      <c r="G38" s="351" t="s">
        <v>253</v>
      </c>
      <c r="H38" s="351" t="s">
        <v>253</v>
      </c>
    </row>
    <row r="39" spans="1:15" ht="28.95" customHeight="1" x14ac:dyDescent="0.35">
      <c r="A39" s="312" t="s">
        <v>390</v>
      </c>
      <c r="B39" s="314"/>
      <c r="C39" s="491" t="s">
        <v>7</v>
      </c>
      <c r="D39" s="353">
        <v>550</v>
      </c>
      <c r="E39" s="340">
        <v>681</v>
      </c>
      <c r="F39" s="340">
        <v>400</v>
      </c>
      <c r="G39" s="340">
        <v>681</v>
      </c>
      <c r="H39" s="354">
        <v>400</v>
      </c>
    </row>
    <row r="40" spans="1:15" ht="46.95" customHeight="1" x14ac:dyDescent="0.35">
      <c r="A40" s="312" t="s">
        <v>391</v>
      </c>
      <c r="B40" s="314"/>
      <c r="C40" s="492" t="s">
        <v>392</v>
      </c>
      <c r="D40" s="353">
        <v>68</v>
      </c>
      <c r="E40" s="340">
        <v>35</v>
      </c>
      <c r="F40" s="340">
        <v>34</v>
      </c>
      <c r="G40" s="340">
        <v>34</v>
      </c>
      <c r="H40" s="354">
        <v>34</v>
      </c>
    </row>
    <row r="41" spans="1:15" ht="24" hidden="1" customHeight="1" x14ac:dyDescent="0.35">
      <c r="A41" s="329" t="s">
        <v>255</v>
      </c>
      <c r="B41" s="331"/>
      <c r="C41" s="351" t="s">
        <v>253</v>
      </c>
      <c r="D41" s="351" t="s">
        <v>253</v>
      </c>
      <c r="E41" s="351" t="s">
        <v>253</v>
      </c>
      <c r="F41" s="351" t="s">
        <v>253</v>
      </c>
      <c r="G41" s="351" t="s">
        <v>253</v>
      </c>
      <c r="H41" s="420"/>
    </row>
    <row r="42" spans="1:15" s="358" customFormat="1" ht="43.95" hidden="1" customHeight="1" x14ac:dyDescent="0.3">
      <c r="A42" s="341" t="s">
        <v>334</v>
      </c>
      <c r="B42" s="341"/>
      <c r="C42" s="357" t="s">
        <v>9</v>
      </c>
      <c r="D42" s="220">
        <v>0.5</v>
      </c>
      <c r="E42" s="220">
        <v>0.6</v>
      </c>
      <c r="F42" s="220">
        <v>0.6</v>
      </c>
      <c r="G42" s="220">
        <v>0.6</v>
      </c>
      <c r="H42" s="473"/>
    </row>
    <row r="43" spans="1:15" ht="29.4" hidden="1" customHeight="1" x14ac:dyDescent="0.35">
      <c r="A43" s="329" t="s">
        <v>257</v>
      </c>
      <c r="B43" s="331"/>
      <c r="C43" s="351" t="s">
        <v>253</v>
      </c>
      <c r="D43" s="351" t="s">
        <v>253</v>
      </c>
      <c r="E43" s="351" t="s">
        <v>253</v>
      </c>
      <c r="F43" s="351" t="s">
        <v>253</v>
      </c>
      <c r="G43" s="351" t="s">
        <v>253</v>
      </c>
      <c r="H43" s="420"/>
    </row>
    <row r="44" spans="1:15" ht="27.6" hidden="1" customHeight="1" x14ac:dyDescent="0.35">
      <c r="A44" s="329" t="s">
        <v>258</v>
      </c>
      <c r="B44" s="331"/>
      <c r="C44" s="351" t="s">
        <v>253</v>
      </c>
      <c r="D44" s="351" t="s">
        <v>253</v>
      </c>
      <c r="E44" s="351" t="s">
        <v>253</v>
      </c>
      <c r="F44" s="351" t="s">
        <v>253</v>
      </c>
      <c r="G44" s="351" t="s">
        <v>253</v>
      </c>
      <c r="H44" s="420"/>
    </row>
    <row r="45" spans="1:15" ht="41.4" hidden="1" customHeight="1" x14ac:dyDescent="0.35">
      <c r="A45" s="312" t="s">
        <v>393</v>
      </c>
      <c r="B45" s="314"/>
      <c r="C45" s="489" t="s">
        <v>274</v>
      </c>
      <c r="D45" s="490">
        <f>D46/D40*1000</f>
        <v>15970.588235294117</v>
      </c>
      <c r="E45" s="490">
        <f>E46/E40*1000</f>
        <v>26371.428571428569</v>
      </c>
      <c r="F45" s="490">
        <f>F46/F40*1000</f>
        <v>29058.823529411766</v>
      </c>
      <c r="G45" s="490">
        <f>G46/G40*1000</f>
        <v>31088.235294117647</v>
      </c>
      <c r="H45" s="420"/>
    </row>
    <row r="46" spans="1:15" ht="27" customHeight="1" x14ac:dyDescent="0.35">
      <c r="A46" s="376" t="s">
        <v>54</v>
      </c>
      <c r="B46" s="376"/>
      <c r="C46" s="363" t="s">
        <v>36</v>
      </c>
      <c r="D46" s="364">
        <f>D34</f>
        <v>1086</v>
      </c>
      <c r="E46" s="364">
        <f>E34</f>
        <v>923</v>
      </c>
      <c r="F46" s="364">
        <f>F34</f>
        <v>988</v>
      </c>
      <c r="G46" s="364">
        <f>G34</f>
        <v>1057</v>
      </c>
      <c r="H46" s="364">
        <f>H34</f>
        <v>1131</v>
      </c>
    </row>
    <row r="47" spans="1:15" x14ac:dyDescent="0.35">
      <c r="H47" s="365"/>
    </row>
    <row r="49" spans="6:8" x14ac:dyDescent="0.35">
      <c r="G49" s="395"/>
    </row>
    <row r="50" spans="6:8" x14ac:dyDescent="0.35">
      <c r="G50" s="396"/>
      <c r="H50" s="397" t="s">
        <v>206</v>
      </c>
    </row>
    <row r="51" spans="6:8" x14ac:dyDescent="0.35">
      <c r="F51" s="397"/>
    </row>
  </sheetData>
  <mergeCells count="54">
    <mergeCell ref="A42:B42"/>
    <mergeCell ref="A43:B43"/>
    <mergeCell ref="A44:B44"/>
    <mergeCell ref="A45:B45"/>
    <mergeCell ref="A46:B46"/>
    <mergeCell ref="E36:E37"/>
    <mergeCell ref="F36:H36"/>
    <mergeCell ref="A38:B38"/>
    <mergeCell ref="A39:B39"/>
    <mergeCell ref="A40:B40"/>
    <mergeCell ref="A41:B41"/>
    <mergeCell ref="A32:B32"/>
    <mergeCell ref="A33:B33"/>
    <mergeCell ref="A34:B34"/>
    <mergeCell ref="A36:B37"/>
    <mergeCell ref="C36:C37"/>
    <mergeCell ref="D36:D37"/>
    <mergeCell ref="A29:H29"/>
    <mergeCell ref="A30:B31"/>
    <mergeCell ref="C30:C31"/>
    <mergeCell ref="D30:D31"/>
    <mergeCell ref="E30:E31"/>
    <mergeCell ref="F30:H30"/>
    <mergeCell ref="A26:E26"/>
    <mergeCell ref="F26:H26"/>
    <mergeCell ref="A27:E27"/>
    <mergeCell ref="F27:H27"/>
    <mergeCell ref="J27:O27"/>
    <mergeCell ref="A28:E28"/>
    <mergeCell ref="F28:H28"/>
    <mergeCell ref="K22:Q22"/>
    <mergeCell ref="F23:G23"/>
    <mergeCell ref="F24:G24"/>
    <mergeCell ref="K24:Q24"/>
    <mergeCell ref="F25:G25"/>
    <mergeCell ref="K25:Q25"/>
    <mergeCell ref="A20:E20"/>
    <mergeCell ref="F20:H20"/>
    <mergeCell ref="A21:E21"/>
    <mergeCell ref="F21:H21"/>
    <mergeCell ref="A22:E25"/>
    <mergeCell ref="F22:G22"/>
    <mergeCell ref="A12:H12"/>
    <mergeCell ref="B13:I13"/>
    <mergeCell ref="A14:H14"/>
    <mergeCell ref="A15:H15"/>
    <mergeCell ref="A16:H16"/>
    <mergeCell ref="A19:H19"/>
    <mergeCell ref="G4:H4"/>
    <mergeCell ref="G7:H7"/>
    <mergeCell ref="G8:H8"/>
    <mergeCell ref="G9:H9"/>
    <mergeCell ref="G10:H10"/>
    <mergeCell ref="G11:H11"/>
  </mergeCells>
  <pageMargins left="0.39370078740157483" right="0.19685039370078741" top="0.98425196850393704" bottom="0.98425196850393704" header="0.59055118110236227" footer="0.98425196850393704"/>
  <pageSetup paperSize="9" scale="65" orientation="landscape" useFirstPageNumber="1" r:id="rId1"/>
  <headerFooter alignWithMargins="0">
    <oddHeader>&amp;C&amp;P</oddHeader>
  </headerFooter>
  <rowBreaks count="1" manualBreakCount="1">
    <brk id="21"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opLeftCell="A28" zoomScale="50" zoomScaleNormal="50" zoomScaleSheetLayoutView="75" workbookViewId="0">
      <selection activeCell="C55" sqref="C55"/>
    </sheetView>
  </sheetViews>
  <sheetFormatPr defaultColWidth="9.109375" defaultRowHeight="18" x14ac:dyDescent="0.35"/>
  <cols>
    <col min="1" max="1" width="15.44140625" style="296" customWidth="1"/>
    <col min="2" max="2" width="53.44140625" style="296" customWidth="1"/>
    <col min="3" max="3" width="15.33203125" style="296" customWidth="1"/>
    <col min="4" max="5" width="14.33203125" style="296" customWidth="1"/>
    <col min="6" max="6" width="16.109375" style="296" customWidth="1"/>
    <col min="7" max="7" width="16.33203125" style="296" customWidth="1"/>
    <col min="8" max="8" width="68.88671875" style="296" customWidth="1"/>
    <col min="9" max="256" width="9.109375" style="296"/>
    <col min="257" max="257" width="15.44140625" style="296" customWidth="1"/>
    <col min="258" max="258" width="53.44140625" style="296" customWidth="1"/>
    <col min="259" max="259" width="15.33203125" style="296" customWidth="1"/>
    <col min="260" max="261" width="14.33203125" style="296" customWidth="1"/>
    <col min="262" max="262" width="16.109375" style="296" customWidth="1"/>
    <col min="263" max="263" width="16.33203125" style="296" customWidth="1"/>
    <col min="264" max="264" width="68.88671875" style="296" customWidth="1"/>
    <col min="265" max="512" width="9.109375" style="296"/>
    <col min="513" max="513" width="15.44140625" style="296" customWidth="1"/>
    <col min="514" max="514" width="53.44140625" style="296" customWidth="1"/>
    <col min="515" max="515" width="15.33203125" style="296" customWidth="1"/>
    <col min="516" max="517" width="14.33203125" style="296" customWidth="1"/>
    <col min="518" max="518" width="16.109375" style="296" customWidth="1"/>
    <col min="519" max="519" width="16.33203125" style="296" customWidth="1"/>
    <col min="520" max="520" width="68.88671875" style="296" customWidth="1"/>
    <col min="521" max="768" width="9.109375" style="296"/>
    <col min="769" max="769" width="15.44140625" style="296" customWidth="1"/>
    <col min="770" max="770" width="53.44140625" style="296" customWidth="1"/>
    <col min="771" max="771" width="15.33203125" style="296" customWidth="1"/>
    <col min="772" max="773" width="14.33203125" style="296" customWidth="1"/>
    <col min="774" max="774" width="16.109375" style="296" customWidth="1"/>
    <col min="775" max="775" width="16.33203125" style="296" customWidth="1"/>
    <col min="776" max="776" width="68.88671875" style="296" customWidth="1"/>
    <col min="777" max="1024" width="9.109375" style="296"/>
    <col min="1025" max="1025" width="15.44140625" style="296" customWidth="1"/>
    <col min="1026" max="1026" width="53.44140625" style="296" customWidth="1"/>
    <col min="1027" max="1027" width="15.33203125" style="296" customWidth="1"/>
    <col min="1028" max="1029" width="14.33203125" style="296" customWidth="1"/>
    <col min="1030" max="1030" width="16.109375" style="296" customWidth="1"/>
    <col min="1031" max="1031" width="16.33203125" style="296" customWidth="1"/>
    <col min="1032" max="1032" width="68.88671875" style="296" customWidth="1"/>
    <col min="1033" max="1280" width="9.109375" style="296"/>
    <col min="1281" max="1281" width="15.44140625" style="296" customWidth="1"/>
    <col min="1282" max="1282" width="53.44140625" style="296" customWidth="1"/>
    <col min="1283" max="1283" width="15.33203125" style="296" customWidth="1"/>
    <col min="1284" max="1285" width="14.33203125" style="296" customWidth="1"/>
    <col min="1286" max="1286" width="16.109375" style="296" customWidth="1"/>
    <col min="1287" max="1287" width="16.33203125" style="296" customWidth="1"/>
    <col min="1288" max="1288" width="68.88671875" style="296" customWidth="1"/>
    <col min="1289" max="1536" width="9.109375" style="296"/>
    <col min="1537" max="1537" width="15.44140625" style="296" customWidth="1"/>
    <col min="1538" max="1538" width="53.44140625" style="296" customWidth="1"/>
    <col min="1539" max="1539" width="15.33203125" style="296" customWidth="1"/>
    <col min="1540" max="1541" width="14.33203125" style="296" customWidth="1"/>
    <col min="1542" max="1542" width="16.109375" style="296" customWidth="1"/>
    <col min="1543" max="1543" width="16.33203125" style="296" customWidth="1"/>
    <col min="1544" max="1544" width="68.88671875" style="296" customWidth="1"/>
    <col min="1545" max="1792" width="9.109375" style="296"/>
    <col min="1793" max="1793" width="15.44140625" style="296" customWidth="1"/>
    <col min="1794" max="1794" width="53.44140625" style="296" customWidth="1"/>
    <col min="1795" max="1795" width="15.33203125" style="296" customWidth="1"/>
    <col min="1796" max="1797" width="14.33203125" style="296" customWidth="1"/>
    <col min="1798" max="1798" width="16.109375" style="296" customWidth="1"/>
    <col min="1799" max="1799" width="16.33203125" style="296" customWidth="1"/>
    <col min="1800" max="1800" width="68.88671875" style="296" customWidth="1"/>
    <col min="1801" max="2048" width="9.109375" style="296"/>
    <col min="2049" max="2049" width="15.44140625" style="296" customWidth="1"/>
    <col min="2050" max="2050" width="53.44140625" style="296" customWidth="1"/>
    <col min="2051" max="2051" width="15.33203125" style="296" customWidth="1"/>
    <col min="2052" max="2053" width="14.33203125" style="296" customWidth="1"/>
    <col min="2054" max="2054" width="16.109375" style="296" customWidth="1"/>
    <col min="2055" max="2055" width="16.33203125" style="296" customWidth="1"/>
    <col min="2056" max="2056" width="68.88671875" style="296" customWidth="1"/>
    <col min="2057" max="2304" width="9.109375" style="296"/>
    <col min="2305" max="2305" width="15.44140625" style="296" customWidth="1"/>
    <col min="2306" max="2306" width="53.44140625" style="296" customWidth="1"/>
    <col min="2307" max="2307" width="15.33203125" style="296" customWidth="1"/>
    <col min="2308" max="2309" width="14.33203125" style="296" customWidth="1"/>
    <col min="2310" max="2310" width="16.109375" style="296" customWidth="1"/>
    <col min="2311" max="2311" width="16.33203125" style="296" customWidth="1"/>
    <col min="2312" max="2312" width="68.88671875" style="296" customWidth="1"/>
    <col min="2313" max="2560" width="9.109375" style="296"/>
    <col min="2561" max="2561" width="15.44140625" style="296" customWidth="1"/>
    <col min="2562" max="2562" width="53.44140625" style="296" customWidth="1"/>
    <col min="2563" max="2563" width="15.33203125" style="296" customWidth="1"/>
    <col min="2564" max="2565" width="14.33203125" style="296" customWidth="1"/>
    <col min="2566" max="2566" width="16.109375" style="296" customWidth="1"/>
    <col min="2567" max="2567" width="16.33203125" style="296" customWidth="1"/>
    <col min="2568" max="2568" width="68.88671875" style="296" customWidth="1"/>
    <col min="2569" max="2816" width="9.109375" style="296"/>
    <col min="2817" max="2817" width="15.44140625" style="296" customWidth="1"/>
    <col min="2818" max="2818" width="53.44140625" style="296" customWidth="1"/>
    <col min="2819" max="2819" width="15.33203125" style="296" customWidth="1"/>
    <col min="2820" max="2821" width="14.33203125" style="296" customWidth="1"/>
    <col min="2822" max="2822" width="16.109375" style="296" customWidth="1"/>
    <col min="2823" max="2823" width="16.33203125" style="296" customWidth="1"/>
    <col min="2824" max="2824" width="68.88671875" style="296" customWidth="1"/>
    <col min="2825" max="3072" width="9.109375" style="296"/>
    <col min="3073" max="3073" width="15.44140625" style="296" customWidth="1"/>
    <col min="3074" max="3074" width="53.44140625" style="296" customWidth="1"/>
    <col min="3075" max="3075" width="15.33203125" style="296" customWidth="1"/>
    <col min="3076" max="3077" width="14.33203125" style="296" customWidth="1"/>
    <col min="3078" max="3078" width="16.109375" style="296" customWidth="1"/>
    <col min="3079" max="3079" width="16.33203125" style="296" customWidth="1"/>
    <col min="3080" max="3080" width="68.88671875" style="296" customWidth="1"/>
    <col min="3081" max="3328" width="9.109375" style="296"/>
    <col min="3329" max="3329" width="15.44140625" style="296" customWidth="1"/>
    <col min="3330" max="3330" width="53.44140625" style="296" customWidth="1"/>
    <col min="3331" max="3331" width="15.33203125" style="296" customWidth="1"/>
    <col min="3332" max="3333" width="14.33203125" style="296" customWidth="1"/>
    <col min="3334" max="3334" width="16.109375" style="296" customWidth="1"/>
    <col min="3335" max="3335" width="16.33203125" style="296" customWidth="1"/>
    <col min="3336" max="3336" width="68.88671875" style="296" customWidth="1"/>
    <col min="3337" max="3584" width="9.109375" style="296"/>
    <col min="3585" max="3585" width="15.44140625" style="296" customWidth="1"/>
    <col min="3586" max="3586" width="53.44140625" style="296" customWidth="1"/>
    <col min="3587" max="3587" width="15.33203125" style="296" customWidth="1"/>
    <col min="3588" max="3589" width="14.33203125" style="296" customWidth="1"/>
    <col min="3590" max="3590" width="16.109375" style="296" customWidth="1"/>
    <col min="3591" max="3591" width="16.33203125" style="296" customWidth="1"/>
    <col min="3592" max="3592" width="68.88671875" style="296" customWidth="1"/>
    <col min="3593" max="3840" width="9.109375" style="296"/>
    <col min="3841" max="3841" width="15.44140625" style="296" customWidth="1"/>
    <col min="3842" max="3842" width="53.44140625" style="296" customWidth="1"/>
    <col min="3843" max="3843" width="15.33203125" style="296" customWidth="1"/>
    <col min="3844" max="3845" width="14.33203125" style="296" customWidth="1"/>
    <col min="3846" max="3846" width="16.109375" style="296" customWidth="1"/>
    <col min="3847" max="3847" width="16.33203125" style="296" customWidth="1"/>
    <col min="3848" max="3848" width="68.88671875" style="296" customWidth="1"/>
    <col min="3849" max="4096" width="9.109375" style="296"/>
    <col min="4097" max="4097" width="15.44140625" style="296" customWidth="1"/>
    <col min="4098" max="4098" width="53.44140625" style="296" customWidth="1"/>
    <col min="4099" max="4099" width="15.33203125" style="296" customWidth="1"/>
    <col min="4100" max="4101" width="14.33203125" style="296" customWidth="1"/>
    <col min="4102" max="4102" width="16.109375" style="296" customWidth="1"/>
    <col min="4103" max="4103" width="16.33203125" style="296" customWidth="1"/>
    <col min="4104" max="4104" width="68.88671875" style="296" customWidth="1"/>
    <col min="4105" max="4352" width="9.109375" style="296"/>
    <col min="4353" max="4353" width="15.44140625" style="296" customWidth="1"/>
    <col min="4354" max="4354" width="53.44140625" style="296" customWidth="1"/>
    <col min="4355" max="4355" width="15.33203125" style="296" customWidth="1"/>
    <col min="4356" max="4357" width="14.33203125" style="296" customWidth="1"/>
    <col min="4358" max="4358" width="16.109375" style="296" customWidth="1"/>
    <col min="4359" max="4359" width="16.33203125" style="296" customWidth="1"/>
    <col min="4360" max="4360" width="68.88671875" style="296" customWidth="1"/>
    <col min="4361" max="4608" width="9.109375" style="296"/>
    <col min="4609" max="4609" width="15.44140625" style="296" customWidth="1"/>
    <col min="4610" max="4610" width="53.44140625" style="296" customWidth="1"/>
    <col min="4611" max="4611" width="15.33203125" style="296" customWidth="1"/>
    <col min="4612" max="4613" width="14.33203125" style="296" customWidth="1"/>
    <col min="4614" max="4614" width="16.109375" style="296" customWidth="1"/>
    <col min="4615" max="4615" width="16.33203125" style="296" customWidth="1"/>
    <col min="4616" max="4616" width="68.88671875" style="296" customWidth="1"/>
    <col min="4617" max="4864" width="9.109375" style="296"/>
    <col min="4865" max="4865" width="15.44140625" style="296" customWidth="1"/>
    <col min="4866" max="4866" width="53.44140625" style="296" customWidth="1"/>
    <col min="4867" max="4867" width="15.33203125" style="296" customWidth="1"/>
    <col min="4868" max="4869" width="14.33203125" style="296" customWidth="1"/>
    <col min="4870" max="4870" width="16.109375" style="296" customWidth="1"/>
    <col min="4871" max="4871" width="16.33203125" style="296" customWidth="1"/>
    <col min="4872" max="4872" width="68.88671875" style="296" customWidth="1"/>
    <col min="4873" max="5120" width="9.109375" style="296"/>
    <col min="5121" max="5121" width="15.44140625" style="296" customWidth="1"/>
    <col min="5122" max="5122" width="53.44140625" style="296" customWidth="1"/>
    <col min="5123" max="5123" width="15.33203125" style="296" customWidth="1"/>
    <col min="5124" max="5125" width="14.33203125" style="296" customWidth="1"/>
    <col min="5126" max="5126" width="16.109375" style="296" customWidth="1"/>
    <col min="5127" max="5127" width="16.33203125" style="296" customWidth="1"/>
    <col min="5128" max="5128" width="68.88671875" style="296" customWidth="1"/>
    <col min="5129" max="5376" width="9.109375" style="296"/>
    <col min="5377" max="5377" width="15.44140625" style="296" customWidth="1"/>
    <col min="5378" max="5378" width="53.44140625" style="296" customWidth="1"/>
    <col min="5379" max="5379" width="15.33203125" style="296" customWidth="1"/>
    <col min="5380" max="5381" width="14.33203125" style="296" customWidth="1"/>
    <col min="5382" max="5382" width="16.109375" style="296" customWidth="1"/>
    <col min="5383" max="5383" width="16.33203125" style="296" customWidth="1"/>
    <col min="5384" max="5384" width="68.88671875" style="296" customWidth="1"/>
    <col min="5385" max="5632" width="9.109375" style="296"/>
    <col min="5633" max="5633" width="15.44140625" style="296" customWidth="1"/>
    <col min="5634" max="5634" width="53.44140625" style="296" customWidth="1"/>
    <col min="5635" max="5635" width="15.33203125" style="296" customWidth="1"/>
    <col min="5636" max="5637" width="14.33203125" style="296" customWidth="1"/>
    <col min="5638" max="5638" width="16.109375" style="296" customWidth="1"/>
    <col min="5639" max="5639" width="16.33203125" style="296" customWidth="1"/>
    <col min="5640" max="5640" width="68.88671875" style="296" customWidth="1"/>
    <col min="5641" max="5888" width="9.109375" style="296"/>
    <col min="5889" max="5889" width="15.44140625" style="296" customWidth="1"/>
    <col min="5890" max="5890" width="53.44140625" style="296" customWidth="1"/>
    <col min="5891" max="5891" width="15.33203125" style="296" customWidth="1"/>
    <col min="5892" max="5893" width="14.33203125" style="296" customWidth="1"/>
    <col min="5894" max="5894" width="16.109375" style="296" customWidth="1"/>
    <col min="5895" max="5895" width="16.33203125" style="296" customWidth="1"/>
    <col min="5896" max="5896" width="68.88671875" style="296" customWidth="1"/>
    <col min="5897" max="6144" width="9.109375" style="296"/>
    <col min="6145" max="6145" width="15.44140625" style="296" customWidth="1"/>
    <col min="6146" max="6146" width="53.44140625" style="296" customWidth="1"/>
    <col min="6147" max="6147" width="15.33203125" style="296" customWidth="1"/>
    <col min="6148" max="6149" width="14.33203125" style="296" customWidth="1"/>
    <col min="6150" max="6150" width="16.109375" style="296" customWidth="1"/>
    <col min="6151" max="6151" width="16.33203125" style="296" customWidth="1"/>
    <col min="6152" max="6152" width="68.88671875" style="296" customWidth="1"/>
    <col min="6153" max="6400" width="9.109375" style="296"/>
    <col min="6401" max="6401" width="15.44140625" style="296" customWidth="1"/>
    <col min="6402" max="6402" width="53.44140625" style="296" customWidth="1"/>
    <col min="6403" max="6403" width="15.33203125" style="296" customWidth="1"/>
    <col min="6404" max="6405" width="14.33203125" style="296" customWidth="1"/>
    <col min="6406" max="6406" width="16.109375" style="296" customWidth="1"/>
    <col min="6407" max="6407" width="16.33203125" style="296" customWidth="1"/>
    <col min="6408" max="6408" width="68.88671875" style="296" customWidth="1"/>
    <col min="6409" max="6656" width="9.109375" style="296"/>
    <col min="6657" max="6657" width="15.44140625" style="296" customWidth="1"/>
    <col min="6658" max="6658" width="53.44140625" style="296" customWidth="1"/>
    <col min="6659" max="6659" width="15.33203125" style="296" customWidth="1"/>
    <col min="6660" max="6661" width="14.33203125" style="296" customWidth="1"/>
    <col min="6662" max="6662" width="16.109375" style="296" customWidth="1"/>
    <col min="6663" max="6663" width="16.33203125" style="296" customWidth="1"/>
    <col min="6664" max="6664" width="68.88671875" style="296" customWidth="1"/>
    <col min="6665" max="6912" width="9.109375" style="296"/>
    <col min="6913" max="6913" width="15.44140625" style="296" customWidth="1"/>
    <col min="6914" max="6914" width="53.44140625" style="296" customWidth="1"/>
    <col min="6915" max="6915" width="15.33203125" style="296" customWidth="1"/>
    <col min="6916" max="6917" width="14.33203125" style="296" customWidth="1"/>
    <col min="6918" max="6918" width="16.109375" style="296" customWidth="1"/>
    <col min="6919" max="6919" width="16.33203125" style="296" customWidth="1"/>
    <col min="6920" max="6920" width="68.88671875" style="296" customWidth="1"/>
    <col min="6921" max="7168" width="9.109375" style="296"/>
    <col min="7169" max="7169" width="15.44140625" style="296" customWidth="1"/>
    <col min="7170" max="7170" width="53.44140625" style="296" customWidth="1"/>
    <col min="7171" max="7171" width="15.33203125" style="296" customWidth="1"/>
    <col min="7172" max="7173" width="14.33203125" style="296" customWidth="1"/>
    <col min="7174" max="7174" width="16.109375" style="296" customWidth="1"/>
    <col min="7175" max="7175" width="16.33203125" style="296" customWidth="1"/>
    <col min="7176" max="7176" width="68.88671875" style="296" customWidth="1"/>
    <col min="7177" max="7424" width="9.109375" style="296"/>
    <col min="7425" max="7425" width="15.44140625" style="296" customWidth="1"/>
    <col min="7426" max="7426" width="53.44140625" style="296" customWidth="1"/>
    <col min="7427" max="7427" width="15.33203125" style="296" customWidth="1"/>
    <col min="7428" max="7429" width="14.33203125" style="296" customWidth="1"/>
    <col min="7430" max="7430" width="16.109375" style="296" customWidth="1"/>
    <col min="7431" max="7431" width="16.33203125" style="296" customWidth="1"/>
    <col min="7432" max="7432" width="68.88671875" style="296" customWidth="1"/>
    <col min="7433" max="7680" width="9.109375" style="296"/>
    <col min="7681" max="7681" width="15.44140625" style="296" customWidth="1"/>
    <col min="7682" max="7682" width="53.44140625" style="296" customWidth="1"/>
    <col min="7683" max="7683" width="15.33203125" style="296" customWidth="1"/>
    <col min="7684" max="7685" width="14.33203125" style="296" customWidth="1"/>
    <col min="7686" max="7686" width="16.109375" style="296" customWidth="1"/>
    <col min="7687" max="7687" width="16.33203125" style="296" customWidth="1"/>
    <col min="7688" max="7688" width="68.88671875" style="296" customWidth="1"/>
    <col min="7689" max="7936" width="9.109375" style="296"/>
    <col min="7937" max="7937" width="15.44140625" style="296" customWidth="1"/>
    <col min="7938" max="7938" width="53.44140625" style="296" customWidth="1"/>
    <col min="7939" max="7939" width="15.33203125" style="296" customWidth="1"/>
    <col min="7940" max="7941" width="14.33203125" style="296" customWidth="1"/>
    <col min="7942" max="7942" width="16.109375" style="296" customWidth="1"/>
    <col min="7943" max="7943" width="16.33203125" style="296" customWidth="1"/>
    <col min="7944" max="7944" width="68.88671875" style="296" customWidth="1"/>
    <col min="7945" max="8192" width="9.109375" style="296"/>
    <col min="8193" max="8193" width="15.44140625" style="296" customWidth="1"/>
    <col min="8194" max="8194" width="53.44140625" style="296" customWidth="1"/>
    <col min="8195" max="8195" width="15.33203125" style="296" customWidth="1"/>
    <col min="8196" max="8197" width="14.33203125" style="296" customWidth="1"/>
    <col min="8198" max="8198" width="16.109375" style="296" customWidth="1"/>
    <col min="8199" max="8199" width="16.33203125" style="296" customWidth="1"/>
    <col min="8200" max="8200" width="68.88671875" style="296" customWidth="1"/>
    <col min="8201" max="8448" width="9.109375" style="296"/>
    <col min="8449" max="8449" width="15.44140625" style="296" customWidth="1"/>
    <col min="8450" max="8450" width="53.44140625" style="296" customWidth="1"/>
    <col min="8451" max="8451" width="15.33203125" style="296" customWidth="1"/>
    <col min="8452" max="8453" width="14.33203125" style="296" customWidth="1"/>
    <col min="8454" max="8454" width="16.109375" style="296" customWidth="1"/>
    <col min="8455" max="8455" width="16.33203125" style="296" customWidth="1"/>
    <col min="8456" max="8456" width="68.88671875" style="296" customWidth="1"/>
    <col min="8457" max="8704" width="9.109375" style="296"/>
    <col min="8705" max="8705" width="15.44140625" style="296" customWidth="1"/>
    <col min="8706" max="8706" width="53.44140625" style="296" customWidth="1"/>
    <col min="8707" max="8707" width="15.33203125" style="296" customWidth="1"/>
    <col min="8708" max="8709" width="14.33203125" style="296" customWidth="1"/>
    <col min="8710" max="8710" width="16.109375" style="296" customWidth="1"/>
    <col min="8711" max="8711" width="16.33203125" style="296" customWidth="1"/>
    <col min="8712" max="8712" width="68.88671875" style="296" customWidth="1"/>
    <col min="8713" max="8960" width="9.109375" style="296"/>
    <col min="8961" max="8961" width="15.44140625" style="296" customWidth="1"/>
    <col min="8962" max="8962" width="53.44140625" style="296" customWidth="1"/>
    <col min="8963" max="8963" width="15.33203125" style="296" customWidth="1"/>
    <col min="8964" max="8965" width="14.33203125" style="296" customWidth="1"/>
    <col min="8966" max="8966" width="16.109375" style="296" customWidth="1"/>
    <col min="8967" max="8967" width="16.33203125" style="296" customWidth="1"/>
    <col min="8968" max="8968" width="68.88671875" style="296" customWidth="1"/>
    <col min="8969" max="9216" width="9.109375" style="296"/>
    <col min="9217" max="9217" width="15.44140625" style="296" customWidth="1"/>
    <col min="9218" max="9218" width="53.44140625" style="296" customWidth="1"/>
    <col min="9219" max="9219" width="15.33203125" style="296" customWidth="1"/>
    <col min="9220" max="9221" width="14.33203125" style="296" customWidth="1"/>
    <col min="9222" max="9222" width="16.109375" style="296" customWidth="1"/>
    <col min="9223" max="9223" width="16.33203125" style="296" customWidth="1"/>
    <col min="9224" max="9224" width="68.88671875" style="296" customWidth="1"/>
    <col min="9225" max="9472" width="9.109375" style="296"/>
    <col min="9473" max="9473" width="15.44140625" style="296" customWidth="1"/>
    <col min="9474" max="9474" width="53.44140625" style="296" customWidth="1"/>
    <col min="9475" max="9475" width="15.33203125" style="296" customWidth="1"/>
    <col min="9476" max="9477" width="14.33203125" style="296" customWidth="1"/>
    <col min="9478" max="9478" width="16.109375" style="296" customWidth="1"/>
    <col min="9479" max="9479" width="16.33203125" style="296" customWidth="1"/>
    <col min="9480" max="9480" width="68.88671875" style="296" customWidth="1"/>
    <col min="9481" max="9728" width="9.109375" style="296"/>
    <col min="9729" max="9729" width="15.44140625" style="296" customWidth="1"/>
    <col min="9730" max="9730" width="53.44140625" style="296" customWidth="1"/>
    <col min="9731" max="9731" width="15.33203125" style="296" customWidth="1"/>
    <col min="9732" max="9733" width="14.33203125" style="296" customWidth="1"/>
    <col min="9734" max="9734" width="16.109375" style="296" customWidth="1"/>
    <col min="9735" max="9735" width="16.33203125" style="296" customWidth="1"/>
    <col min="9736" max="9736" width="68.88671875" style="296" customWidth="1"/>
    <col min="9737" max="9984" width="9.109375" style="296"/>
    <col min="9985" max="9985" width="15.44140625" style="296" customWidth="1"/>
    <col min="9986" max="9986" width="53.44140625" style="296" customWidth="1"/>
    <col min="9987" max="9987" width="15.33203125" style="296" customWidth="1"/>
    <col min="9988" max="9989" width="14.33203125" style="296" customWidth="1"/>
    <col min="9990" max="9990" width="16.109375" style="296" customWidth="1"/>
    <col min="9991" max="9991" width="16.33203125" style="296" customWidth="1"/>
    <col min="9992" max="9992" width="68.88671875" style="296" customWidth="1"/>
    <col min="9993" max="10240" width="9.109375" style="296"/>
    <col min="10241" max="10241" width="15.44140625" style="296" customWidth="1"/>
    <col min="10242" max="10242" width="53.4414062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68.88671875" style="296" customWidth="1"/>
    <col min="10249" max="10496" width="9.109375" style="296"/>
    <col min="10497" max="10497" width="15.44140625" style="296" customWidth="1"/>
    <col min="10498" max="10498" width="53.4414062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68.88671875" style="296" customWidth="1"/>
    <col min="10505" max="10752" width="9.109375" style="296"/>
    <col min="10753" max="10753" width="15.44140625" style="296" customWidth="1"/>
    <col min="10754" max="10754" width="53.4414062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68.88671875" style="296" customWidth="1"/>
    <col min="10761" max="11008" width="9.109375" style="296"/>
    <col min="11009" max="11009" width="15.44140625" style="296" customWidth="1"/>
    <col min="11010" max="11010" width="53.4414062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68.88671875" style="296" customWidth="1"/>
    <col min="11017" max="11264" width="9.109375" style="296"/>
    <col min="11265" max="11265" width="15.44140625" style="296" customWidth="1"/>
    <col min="11266" max="11266" width="53.4414062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68.88671875" style="296" customWidth="1"/>
    <col min="11273" max="11520" width="9.109375" style="296"/>
    <col min="11521" max="11521" width="15.44140625" style="296" customWidth="1"/>
    <col min="11522" max="11522" width="53.4414062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68.88671875" style="296" customWidth="1"/>
    <col min="11529" max="11776" width="9.109375" style="296"/>
    <col min="11777" max="11777" width="15.44140625" style="296" customWidth="1"/>
    <col min="11778" max="11778" width="53.4414062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68.88671875" style="296" customWidth="1"/>
    <col min="11785" max="12032" width="9.109375" style="296"/>
    <col min="12033" max="12033" width="15.44140625" style="296" customWidth="1"/>
    <col min="12034" max="12034" width="53.4414062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68.88671875" style="296" customWidth="1"/>
    <col min="12041" max="12288" width="9.109375" style="296"/>
    <col min="12289" max="12289" width="15.44140625" style="296" customWidth="1"/>
    <col min="12290" max="12290" width="53.4414062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68.88671875" style="296" customWidth="1"/>
    <col min="12297" max="12544" width="9.109375" style="296"/>
    <col min="12545" max="12545" width="15.44140625" style="296" customWidth="1"/>
    <col min="12546" max="12546" width="53.4414062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68.88671875" style="296" customWidth="1"/>
    <col min="12553" max="12800" width="9.109375" style="296"/>
    <col min="12801" max="12801" width="15.44140625" style="296" customWidth="1"/>
    <col min="12802" max="12802" width="53.4414062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68.88671875" style="296" customWidth="1"/>
    <col min="12809" max="13056" width="9.109375" style="296"/>
    <col min="13057" max="13057" width="15.44140625" style="296" customWidth="1"/>
    <col min="13058" max="13058" width="53.4414062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68.88671875" style="296" customWidth="1"/>
    <col min="13065" max="13312" width="9.109375" style="296"/>
    <col min="13313" max="13313" width="15.44140625" style="296" customWidth="1"/>
    <col min="13314" max="13314" width="53.4414062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68.88671875" style="296" customWidth="1"/>
    <col min="13321" max="13568" width="9.109375" style="296"/>
    <col min="13569" max="13569" width="15.44140625" style="296" customWidth="1"/>
    <col min="13570" max="13570" width="53.4414062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68.88671875" style="296" customWidth="1"/>
    <col min="13577" max="13824" width="9.109375" style="296"/>
    <col min="13825" max="13825" width="15.44140625" style="296" customWidth="1"/>
    <col min="13826" max="13826" width="53.4414062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68.88671875" style="296" customWidth="1"/>
    <col min="13833" max="14080" width="9.109375" style="296"/>
    <col min="14081" max="14081" width="15.44140625" style="296" customWidth="1"/>
    <col min="14082" max="14082" width="53.4414062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68.88671875" style="296" customWidth="1"/>
    <col min="14089" max="14336" width="9.109375" style="296"/>
    <col min="14337" max="14337" width="15.44140625" style="296" customWidth="1"/>
    <col min="14338" max="14338" width="53.4414062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68.88671875" style="296" customWidth="1"/>
    <col min="14345" max="14592" width="9.109375" style="296"/>
    <col min="14593" max="14593" width="15.44140625" style="296" customWidth="1"/>
    <col min="14594" max="14594" width="53.4414062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68.88671875" style="296" customWidth="1"/>
    <col min="14601" max="14848" width="9.109375" style="296"/>
    <col min="14849" max="14849" width="15.44140625" style="296" customWidth="1"/>
    <col min="14850" max="14850" width="53.4414062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68.88671875" style="296" customWidth="1"/>
    <col min="14857" max="15104" width="9.109375" style="296"/>
    <col min="15105" max="15105" width="15.44140625" style="296" customWidth="1"/>
    <col min="15106" max="15106" width="53.4414062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68.88671875" style="296" customWidth="1"/>
    <col min="15113" max="15360" width="9.109375" style="296"/>
    <col min="15361" max="15361" width="15.44140625" style="296" customWidth="1"/>
    <col min="15362" max="15362" width="53.4414062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68.88671875" style="296" customWidth="1"/>
    <col min="15369" max="15616" width="9.109375" style="296"/>
    <col min="15617" max="15617" width="15.44140625" style="296" customWidth="1"/>
    <col min="15618" max="15618" width="53.4414062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68.88671875" style="296" customWidth="1"/>
    <col min="15625" max="15872" width="9.109375" style="296"/>
    <col min="15873" max="15873" width="15.44140625" style="296" customWidth="1"/>
    <col min="15874" max="15874" width="53.4414062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68.88671875" style="296" customWidth="1"/>
    <col min="15881" max="16128" width="9.109375" style="296"/>
    <col min="16129" max="16129" width="15.44140625" style="296" customWidth="1"/>
    <col min="16130" max="16130" width="53.4414062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68.88671875" style="296" customWidth="1"/>
    <col min="16137" max="16384" width="9.109375" style="296"/>
  </cols>
  <sheetData>
    <row r="1" spans="1:9" hidden="1" x14ac:dyDescent="0.35">
      <c r="A1" s="294"/>
      <c r="B1" s="294"/>
      <c r="C1" s="294"/>
      <c r="D1" s="294"/>
      <c r="E1" s="294"/>
      <c r="F1" s="294"/>
      <c r="G1" s="294"/>
      <c r="H1" s="294" t="s">
        <v>368</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75" customHeight="1" x14ac:dyDescent="0.4">
      <c r="A12" s="305" t="s">
        <v>28</v>
      </c>
      <c r="B12" s="305"/>
      <c r="C12" s="305"/>
      <c r="D12" s="305"/>
      <c r="E12" s="305"/>
      <c r="F12" s="305"/>
      <c r="G12" s="305"/>
      <c r="H12" s="305"/>
    </row>
    <row r="13" spans="1:9" s="300" customFormat="1" ht="18.75" customHeight="1" x14ac:dyDescent="0.4">
      <c r="A13" s="298"/>
      <c r="B13" s="306" t="s">
        <v>235</v>
      </c>
      <c r="C13" s="306"/>
      <c r="D13" s="306"/>
      <c r="E13" s="306"/>
      <c r="F13" s="306"/>
      <c r="G13" s="306"/>
      <c r="H13" s="306"/>
      <c r="I13" s="306"/>
    </row>
    <row r="14" spans="1:9" s="300" customFormat="1" ht="22.95" customHeight="1" x14ac:dyDescent="0.4">
      <c r="A14" s="308" t="s">
        <v>184</v>
      </c>
      <c r="B14" s="308"/>
      <c r="C14" s="308"/>
      <c r="D14" s="308"/>
      <c r="E14" s="308"/>
      <c r="F14" s="308"/>
      <c r="G14" s="308"/>
      <c r="H14" s="308"/>
    </row>
    <row r="15" spans="1:9" s="300" customFormat="1" ht="21.75" customHeight="1" x14ac:dyDescent="0.4">
      <c r="A15" s="305" t="s">
        <v>209</v>
      </c>
      <c r="B15" s="305"/>
      <c r="C15" s="305"/>
      <c r="D15" s="305"/>
      <c r="E15" s="305"/>
      <c r="F15" s="305"/>
      <c r="G15" s="305"/>
      <c r="H15" s="305"/>
    </row>
    <row r="16" spans="1:9" s="300" customFormat="1" ht="21.75" customHeight="1" x14ac:dyDescent="0.4">
      <c r="A16" s="456"/>
      <c r="B16" s="456"/>
      <c r="C16" s="456"/>
      <c r="D16" s="456"/>
      <c r="E16" s="456"/>
      <c r="F16" s="456"/>
      <c r="G16" s="456"/>
      <c r="H16" s="456"/>
    </row>
    <row r="17" spans="1:17" s="300" customFormat="1" ht="22.2" customHeight="1" x14ac:dyDescent="0.4">
      <c r="A17" s="297" t="s">
        <v>394</v>
      </c>
      <c r="B17" s="297"/>
      <c r="C17" s="297"/>
      <c r="D17" s="297"/>
      <c r="E17" s="297"/>
      <c r="F17" s="297"/>
      <c r="G17" s="297"/>
      <c r="H17" s="297"/>
    </row>
    <row r="18" spans="1:17" s="300" customFormat="1" ht="13.5" customHeight="1" x14ac:dyDescent="0.4">
      <c r="A18" s="297"/>
      <c r="B18" s="297"/>
      <c r="C18" s="297"/>
      <c r="D18" s="297"/>
      <c r="E18" s="297"/>
      <c r="F18" s="297"/>
      <c r="G18" s="297"/>
      <c r="H18" s="297"/>
    </row>
    <row r="19" spans="1:17" s="300" customFormat="1" ht="30.75" customHeight="1" x14ac:dyDescent="0.4">
      <c r="A19" s="297" t="s">
        <v>237</v>
      </c>
      <c r="B19" s="297"/>
      <c r="C19" s="297"/>
      <c r="D19" s="298"/>
      <c r="E19" s="298"/>
      <c r="F19" s="298"/>
      <c r="G19" s="297"/>
      <c r="H19" s="297"/>
    </row>
    <row r="20" spans="1:17" ht="34.5" customHeight="1" x14ac:dyDescent="0.35">
      <c r="A20" s="310"/>
      <c r="B20" s="310"/>
      <c r="C20" s="310"/>
      <c r="D20" s="310"/>
      <c r="E20" s="310"/>
      <c r="F20" s="310"/>
      <c r="G20" s="310"/>
      <c r="H20" s="310"/>
    </row>
    <row r="21" spans="1:17" ht="195.75" customHeight="1" x14ac:dyDescent="0.35">
      <c r="A21" s="311" t="s">
        <v>238</v>
      </c>
      <c r="B21" s="311"/>
      <c r="C21" s="311"/>
      <c r="D21" s="311"/>
      <c r="E21" s="311"/>
      <c r="F21" s="312" t="s">
        <v>395</v>
      </c>
      <c r="G21" s="313"/>
      <c r="H21" s="314"/>
    </row>
    <row r="22" spans="1:17" ht="78" customHeight="1" x14ac:dyDescent="0.35">
      <c r="A22" s="315" t="s">
        <v>240</v>
      </c>
      <c r="B22" s="316"/>
      <c r="C22" s="316"/>
      <c r="D22" s="316"/>
      <c r="E22" s="317"/>
      <c r="F22" s="318" t="s">
        <v>187</v>
      </c>
      <c r="G22" s="318"/>
      <c r="H22" s="319" t="s">
        <v>186</v>
      </c>
      <c r="J22" s="320"/>
      <c r="K22" s="321"/>
      <c r="L22" s="321"/>
      <c r="M22" s="321"/>
      <c r="N22" s="321"/>
      <c r="O22" s="321"/>
      <c r="P22" s="321"/>
      <c r="Q22" s="321"/>
    </row>
    <row r="23" spans="1:17" ht="37.5" customHeight="1" x14ac:dyDescent="0.35">
      <c r="A23" s="322"/>
      <c r="B23" s="323"/>
      <c r="C23" s="323"/>
      <c r="D23" s="323"/>
      <c r="E23" s="324"/>
      <c r="F23" s="312" t="s">
        <v>241</v>
      </c>
      <c r="G23" s="314"/>
      <c r="H23" s="325" t="s">
        <v>188</v>
      </c>
      <c r="J23" s="320"/>
      <c r="K23" s="320"/>
      <c r="L23" s="320"/>
      <c r="M23" s="320"/>
      <c r="N23" s="320"/>
      <c r="O23" s="320"/>
      <c r="P23" s="320"/>
      <c r="Q23" s="320"/>
    </row>
    <row r="24" spans="1:17" ht="39.75" customHeight="1" x14ac:dyDescent="0.35">
      <c r="A24" s="322"/>
      <c r="B24" s="323"/>
      <c r="C24" s="323"/>
      <c r="D24" s="323"/>
      <c r="E24" s="324"/>
      <c r="F24" s="312" t="s">
        <v>191</v>
      </c>
      <c r="G24" s="314"/>
      <c r="H24" s="319" t="s">
        <v>242</v>
      </c>
      <c r="J24" s="320"/>
      <c r="K24" s="321"/>
      <c r="L24" s="321"/>
      <c r="M24" s="321"/>
      <c r="N24" s="321"/>
      <c r="O24" s="321"/>
      <c r="P24" s="321"/>
      <c r="Q24" s="321"/>
    </row>
    <row r="25" spans="1:17" ht="22.5" customHeight="1" x14ac:dyDescent="0.35">
      <c r="A25" s="326"/>
      <c r="B25" s="327"/>
      <c r="C25" s="327"/>
      <c r="D25" s="327"/>
      <c r="E25" s="328"/>
      <c r="F25" s="318" t="s">
        <v>193</v>
      </c>
      <c r="G25" s="318"/>
      <c r="H25" s="319" t="s">
        <v>243</v>
      </c>
      <c r="J25" s="320"/>
      <c r="K25" s="321"/>
      <c r="L25" s="321"/>
      <c r="M25" s="321"/>
      <c r="N25" s="321"/>
      <c r="O25" s="321"/>
      <c r="P25" s="321"/>
      <c r="Q25" s="321"/>
    </row>
    <row r="26" spans="1:17" ht="79.95" customHeight="1" x14ac:dyDescent="0.35">
      <c r="A26" s="329" t="s">
        <v>244</v>
      </c>
      <c r="B26" s="330"/>
      <c r="C26" s="330"/>
      <c r="D26" s="330"/>
      <c r="E26" s="331"/>
      <c r="F26" s="312" t="s">
        <v>396</v>
      </c>
      <c r="G26" s="313"/>
      <c r="H26" s="314"/>
    </row>
    <row r="27" spans="1:17" ht="96" customHeight="1" x14ac:dyDescent="0.35">
      <c r="A27" s="332" t="s">
        <v>246</v>
      </c>
      <c r="B27" s="332"/>
      <c r="C27" s="332"/>
      <c r="D27" s="332"/>
      <c r="E27" s="332"/>
      <c r="F27" s="312" t="s">
        <v>397</v>
      </c>
      <c r="G27" s="313"/>
      <c r="H27" s="314"/>
      <c r="I27" s="333" t="s">
        <v>303</v>
      </c>
      <c r="J27" s="321"/>
      <c r="K27" s="321"/>
      <c r="L27" s="321"/>
      <c r="M27" s="321"/>
      <c r="N27" s="321"/>
      <c r="O27" s="321"/>
    </row>
    <row r="28" spans="1:17" ht="65.400000000000006" customHeight="1" x14ac:dyDescent="0.35">
      <c r="A28" s="334" t="s">
        <v>249</v>
      </c>
      <c r="B28" s="334"/>
      <c r="C28" s="334"/>
      <c r="D28" s="334"/>
      <c r="E28" s="334"/>
      <c r="F28" s="312" t="s">
        <v>398</v>
      </c>
      <c r="G28" s="313"/>
      <c r="H28" s="314"/>
    </row>
    <row r="29" spans="1:17" ht="30" customHeight="1" x14ac:dyDescent="0.35">
      <c r="A29" s="335" t="s">
        <v>30</v>
      </c>
      <c r="B29" s="335"/>
      <c r="C29" s="335"/>
      <c r="D29" s="335"/>
      <c r="E29" s="335"/>
      <c r="F29" s="335"/>
      <c r="G29" s="335"/>
      <c r="H29" s="335"/>
      <c r="J29" s="320"/>
      <c r="K29" s="320"/>
      <c r="L29" s="320"/>
      <c r="M29" s="320"/>
      <c r="N29" s="320"/>
      <c r="O29" s="320"/>
    </row>
    <row r="30" spans="1:17" ht="25.8" customHeight="1" x14ac:dyDescent="0.35">
      <c r="A30" s="336" t="s">
        <v>53</v>
      </c>
      <c r="B30" s="336"/>
      <c r="C30" s="337" t="s">
        <v>1</v>
      </c>
      <c r="D30" s="338" t="s">
        <v>31</v>
      </c>
      <c r="E30" s="336" t="s">
        <v>251</v>
      </c>
      <c r="F30" s="337" t="s">
        <v>33</v>
      </c>
      <c r="G30" s="337"/>
      <c r="H30" s="337"/>
      <c r="J30" s="320"/>
      <c r="K30" s="320"/>
      <c r="L30" s="320"/>
      <c r="M30" s="320"/>
      <c r="N30" s="320"/>
      <c r="O30" s="320"/>
    </row>
    <row r="31" spans="1:17" ht="40.799999999999997" customHeight="1" x14ac:dyDescent="0.35">
      <c r="A31" s="336"/>
      <c r="B31" s="336"/>
      <c r="C31" s="337"/>
      <c r="D31" s="339"/>
      <c r="E31" s="336"/>
      <c r="F31" s="340">
        <v>2017</v>
      </c>
      <c r="G31" s="340">
        <v>2018</v>
      </c>
      <c r="H31" s="340">
        <v>2019</v>
      </c>
      <c r="J31" s="320"/>
      <c r="K31" s="320"/>
      <c r="L31" s="320"/>
      <c r="M31" s="320"/>
      <c r="N31" s="320"/>
      <c r="O31" s="320"/>
    </row>
    <row r="32" spans="1:17" ht="61.8" customHeight="1" x14ac:dyDescent="0.35">
      <c r="A32" s="341" t="s">
        <v>223</v>
      </c>
      <c r="B32" s="341"/>
      <c r="C32" s="340"/>
      <c r="D32" s="340"/>
      <c r="E32" s="419"/>
      <c r="F32" s="340"/>
      <c r="G32" s="340"/>
      <c r="H32" s="340"/>
      <c r="J32" s="320"/>
      <c r="K32" s="320"/>
      <c r="L32" s="320"/>
      <c r="M32" s="320"/>
      <c r="N32" s="320"/>
      <c r="O32" s="320"/>
    </row>
    <row r="33" spans="1:15" ht="45" customHeight="1" x14ac:dyDescent="0.35">
      <c r="A33" s="341" t="s">
        <v>222</v>
      </c>
      <c r="B33" s="341"/>
      <c r="C33" s="342"/>
      <c r="D33" s="344">
        <v>15240</v>
      </c>
      <c r="E33" s="344">
        <v>18342</v>
      </c>
      <c r="F33" s="344">
        <v>18383</v>
      </c>
      <c r="G33" s="344">
        <v>18427</v>
      </c>
      <c r="H33" s="345">
        <v>18474</v>
      </c>
      <c r="J33" s="320"/>
      <c r="K33" s="320"/>
      <c r="L33" s="320"/>
      <c r="M33" s="320"/>
      <c r="N33" s="320"/>
      <c r="O33" s="320"/>
    </row>
    <row r="34" spans="1:15" ht="55.2" customHeight="1" x14ac:dyDescent="0.35">
      <c r="A34" s="376" t="s">
        <v>54</v>
      </c>
      <c r="B34" s="376"/>
      <c r="C34" s="377" t="s">
        <v>36</v>
      </c>
      <c r="D34" s="346">
        <f>E32+D33</f>
        <v>15240</v>
      </c>
      <c r="E34" s="346">
        <f>F32+E33</f>
        <v>18342</v>
      </c>
      <c r="F34" s="346">
        <f>G32+F33</f>
        <v>18383</v>
      </c>
      <c r="G34" s="346">
        <f>H32+G33</f>
        <v>18427</v>
      </c>
      <c r="H34" s="346">
        <f>I32+H33</f>
        <v>18474</v>
      </c>
      <c r="J34" s="320"/>
      <c r="K34" s="320"/>
      <c r="L34" s="320"/>
      <c r="M34" s="320"/>
      <c r="N34" s="320"/>
      <c r="O34" s="320"/>
    </row>
    <row r="35" spans="1:15" ht="43.2" customHeight="1" x14ac:dyDescent="0.35">
      <c r="A35" s="379"/>
      <c r="B35" s="380"/>
      <c r="C35" s="380"/>
      <c r="D35" s="380"/>
      <c r="E35" s="381"/>
      <c r="F35" s="382"/>
      <c r="G35" s="382"/>
      <c r="H35" s="382"/>
      <c r="J35" s="320"/>
      <c r="K35" s="320"/>
      <c r="L35" s="320"/>
      <c r="M35" s="320"/>
      <c r="N35" s="320"/>
      <c r="O35" s="320"/>
    </row>
    <row r="36" spans="1:15" ht="27" customHeight="1" x14ac:dyDescent="0.35">
      <c r="A36" s="388"/>
      <c r="B36" s="431"/>
      <c r="C36" s="431"/>
      <c r="D36" s="431"/>
      <c r="E36" s="389"/>
      <c r="F36" s="382"/>
      <c r="G36" s="382"/>
      <c r="H36" s="382"/>
      <c r="J36" s="320"/>
      <c r="K36" s="320"/>
      <c r="L36" s="320"/>
      <c r="M36" s="320"/>
      <c r="N36" s="320"/>
      <c r="O36" s="320"/>
    </row>
    <row r="37" spans="1:15" s="350" customFormat="1" ht="58.5" customHeight="1" x14ac:dyDescent="0.35">
      <c r="A37" s="337" t="s">
        <v>39</v>
      </c>
      <c r="B37" s="337"/>
      <c r="C37" s="338" t="s">
        <v>1</v>
      </c>
      <c r="D37" s="338" t="s">
        <v>31</v>
      </c>
      <c r="E37" s="336" t="s">
        <v>251</v>
      </c>
      <c r="F37" s="337" t="s">
        <v>33</v>
      </c>
      <c r="G37" s="337"/>
      <c r="H37" s="337"/>
    </row>
    <row r="38" spans="1:15" ht="18.75" customHeight="1" x14ac:dyDescent="0.35">
      <c r="A38" s="337"/>
      <c r="B38" s="337"/>
      <c r="C38" s="339"/>
      <c r="D38" s="339"/>
      <c r="E38" s="336"/>
      <c r="F38" s="340">
        <v>2017</v>
      </c>
      <c r="G38" s="340">
        <v>2018</v>
      </c>
      <c r="H38" s="340">
        <v>2019</v>
      </c>
    </row>
    <row r="39" spans="1:15" ht="18.75" customHeight="1" x14ac:dyDescent="0.35">
      <c r="A39" s="329" t="s">
        <v>39</v>
      </c>
      <c r="B39" s="331"/>
      <c r="C39" s="351" t="s">
        <v>253</v>
      </c>
      <c r="D39" s="351" t="s">
        <v>253</v>
      </c>
      <c r="E39" s="351" t="s">
        <v>253</v>
      </c>
      <c r="F39" s="351" t="s">
        <v>253</v>
      </c>
      <c r="G39" s="351" t="s">
        <v>253</v>
      </c>
      <c r="H39" s="351" t="s">
        <v>253</v>
      </c>
    </row>
    <row r="40" spans="1:15" ht="28.95" customHeight="1" x14ac:dyDescent="0.35">
      <c r="A40" s="312" t="s">
        <v>399</v>
      </c>
      <c r="B40" s="314"/>
      <c r="C40" s="491" t="s">
        <v>400</v>
      </c>
      <c r="D40" s="353">
        <v>411</v>
      </c>
      <c r="E40" s="353">
        <v>411</v>
      </c>
      <c r="F40" s="353">
        <v>411</v>
      </c>
      <c r="G40" s="353">
        <v>411</v>
      </c>
      <c r="H40" s="353">
        <v>411</v>
      </c>
    </row>
    <row r="41" spans="1:15" ht="24" hidden="1" customHeight="1" x14ac:dyDescent="0.35">
      <c r="A41" s="329" t="s">
        <v>255</v>
      </c>
      <c r="B41" s="331"/>
      <c r="C41" s="351" t="s">
        <v>253</v>
      </c>
      <c r="D41" s="361" t="s">
        <v>253</v>
      </c>
      <c r="E41" s="361" t="s">
        <v>253</v>
      </c>
      <c r="F41" s="361" t="s">
        <v>253</v>
      </c>
      <c r="G41" s="361" t="s">
        <v>253</v>
      </c>
      <c r="H41" s="420"/>
    </row>
    <row r="42" spans="1:15" s="358" customFormat="1" ht="59.4" hidden="1" customHeight="1" x14ac:dyDescent="0.3">
      <c r="A42" s="341" t="s">
        <v>401</v>
      </c>
      <c r="B42" s="341"/>
      <c r="C42" s="357" t="s">
        <v>9</v>
      </c>
      <c r="D42" s="353">
        <v>19600</v>
      </c>
      <c r="E42" s="353">
        <v>19600</v>
      </c>
      <c r="F42" s="353">
        <v>19600</v>
      </c>
      <c r="G42" s="353">
        <v>19600</v>
      </c>
      <c r="H42" s="473"/>
    </row>
    <row r="43" spans="1:15" ht="29.4" hidden="1" customHeight="1" x14ac:dyDescent="0.35">
      <c r="A43" s="329" t="s">
        <v>257</v>
      </c>
      <c r="B43" s="331"/>
      <c r="C43" s="351" t="s">
        <v>253</v>
      </c>
      <c r="D43" s="351" t="s">
        <v>253</v>
      </c>
      <c r="E43" s="351" t="s">
        <v>253</v>
      </c>
      <c r="F43" s="351" t="s">
        <v>253</v>
      </c>
      <c r="G43" s="351" t="s">
        <v>253</v>
      </c>
      <c r="H43" s="420"/>
    </row>
    <row r="44" spans="1:15" ht="27.6" hidden="1" customHeight="1" x14ac:dyDescent="0.35">
      <c r="A44" s="329" t="s">
        <v>258</v>
      </c>
      <c r="B44" s="331"/>
      <c r="C44" s="351" t="s">
        <v>253</v>
      </c>
      <c r="D44" s="351" t="s">
        <v>253</v>
      </c>
      <c r="E44" s="351" t="s">
        <v>253</v>
      </c>
      <c r="F44" s="351" t="s">
        <v>253</v>
      </c>
      <c r="G44" s="351" t="s">
        <v>253</v>
      </c>
      <c r="H44" s="420"/>
    </row>
    <row r="45" spans="1:15" ht="41.4" hidden="1" customHeight="1" x14ac:dyDescent="0.35">
      <c r="A45" s="312" t="s">
        <v>402</v>
      </c>
      <c r="B45" s="314"/>
      <c r="C45" s="489" t="s">
        <v>274</v>
      </c>
      <c r="D45" s="490">
        <f>D46/12</f>
        <v>1270</v>
      </c>
      <c r="E45" s="490">
        <f>E46/12</f>
        <v>1528.5</v>
      </c>
      <c r="F45" s="490">
        <f>F46/12</f>
        <v>1531.9166666666667</v>
      </c>
      <c r="G45" s="490">
        <f>G46/12</f>
        <v>1535.5833333333333</v>
      </c>
      <c r="H45" s="420"/>
    </row>
    <row r="46" spans="1:15" ht="27" customHeight="1" x14ac:dyDescent="0.35">
      <c r="A46" s="376" t="s">
        <v>54</v>
      </c>
      <c r="B46" s="376"/>
      <c r="C46" s="363" t="s">
        <v>36</v>
      </c>
      <c r="D46" s="364">
        <f>D34</f>
        <v>15240</v>
      </c>
      <c r="E46" s="364">
        <f>E34</f>
        <v>18342</v>
      </c>
      <c r="F46" s="364">
        <f>F34</f>
        <v>18383</v>
      </c>
      <c r="G46" s="364">
        <f>G34</f>
        <v>18427</v>
      </c>
      <c r="H46" s="364">
        <f>H34</f>
        <v>18474</v>
      </c>
    </row>
    <row r="47" spans="1:15" hidden="1" x14ac:dyDescent="0.35">
      <c r="A47" s="484" t="s">
        <v>367</v>
      </c>
      <c r="B47" s="485"/>
      <c r="C47" s="363" t="s">
        <v>36</v>
      </c>
      <c r="D47" s="493"/>
      <c r="E47" s="494"/>
      <c r="F47" s="495"/>
      <c r="G47" s="496"/>
      <c r="H47" s="496"/>
    </row>
    <row r="49" spans="6:8" x14ac:dyDescent="0.35">
      <c r="G49" s="395"/>
    </row>
    <row r="50" spans="6:8" x14ac:dyDescent="0.35">
      <c r="G50" s="396"/>
      <c r="H50" s="397" t="s">
        <v>206</v>
      </c>
    </row>
    <row r="51" spans="6:8" x14ac:dyDescent="0.35">
      <c r="F51" s="397"/>
    </row>
  </sheetData>
  <mergeCells count="52">
    <mergeCell ref="A44:B44"/>
    <mergeCell ref="A45:B45"/>
    <mergeCell ref="A46:B46"/>
    <mergeCell ref="A47:B47"/>
    <mergeCell ref="F37:H37"/>
    <mergeCell ref="A39:B39"/>
    <mergeCell ref="A40:B40"/>
    <mergeCell ref="A41:B41"/>
    <mergeCell ref="A42:B42"/>
    <mergeCell ref="A43:B43"/>
    <mergeCell ref="A32:B32"/>
    <mergeCell ref="A33:B33"/>
    <mergeCell ref="A34:B34"/>
    <mergeCell ref="A36:E36"/>
    <mergeCell ref="A37:B38"/>
    <mergeCell ref="C37:C38"/>
    <mergeCell ref="D37:D38"/>
    <mergeCell ref="E37:E38"/>
    <mergeCell ref="A29:H29"/>
    <mergeCell ref="A30:B31"/>
    <mergeCell ref="C30:C31"/>
    <mergeCell ref="D30:D31"/>
    <mergeCell ref="E30:E31"/>
    <mergeCell ref="F30:H30"/>
    <mergeCell ref="A26:E26"/>
    <mergeCell ref="F26:H26"/>
    <mergeCell ref="A27:E27"/>
    <mergeCell ref="F27:H27"/>
    <mergeCell ref="J27:O27"/>
    <mergeCell ref="A28:E28"/>
    <mergeCell ref="F28:H28"/>
    <mergeCell ref="A22:E25"/>
    <mergeCell ref="F22:G22"/>
    <mergeCell ref="K22:Q22"/>
    <mergeCell ref="F23:G23"/>
    <mergeCell ref="F24:G24"/>
    <mergeCell ref="K24:Q24"/>
    <mergeCell ref="F25:G25"/>
    <mergeCell ref="K25:Q25"/>
    <mergeCell ref="A12:H12"/>
    <mergeCell ref="B13:I13"/>
    <mergeCell ref="A14:H14"/>
    <mergeCell ref="A15:H15"/>
    <mergeCell ref="A20:H20"/>
    <mergeCell ref="A21:E21"/>
    <mergeCell ref="F21:H21"/>
    <mergeCell ref="G4:H4"/>
    <mergeCell ref="G7:H7"/>
    <mergeCell ref="G8:H8"/>
    <mergeCell ref="G9:H9"/>
    <mergeCell ref="G10:H10"/>
    <mergeCell ref="G11:H11"/>
  </mergeCells>
  <pageMargins left="0.59055118110236227" right="0" top="0.98425196850393704" bottom="0.98425196850393704" header="0.59055118110236227" footer="0.98425196850393704"/>
  <pageSetup paperSize="9" scale="63" orientation="landscape" useFirstPageNumber="1" r:id="rId1"/>
  <headerFooter alignWithMargins="0">
    <oddHeader>&amp;C&amp;P</oddHeader>
  </headerFooter>
  <rowBreaks count="1" manualBreakCount="1">
    <brk id="32"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80" zoomScaleNormal="80" zoomScaleSheetLayoutView="70" workbookViewId="0">
      <selection activeCell="L50" sqref="L50"/>
    </sheetView>
  </sheetViews>
  <sheetFormatPr defaultRowHeight="13.8" x14ac:dyDescent="0.3"/>
  <cols>
    <col min="1" max="1" width="46.109375" style="1" customWidth="1"/>
    <col min="2" max="2" width="11.6640625" style="1" customWidth="1"/>
    <col min="3" max="3" width="15.6640625" style="2" customWidth="1"/>
    <col min="4" max="4" width="17.44140625" style="2" customWidth="1"/>
    <col min="5" max="5" width="18.88671875" style="2" customWidth="1"/>
    <col min="6" max="6" width="14.6640625" style="2" customWidth="1"/>
    <col min="7" max="7" width="14"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s="30" customFormat="1" ht="21" customHeight="1"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ht="21" customHeight="1"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7.5" customHeight="1" x14ac:dyDescent="0.3">
      <c r="D18" s="37" t="s">
        <v>79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21" customHeight="1"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54" customHeight="1" x14ac:dyDescent="0.3">
      <c r="A26" s="227" t="s">
        <v>97</v>
      </c>
      <c r="B26" s="227"/>
      <c r="C26" s="227"/>
      <c r="D26" s="227"/>
      <c r="E26" s="227"/>
      <c r="F26" s="227"/>
      <c r="G26" s="227"/>
      <c r="H26" s="67"/>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15.6" x14ac:dyDescent="0.3">
      <c r="A30" s="229" t="s">
        <v>73</v>
      </c>
      <c r="B30" s="229"/>
      <c r="C30" s="229"/>
      <c r="D30" s="229"/>
      <c r="E30" s="229"/>
      <c r="F30" s="229"/>
      <c r="G30" s="229"/>
    </row>
    <row r="31" spans="1:13" s="42" customFormat="1" ht="37.5" customHeight="1" x14ac:dyDescent="0.3">
      <c r="A31" s="236" t="s">
        <v>98</v>
      </c>
      <c r="B31" s="236"/>
      <c r="C31" s="236"/>
      <c r="D31" s="236"/>
      <c r="E31" s="236"/>
      <c r="F31" s="236"/>
      <c r="G31" s="236"/>
      <c r="H31" s="67"/>
    </row>
    <row r="32" spans="1:13" s="42" customFormat="1" ht="15.6" x14ac:dyDescent="0.3">
      <c r="A32" s="35" t="s">
        <v>75</v>
      </c>
    </row>
    <row r="33" spans="1:13" s="42" customFormat="1" ht="15.6" x14ac:dyDescent="0.3">
      <c r="A33" s="35" t="s">
        <v>76</v>
      </c>
    </row>
    <row r="34" spans="1:13" s="5" customFormat="1" ht="49.5" customHeight="1" x14ac:dyDescent="0.3">
      <c r="A34" s="228" t="s">
        <v>99</v>
      </c>
      <c r="B34" s="228"/>
      <c r="C34" s="228"/>
      <c r="D34" s="228"/>
      <c r="E34" s="228"/>
      <c r="F34" s="228"/>
      <c r="G34" s="228"/>
      <c r="H34" s="67"/>
      <c r="I34" s="41"/>
      <c r="J34" s="6"/>
      <c r="K34" s="6"/>
      <c r="L34" s="6"/>
    </row>
    <row r="35" spans="1:13" s="5" customFormat="1" ht="15.6" x14ac:dyDescent="0.3">
      <c r="A35" s="58" t="s">
        <v>52</v>
      </c>
      <c r="I35" s="41"/>
      <c r="J35" s="6"/>
      <c r="K35" s="6"/>
      <c r="L35" s="6"/>
    </row>
    <row r="36" spans="1:13" s="42" customFormat="1" ht="15.75" customHeight="1" x14ac:dyDescent="0.3">
      <c r="A36" s="231" t="s">
        <v>20</v>
      </c>
      <c r="B36" s="231"/>
      <c r="C36" s="231"/>
      <c r="D36" s="231" t="s">
        <v>1</v>
      </c>
      <c r="E36" s="231" t="s">
        <v>2</v>
      </c>
      <c r="F36" s="231"/>
      <c r="G36" s="231"/>
    </row>
    <row r="37" spans="1:13" s="42" customFormat="1" ht="15.6" x14ac:dyDescent="0.3">
      <c r="A37" s="231"/>
      <c r="B37" s="231"/>
      <c r="C37" s="231"/>
      <c r="D37" s="231"/>
      <c r="E37" s="95" t="s">
        <v>11</v>
      </c>
      <c r="F37" s="95" t="s">
        <v>12</v>
      </c>
      <c r="G37" s="157" t="s">
        <v>204</v>
      </c>
    </row>
    <row r="38" spans="1:13" s="42" customFormat="1" ht="35.4" customHeight="1" x14ac:dyDescent="0.3">
      <c r="A38" s="232" t="s">
        <v>100</v>
      </c>
      <c r="B38" s="233"/>
      <c r="C38" s="234"/>
      <c r="D38" s="100" t="s">
        <v>84</v>
      </c>
      <c r="E38" s="113">
        <v>3.9</v>
      </c>
      <c r="F38" s="113">
        <v>3.8</v>
      </c>
      <c r="G38" s="113">
        <v>3.7</v>
      </c>
    </row>
    <row r="39" spans="1:13" s="42" customFormat="1" ht="30.6" customHeight="1" x14ac:dyDescent="0.3">
      <c r="A39" s="232" t="s">
        <v>101</v>
      </c>
      <c r="B39" s="233"/>
      <c r="C39" s="234"/>
      <c r="D39" s="100" t="s">
        <v>9</v>
      </c>
      <c r="E39" s="113">
        <v>3.9</v>
      </c>
      <c r="F39" s="114">
        <v>4</v>
      </c>
      <c r="G39" s="114">
        <v>4</v>
      </c>
    </row>
    <row r="40" spans="1:13" s="5" customFormat="1" ht="44.4" customHeight="1" x14ac:dyDescent="0.3">
      <c r="A40" s="228" t="s">
        <v>102</v>
      </c>
      <c r="B40" s="228"/>
      <c r="C40" s="228"/>
      <c r="D40" s="228"/>
      <c r="E40" s="228"/>
      <c r="F40" s="228"/>
      <c r="G40" s="228"/>
      <c r="H40" s="67"/>
      <c r="I40" s="39"/>
    </row>
    <row r="41" spans="1:13" s="5" customFormat="1" ht="15.6" x14ac:dyDescent="0.3">
      <c r="A41" s="94"/>
      <c r="B41" s="94"/>
      <c r="C41" s="94"/>
      <c r="D41" s="94"/>
      <c r="E41" s="94"/>
      <c r="F41" s="94"/>
      <c r="G41" s="94"/>
      <c r="H41" s="67"/>
      <c r="I41" s="39"/>
    </row>
    <row r="42" spans="1:13" s="42" customFormat="1" ht="15.6" customHeight="1" x14ac:dyDescent="0.3">
      <c r="A42" s="231" t="s">
        <v>5</v>
      </c>
      <c r="B42" s="231" t="s">
        <v>1</v>
      </c>
      <c r="C42" s="231" t="s">
        <v>208</v>
      </c>
      <c r="D42" s="231" t="s">
        <v>205</v>
      </c>
      <c r="E42" s="231" t="s">
        <v>2</v>
      </c>
      <c r="F42" s="231"/>
      <c r="G42" s="231"/>
      <c r="H42" s="67"/>
    </row>
    <row r="43" spans="1:13" s="42" customFormat="1" ht="15.6" x14ac:dyDescent="0.3">
      <c r="A43" s="231"/>
      <c r="B43" s="231"/>
      <c r="C43" s="231"/>
      <c r="D43" s="231"/>
      <c r="E43" s="157" t="s">
        <v>11</v>
      </c>
      <c r="F43" s="157" t="s">
        <v>12</v>
      </c>
      <c r="G43" s="157" t="s">
        <v>204</v>
      </c>
      <c r="H43" s="67"/>
    </row>
    <row r="44" spans="1:13" s="42" customFormat="1" ht="31.2" x14ac:dyDescent="0.3">
      <c r="A44" s="46" t="s">
        <v>35</v>
      </c>
      <c r="B44" s="93" t="s">
        <v>36</v>
      </c>
      <c r="C44" s="115">
        <v>59651</v>
      </c>
      <c r="D44" s="115">
        <v>161046</v>
      </c>
      <c r="E44" s="115">
        <v>142688</v>
      </c>
      <c r="F44" s="115">
        <v>149019</v>
      </c>
      <c r="G44" s="44">
        <v>159450</v>
      </c>
      <c r="H44" s="67"/>
    </row>
    <row r="45" spans="1:13" s="42" customFormat="1" ht="18.600000000000001" customHeight="1" x14ac:dyDescent="0.3">
      <c r="A45" s="46" t="s">
        <v>37</v>
      </c>
      <c r="B45" s="93" t="s">
        <v>36</v>
      </c>
      <c r="C45" s="20"/>
      <c r="D45" s="20"/>
      <c r="E45" s="20"/>
      <c r="F45" s="20"/>
      <c r="G45" s="158"/>
      <c r="H45" s="80"/>
    </row>
    <row r="46" spans="1:13" s="54" customFormat="1" ht="31.2" x14ac:dyDescent="0.3">
      <c r="A46" s="53" t="s">
        <v>6</v>
      </c>
      <c r="B46" s="63" t="s">
        <v>3</v>
      </c>
      <c r="C46" s="17">
        <f>SUM(C44:C45)</f>
        <v>59651</v>
      </c>
      <c r="D46" s="17">
        <f>SUM(D44:D45)</f>
        <v>161046</v>
      </c>
      <c r="E46" s="17">
        <f>SUM(E44:E45)</f>
        <v>142688</v>
      </c>
      <c r="F46" s="17">
        <f>SUM(F44:F45)</f>
        <v>149019</v>
      </c>
      <c r="G46" s="17">
        <f>SUM(G44:G45)</f>
        <v>159450</v>
      </c>
      <c r="H46" s="84"/>
    </row>
    <row r="47" spans="1:13" s="5" customFormat="1" ht="15.6" x14ac:dyDescent="0.3">
      <c r="A47" s="227" t="s">
        <v>77</v>
      </c>
      <c r="B47" s="227"/>
      <c r="C47" s="227"/>
      <c r="D47" s="227"/>
      <c r="E47" s="227"/>
      <c r="F47" s="227"/>
      <c r="G47" s="227"/>
      <c r="H47" s="227"/>
      <c r="I47" s="39"/>
      <c r="J47" s="9"/>
      <c r="K47" s="9"/>
      <c r="L47" s="9"/>
      <c r="M47" s="9"/>
    </row>
    <row r="48" spans="1:13" s="42" customFormat="1" ht="17.25" customHeight="1" x14ac:dyDescent="0.3">
      <c r="A48" s="35" t="s">
        <v>78</v>
      </c>
    </row>
    <row r="49" spans="1:13" s="42" customFormat="1" ht="37.5" customHeight="1" x14ac:dyDescent="0.3">
      <c r="A49" s="236" t="s">
        <v>80</v>
      </c>
      <c r="B49" s="236"/>
      <c r="C49" s="236"/>
      <c r="D49" s="236"/>
      <c r="E49" s="236"/>
      <c r="F49" s="236"/>
      <c r="G49" s="236"/>
      <c r="H49" s="67"/>
      <c r="I49" s="42" t="s">
        <v>206</v>
      </c>
    </row>
    <row r="50" spans="1:13" s="42" customFormat="1" ht="15.6" x14ac:dyDescent="0.3">
      <c r="A50" s="35" t="s">
        <v>76</v>
      </c>
    </row>
    <row r="51" spans="1:13" s="5" customFormat="1" ht="38.4" customHeight="1" x14ac:dyDescent="0.3">
      <c r="A51" s="228" t="s">
        <v>103</v>
      </c>
      <c r="B51" s="228"/>
      <c r="C51" s="228"/>
      <c r="D51" s="228"/>
      <c r="E51" s="228"/>
      <c r="F51" s="228"/>
      <c r="G51" s="228"/>
      <c r="H51" s="67"/>
      <c r="I51" s="39"/>
    </row>
    <row r="52" spans="1:13" s="5" customFormat="1" ht="35.25" customHeight="1" x14ac:dyDescent="0.3">
      <c r="A52" s="224" t="s">
        <v>39</v>
      </c>
      <c r="B52" s="226" t="s">
        <v>1</v>
      </c>
      <c r="C52" s="156" t="s">
        <v>31</v>
      </c>
      <c r="D52" s="156" t="s">
        <v>32</v>
      </c>
      <c r="E52" s="226" t="s">
        <v>33</v>
      </c>
      <c r="F52" s="226"/>
      <c r="G52" s="226"/>
      <c r="H52" s="39"/>
    </row>
    <row r="53" spans="1:13" s="5" customFormat="1" ht="21" customHeight="1" x14ac:dyDescent="0.3">
      <c r="A53" s="225"/>
      <c r="B53" s="226"/>
      <c r="C53" s="156" t="s">
        <v>34</v>
      </c>
      <c r="D53" s="156" t="s">
        <v>10</v>
      </c>
      <c r="E53" s="156" t="s">
        <v>11</v>
      </c>
      <c r="F53" s="156" t="s">
        <v>12</v>
      </c>
      <c r="G53" s="93" t="s">
        <v>204</v>
      </c>
      <c r="H53" s="39"/>
    </row>
    <row r="54" spans="1:13" s="5" customFormat="1" ht="34.950000000000003" customHeight="1" x14ac:dyDescent="0.3">
      <c r="A54" s="59" t="s">
        <v>104</v>
      </c>
      <c r="B54" s="55" t="s">
        <v>7</v>
      </c>
      <c r="C54" s="115">
        <v>1308</v>
      </c>
      <c r="D54" s="178">
        <v>1111</v>
      </c>
      <c r="E54" s="178">
        <v>990</v>
      </c>
      <c r="F54" s="178">
        <v>842</v>
      </c>
      <c r="G54" s="178">
        <v>836</v>
      </c>
      <c r="H54" s="39"/>
    </row>
    <row r="55" spans="1:13" s="5" customFormat="1" ht="15.6" x14ac:dyDescent="0.3">
      <c r="A55" s="230"/>
      <c r="B55" s="230"/>
      <c r="C55" s="230"/>
      <c r="D55" s="230"/>
      <c r="E55" s="230"/>
      <c r="F55" s="230"/>
      <c r="G55" s="230"/>
      <c r="H55" s="230"/>
      <c r="I55" s="39"/>
      <c r="J55" s="26"/>
      <c r="K55" s="26"/>
      <c r="L55" s="26"/>
      <c r="M55" s="26"/>
    </row>
    <row r="56" spans="1:13" s="5" customFormat="1" ht="37.200000000000003" customHeight="1" x14ac:dyDescent="0.3">
      <c r="A56" s="224" t="s">
        <v>40</v>
      </c>
      <c r="B56" s="226" t="s">
        <v>1</v>
      </c>
      <c r="C56" s="93" t="s">
        <v>31</v>
      </c>
      <c r="D56" s="93" t="s">
        <v>32</v>
      </c>
      <c r="E56" s="226" t="s">
        <v>33</v>
      </c>
      <c r="F56" s="226"/>
      <c r="G56" s="226"/>
      <c r="H56" s="39"/>
      <c r="I56" s="9"/>
      <c r="J56" s="9"/>
      <c r="K56" s="9"/>
      <c r="L56" s="9"/>
    </row>
    <row r="57" spans="1:13" s="5" customFormat="1" ht="18" customHeight="1" x14ac:dyDescent="0.3">
      <c r="A57" s="225"/>
      <c r="B57" s="226"/>
      <c r="C57" s="93" t="s">
        <v>34</v>
      </c>
      <c r="D57" s="93" t="s">
        <v>10</v>
      </c>
      <c r="E57" s="93" t="s">
        <v>11</v>
      </c>
      <c r="F57" s="93" t="s">
        <v>12</v>
      </c>
      <c r="G57" s="156" t="s">
        <v>204</v>
      </c>
      <c r="H57" s="39"/>
      <c r="I57" s="9"/>
      <c r="J57" s="9"/>
      <c r="K57" s="9"/>
      <c r="L57" s="9"/>
    </row>
    <row r="58" spans="1:13" s="5" customFormat="1" ht="35.25" customHeight="1" x14ac:dyDescent="0.3">
      <c r="A58" s="48" t="s">
        <v>35</v>
      </c>
      <c r="B58" s="93" t="s">
        <v>36</v>
      </c>
      <c r="C58" s="21">
        <f>SUM(C59:C60)</f>
        <v>59651</v>
      </c>
      <c r="D58" s="21">
        <f>SUM(D59:D60)</f>
        <v>161046</v>
      </c>
      <c r="E58" s="21">
        <f>SUM(E59:E60)</f>
        <v>142688</v>
      </c>
      <c r="F58" s="21">
        <f>SUM(F59:F60)</f>
        <v>149019</v>
      </c>
      <c r="G58" s="21">
        <f>SUM(G59:G60)</f>
        <v>159450</v>
      </c>
      <c r="H58" s="39"/>
      <c r="I58" s="9"/>
      <c r="J58" s="9"/>
      <c r="K58" s="9"/>
      <c r="L58" s="9"/>
    </row>
    <row r="59" spans="1:13" s="5" customFormat="1" ht="20.25" customHeight="1" x14ac:dyDescent="0.3">
      <c r="A59" s="48" t="s">
        <v>47</v>
      </c>
      <c r="B59" s="93" t="s">
        <v>36</v>
      </c>
      <c r="C59" s="109"/>
      <c r="D59" s="110"/>
      <c r="E59" s="110"/>
      <c r="F59" s="110"/>
      <c r="G59" s="51"/>
      <c r="H59" s="39"/>
      <c r="I59" s="9"/>
      <c r="J59" s="9"/>
      <c r="K59" s="9"/>
      <c r="L59" s="9"/>
    </row>
    <row r="60" spans="1:13" s="5" customFormat="1" ht="20.25" customHeight="1" x14ac:dyDescent="0.3">
      <c r="A60" s="48" t="s">
        <v>48</v>
      </c>
      <c r="B60" s="93" t="s">
        <v>36</v>
      </c>
      <c r="C60" s="116">
        <v>59651</v>
      </c>
      <c r="D60" s="116">
        <v>161046</v>
      </c>
      <c r="E60" s="116">
        <v>142688</v>
      </c>
      <c r="F60" s="116">
        <v>149019</v>
      </c>
      <c r="G60" s="51">
        <v>159450</v>
      </c>
      <c r="H60" s="39"/>
      <c r="I60" s="9"/>
      <c r="J60" s="9"/>
      <c r="K60" s="9"/>
      <c r="L60" s="9"/>
    </row>
    <row r="61" spans="1:13" s="89" customFormat="1" ht="30" customHeight="1" x14ac:dyDescent="0.3">
      <c r="A61" s="85" t="s">
        <v>65</v>
      </c>
      <c r="B61" s="86" t="s">
        <v>36</v>
      </c>
      <c r="C61" s="109"/>
      <c r="D61" s="110"/>
      <c r="E61" s="110"/>
      <c r="F61" s="110"/>
      <c r="G61" s="162"/>
      <c r="H61" s="87"/>
      <c r="I61" s="88"/>
      <c r="J61" s="88"/>
      <c r="K61" s="88"/>
      <c r="L61" s="88"/>
    </row>
    <row r="62" spans="1:13" s="5" customFormat="1" ht="39" customHeight="1" x14ac:dyDescent="0.3">
      <c r="A62" s="24" t="s">
        <v>6</v>
      </c>
      <c r="B62" s="63" t="s">
        <v>36</v>
      </c>
      <c r="C62" s="17">
        <f>SUM(C58)</f>
        <v>59651</v>
      </c>
      <c r="D62" s="17">
        <f>SUM(D58)</f>
        <v>161046</v>
      </c>
      <c r="E62" s="17">
        <f>SUM(E58)</f>
        <v>142688</v>
      </c>
      <c r="F62" s="17">
        <f>SUM(F58)</f>
        <v>149019</v>
      </c>
      <c r="G62" s="17">
        <f>SUM(G58)</f>
        <v>159450</v>
      </c>
      <c r="H62" s="39"/>
      <c r="I62" s="9"/>
      <c r="J62" s="49"/>
      <c r="K62" s="49"/>
      <c r="L62" s="49"/>
    </row>
    <row r="63" spans="1:13" s="5" customFormat="1" ht="15.6" x14ac:dyDescent="0.3">
      <c r="A63" s="94"/>
      <c r="B63" s="94"/>
      <c r="C63" s="18"/>
      <c r="D63" s="19"/>
      <c r="E63" s="19"/>
      <c r="F63" s="19"/>
      <c r="G63" s="19"/>
      <c r="H63" s="19"/>
      <c r="I63" s="39"/>
      <c r="J63" s="9"/>
      <c r="K63" s="49"/>
      <c r="L63" s="49"/>
      <c r="M63" s="49"/>
    </row>
  </sheetData>
  <mergeCells count="27">
    <mergeCell ref="A55:H55"/>
    <mergeCell ref="A56:A57"/>
    <mergeCell ref="B56:B57"/>
    <mergeCell ref="E56:G56"/>
    <mergeCell ref="A47:H47"/>
    <mergeCell ref="A49:G49"/>
    <mergeCell ref="A51:G51"/>
    <mergeCell ref="A52:A53"/>
    <mergeCell ref="B52:B53"/>
    <mergeCell ref="E52:G52"/>
    <mergeCell ref="A40:G40"/>
    <mergeCell ref="A42:A43"/>
    <mergeCell ref="B42:B43"/>
    <mergeCell ref="C42:C43"/>
    <mergeCell ref="D42:D43"/>
    <mergeCell ref="E42:G42"/>
    <mergeCell ref="A36:C37"/>
    <mergeCell ref="D36:D37"/>
    <mergeCell ref="E36:G36"/>
    <mergeCell ref="A38:C38"/>
    <mergeCell ref="A39:C39"/>
    <mergeCell ref="A34:G34"/>
    <mergeCell ref="B24:E24"/>
    <mergeCell ref="A26:G26"/>
    <mergeCell ref="A28:G28"/>
    <mergeCell ref="A30:G30"/>
    <mergeCell ref="A31:G31"/>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rowBreaks count="1" manualBreakCount="1">
    <brk id="27"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83"/>
  <sheetViews>
    <sheetView topLeftCell="A29" zoomScale="60" zoomScaleNormal="60" zoomScaleSheetLayoutView="70" workbookViewId="0">
      <selection activeCell="A72" sqref="A72:H72"/>
    </sheetView>
  </sheetViews>
  <sheetFormatPr defaultRowHeight="13.8" x14ac:dyDescent="0.3"/>
  <cols>
    <col min="1" max="1" width="46.109375" style="1" customWidth="1"/>
    <col min="2" max="2" width="11.6640625" style="1" customWidth="1"/>
    <col min="3" max="3" width="15.6640625" style="2" customWidth="1"/>
    <col min="4" max="4" width="17.44140625" style="2" customWidth="1"/>
    <col min="5" max="5" width="18.88671875" style="2" customWidth="1"/>
    <col min="6" max="6" width="14.6640625" style="2" customWidth="1"/>
    <col min="7" max="7" width="14"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s="30" customFormat="1" ht="21" customHeight="1"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ht="21" customHeight="1"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7.5" customHeight="1" x14ac:dyDescent="0.3">
      <c r="D18" s="37" t="s">
        <v>79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21" customHeight="1"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35.4" customHeight="1" x14ac:dyDescent="0.3">
      <c r="A26" s="228" t="s">
        <v>105</v>
      </c>
      <c r="B26" s="227"/>
      <c r="C26" s="227"/>
      <c r="D26" s="227"/>
      <c r="E26" s="227"/>
      <c r="F26" s="227"/>
      <c r="G26" s="227"/>
      <c r="H26" s="67"/>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15.6" x14ac:dyDescent="0.3">
      <c r="A30" s="229" t="s">
        <v>73</v>
      </c>
      <c r="B30" s="229"/>
      <c r="C30" s="229"/>
      <c r="D30" s="229"/>
      <c r="E30" s="229"/>
      <c r="F30" s="229"/>
      <c r="G30" s="229"/>
    </row>
    <row r="31" spans="1:13" s="42" customFormat="1" ht="37.5" customHeight="1" x14ac:dyDescent="0.3">
      <c r="A31" s="236" t="s">
        <v>98</v>
      </c>
      <c r="B31" s="236"/>
      <c r="C31" s="236"/>
      <c r="D31" s="236"/>
      <c r="E31" s="236"/>
      <c r="F31" s="236"/>
      <c r="G31" s="236"/>
      <c r="H31" s="67"/>
    </row>
    <row r="32" spans="1:13" s="42" customFormat="1" ht="15.6" x14ac:dyDescent="0.3">
      <c r="A32" s="35" t="s">
        <v>75</v>
      </c>
    </row>
    <row r="33" spans="1:13" s="42" customFormat="1" ht="15.6" x14ac:dyDescent="0.3">
      <c r="A33" s="35" t="s">
        <v>76</v>
      </c>
    </row>
    <row r="34" spans="1:13" s="5" customFormat="1" ht="49.5" customHeight="1" x14ac:dyDescent="0.3">
      <c r="A34" s="228" t="s">
        <v>83</v>
      </c>
      <c r="B34" s="228"/>
      <c r="C34" s="228"/>
      <c r="D34" s="228"/>
      <c r="E34" s="228"/>
      <c r="F34" s="228"/>
      <c r="G34" s="228"/>
      <c r="H34" s="67"/>
      <c r="I34" s="41"/>
      <c r="J34" s="6"/>
      <c r="K34" s="6"/>
      <c r="L34" s="6"/>
    </row>
    <row r="35" spans="1:13" s="5" customFormat="1" ht="15.6" x14ac:dyDescent="0.3">
      <c r="A35" s="58" t="s">
        <v>52</v>
      </c>
      <c r="I35" s="41"/>
      <c r="J35" s="6"/>
      <c r="K35" s="6"/>
      <c r="L35" s="6"/>
    </row>
    <row r="36" spans="1:13" s="42" customFormat="1" ht="15.75" customHeight="1" x14ac:dyDescent="0.3">
      <c r="A36" s="231" t="s">
        <v>20</v>
      </c>
      <c r="B36" s="231"/>
      <c r="C36" s="231"/>
      <c r="D36" s="231" t="s">
        <v>1</v>
      </c>
      <c r="E36" s="231" t="s">
        <v>2</v>
      </c>
      <c r="F36" s="231"/>
      <c r="G36" s="231"/>
    </row>
    <row r="37" spans="1:13" s="42" customFormat="1" ht="15.6" x14ac:dyDescent="0.3">
      <c r="A37" s="231"/>
      <c r="B37" s="231"/>
      <c r="C37" s="231"/>
      <c r="D37" s="231"/>
      <c r="E37" s="95" t="s">
        <v>11</v>
      </c>
      <c r="F37" s="95" t="s">
        <v>12</v>
      </c>
      <c r="G37" s="140" t="s">
        <v>204</v>
      </c>
    </row>
    <row r="38" spans="1:13" s="42" customFormat="1" ht="35.4" customHeight="1" x14ac:dyDescent="0.3">
      <c r="A38" s="237" t="s">
        <v>106</v>
      </c>
      <c r="B38" s="238"/>
      <c r="C38" s="239"/>
      <c r="D38" s="100" t="s">
        <v>9</v>
      </c>
      <c r="E38" s="113">
        <v>15</v>
      </c>
      <c r="F38" s="113">
        <v>15</v>
      </c>
      <c r="G38" s="113">
        <v>15</v>
      </c>
    </row>
    <row r="39" spans="1:13" s="42" customFormat="1" ht="30.6" customHeight="1" x14ac:dyDescent="0.3">
      <c r="A39" s="237" t="s">
        <v>107</v>
      </c>
      <c r="B39" s="238"/>
      <c r="C39" s="239"/>
      <c r="D39" s="100" t="s">
        <v>9</v>
      </c>
      <c r="E39" s="113">
        <v>8</v>
      </c>
      <c r="F39" s="113">
        <v>8</v>
      </c>
      <c r="G39" s="113">
        <v>8</v>
      </c>
    </row>
    <row r="40" spans="1:13" s="5" customFormat="1" ht="44.4" customHeight="1" x14ac:dyDescent="0.3">
      <c r="A40" s="228" t="s">
        <v>108</v>
      </c>
      <c r="B40" s="228"/>
      <c r="C40" s="228"/>
      <c r="D40" s="228"/>
      <c r="E40" s="228"/>
      <c r="F40" s="228"/>
      <c r="G40" s="228"/>
      <c r="H40" s="67"/>
      <c r="I40" s="39"/>
    </row>
    <row r="41" spans="1:13" s="5" customFormat="1" ht="15.6" x14ac:dyDescent="0.3">
      <c r="A41" s="94"/>
      <c r="B41" s="94"/>
      <c r="C41" s="94"/>
      <c r="D41" s="94"/>
      <c r="E41" s="94"/>
      <c r="F41" s="94"/>
      <c r="G41" s="94"/>
      <c r="H41" s="67"/>
      <c r="I41" s="39"/>
    </row>
    <row r="42" spans="1:13" s="42" customFormat="1" ht="15.6" customHeight="1" x14ac:dyDescent="0.3">
      <c r="A42" s="231" t="s">
        <v>5</v>
      </c>
      <c r="B42" s="231" t="s">
        <v>1</v>
      </c>
      <c r="C42" s="240" t="s">
        <v>208</v>
      </c>
      <c r="D42" s="240" t="s">
        <v>205</v>
      </c>
      <c r="E42" s="231" t="s">
        <v>2</v>
      </c>
      <c r="F42" s="231"/>
      <c r="G42" s="231"/>
      <c r="H42" s="67"/>
    </row>
    <row r="43" spans="1:13" s="42" customFormat="1" ht="15.6" x14ac:dyDescent="0.3">
      <c r="A43" s="231"/>
      <c r="B43" s="231"/>
      <c r="C43" s="241"/>
      <c r="D43" s="241"/>
      <c r="E43" s="95" t="s">
        <v>11</v>
      </c>
      <c r="F43" s="95" t="s">
        <v>12</v>
      </c>
      <c r="G43" s="140" t="s">
        <v>204</v>
      </c>
      <c r="H43" s="67"/>
    </row>
    <row r="44" spans="1:13" s="42" customFormat="1" ht="31.2" x14ac:dyDescent="0.3">
      <c r="A44" s="46" t="s">
        <v>35</v>
      </c>
      <c r="B44" s="93" t="s">
        <v>36</v>
      </c>
      <c r="C44" s="117">
        <v>410964</v>
      </c>
      <c r="D44" s="117">
        <v>447943</v>
      </c>
      <c r="E44" s="117">
        <v>459758</v>
      </c>
      <c r="F44" s="117">
        <v>491604</v>
      </c>
      <c r="G44" s="176">
        <v>526016</v>
      </c>
      <c r="H44" s="67"/>
    </row>
    <row r="45" spans="1:13" s="42" customFormat="1" ht="19.2" customHeight="1" x14ac:dyDescent="0.3">
      <c r="A45" s="46" t="s">
        <v>37</v>
      </c>
      <c r="B45" s="93" t="s">
        <v>36</v>
      </c>
      <c r="C45" s="127">
        <v>167523</v>
      </c>
      <c r="D45" s="127">
        <v>159300</v>
      </c>
      <c r="E45" s="127">
        <v>170451</v>
      </c>
      <c r="F45" s="127">
        <v>182383</v>
      </c>
      <c r="G45" s="175">
        <v>195149</v>
      </c>
      <c r="H45" s="80"/>
    </row>
    <row r="46" spans="1:13" s="54" customFormat="1" ht="31.2" x14ac:dyDescent="0.3">
      <c r="A46" s="53" t="s">
        <v>6</v>
      </c>
      <c r="B46" s="63" t="s">
        <v>3</v>
      </c>
      <c r="C46" s="17">
        <f>SUM(C44:C45)</f>
        <v>578487</v>
      </c>
      <c r="D46" s="17">
        <f>SUM(D44:D45)</f>
        <v>607243</v>
      </c>
      <c r="E46" s="17">
        <f>SUM(E44:E45)</f>
        <v>630209</v>
      </c>
      <c r="F46" s="17">
        <f>SUM(F44:F45)</f>
        <v>673987</v>
      </c>
      <c r="G46" s="172">
        <f>SUM(G44:G45)</f>
        <v>721165</v>
      </c>
      <c r="H46" s="84"/>
    </row>
    <row r="47" spans="1:13" s="5" customFormat="1" ht="15.6" x14ac:dyDescent="0.3">
      <c r="A47" s="227" t="s">
        <v>77</v>
      </c>
      <c r="B47" s="227"/>
      <c r="C47" s="227"/>
      <c r="D47" s="227"/>
      <c r="E47" s="227"/>
      <c r="F47" s="227"/>
      <c r="G47" s="227"/>
      <c r="H47" s="227"/>
      <c r="I47" s="39"/>
      <c r="J47" s="9"/>
      <c r="K47" s="9"/>
      <c r="L47" s="9"/>
      <c r="M47" s="9"/>
    </row>
    <row r="48" spans="1:13" s="42" customFormat="1" ht="17.25" customHeight="1" x14ac:dyDescent="0.3">
      <c r="A48" s="35" t="s">
        <v>78</v>
      </c>
    </row>
    <row r="49" spans="1:13" s="42" customFormat="1" ht="37.5" customHeight="1" x14ac:dyDescent="0.3">
      <c r="A49" s="236" t="s">
        <v>80</v>
      </c>
      <c r="B49" s="236"/>
      <c r="C49" s="236"/>
      <c r="D49" s="236"/>
      <c r="E49" s="236"/>
      <c r="F49" s="236"/>
      <c r="G49" s="236"/>
      <c r="H49" s="67"/>
    </row>
    <row r="50" spans="1:13" s="42" customFormat="1" ht="15.6" x14ac:dyDescent="0.3">
      <c r="A50" s="35" t="s">
        <v>76</v>
      </c>
    </row>
    <row r="51" spans="1:13" s="5" customFormat="1" ht="38.4" customHeight="1" x14ac:dyDescent="0.3">
      <c r="A51" s="228" t="s">
        <v>109</v>
      </c>
      <c r="B51" s="228"/>
      <c r="C51" s="228"/>
      <c r="D51" s="228"/>
      <c r="E51" s="228"/>
      <c r="F51" s="228"/>
      <c r="G51" s="228"/>
      <c r="H51" s="67"/>
      <c r="I51" s="39"/>
    </row>
    <row r="52" spans="1:13" s="5" customFormat="1" ht="35.25" customHeight="1" x14ac:dyDescent="0.3">
      <c r="A52" s="224" t="s">
        <v>39</v>
      </c>
      <c r="B52" s="226" t="s">
        <v>1</v>
      </c>
      <c r="C52" s="93" t="s">
        <v>31</v>
      </c>
      <c r="D52" s="93" t="s">
        <v>32</v>
      </c>
      <c r="E52" s="226" t="s">
        <v>33</v>
      </c>
      <c r="F52" s="226"/>
      <c r="G52" s="226"/>
      <c r="H52" s="39"/>
    </row>
    <row r="53" spans="1:13" s="5" customFormat="1" ht="21" customHeight="1" x14ac:dyDescent="0.3">
      <c r="A53" s="225"/>
      <c r="B53" s="226"/>
      <c r="C53" s="93" t="s">
        <v>34</v>
      </c>
      <c r="D53" s="93" t="s">
        <v>10</v>
      </c>
      <c r="E53" s="93" t="s">
        <v>11</v>
      </c>
      <c r="F53" s="93" t="s">
        <v>12</v>
      </c>
      <c r="G53" s="178" t="s">
        <v>204</v>
      </c>
      <c r="H53" s="39"/>
    </row>
    <row r="54" spans="1:13" s="5" customFormat="1" ht="49.2" customHeight="1" x14ac:dyDescent="0.3">
      <c r="A54" s="104" t="s">
        <v>110</v>
      </c>
      <c r="B54" s="55" t="s">
        <v>7</v>
      </c>
      <c r="C54" s="115">
        <v>3500</v>
      </c>
      <c r="D54" s="115">
        <v>3500</v>
      </c>
      <c r="E54" s="178">
        <v>3300</v>
      </c>
      <c r="F54" s="178">
        <v>3550</v>
      </c>
      <c r="G54" s="113">
        <v>3800</v>
      </c>
      <c r="H54" s="39"/>
    </row>
    <row r="55" spans="1:13" s="5" customFormat="1" ht="15.6" x14ac:dyDescent="0.3">
      <c r="A55" s="230"/>
      <c r="B55" s="230"/>
      <c r="C55" s="230"/>
      <c r="D55" s="230"/>
      <c r="E55" s="230"/>
      <c r="F55" s="230"/>
      <c r="G55" s="230"/>
      <c r="H55" s="230"/>
      <c r="I55" s="39"/>
      <c r="J55" s="26"/>
      <c r="K55" s="26"/>
      <c r="L55" s="26"/>
      <c r="M55" s="26"/>
    </row>
    <row r="56" spans="1:13" s="5" customFormat="1" ht="40.950000000000003" customHeight="1" x14ac:dyDescent="0.3">
      <c r="A56" s="224" t="s">
        <v>40</v>
      </c>
      <c r="B56" s="226" t="s">
        <v>1</v>
      </c>
      <c r="C56" s="93" t="s">
        <v>31</v>
      </c>
      <c r="D56" s="93" t="s">
        <v>32</v>
      </c>
      <c r="E56" s="226" t="s">
        <v>33</v>
      </c>
      <c r="F56" s="226"/>
      <c r="G56" s="226"/>
      <c r="H56" s="39"/>
      <c r="I56" s="9"/>
      <c r="J56" s="9"/>
      <c r="K56" s="9"/>
      <c r="L56" s="9"/>
    </row>
    <row r="57" spans="1:13" s="5" customFormat="1" ht="18" customHeight="1" x14ac:dyDescent="0.3">
      <c r="A57" s="225"/>
      <c r="B57" s="226"/>
      <c r="C57" s="163" t="s">
        <v>34</v>
      </c>
      <c r="D57" s="163" t="s">
        <v>10</v>
      </c>
      <c r="E57" s="93" t="s">
        <v>11</v>
      </c>
      <c r="F57" s="93" t="s">
        <v>12</v>
      </c>
      <c r="G57" s="55" t="s">
        <v>204</v>
      </c>
      <c r="H57" s="39"/>
      <c r="I57" s="9"/>
      <c r="J57" s="9"/>
      <c r="K57" s="9"/>
      <c r="L57" s="9"/>
    </row>
    <row r="58" spans="1:13" s="5" customFormat="1" ht="35.25" customHeight="1" x14ac:dyDescent="0.3">
      <c r="A58" s="48" t="s">
        <v>35</v>
      </c>
      <c r="B58" s="93" t="s">
        <v>36</v>
      </c>
      <c r="C58" s="21">
        <f>SUM(C59:C60)</f>
        <v>410964</v>
      </c>
      <c r="D58" s="21">
        <f>SUM(D59:D60)</f>
        <v>447943</v>
      </c>
      <c r="E58" s="21">
        <f>SUM(E59:E60)</f>
        <v>459758</v>
      </c>
      <c r="F58" s="21">
        <f>SUM(F59:F60)</f>
        <v>491604</v>
      </c>
      <c r="G58" s="20">
        <f>SUM(G59:G60)</f>
        <v>526016</v>
      </c>
      <c r="H58" s="39"/>
      <c r="I58" s="9"/>
      <c r="J58" s="9"/>
      <c r="K58" s="9"/>
      <c r="L58" s="9"/>
    </row>
    <row r="59" spans="1:13" s="5" customFormat="1" ht="20.25" customHeight="1" x14ac:dyDescent="0.3">
      <c r="A59" s="48" t="s">
        <v>47</v>
      </c>
      <c r="B59" s="93" t="s">
        <v>36</v>
      </c>
      <c r="C59" s="108"/>
      <c r="D59" s="109"/>
      <c r="E59" s="110"/>
      <c r="F59" s="115"/>
      <c r="G59" s="173"/>
      <c r="H59" s="39"/>
      <c r="I59" s="9"/>
      <c r="J59" s="9"/>
      <c r="K59" s="9"/>
      <c r="L59" s="9"/>
    </row>
    <row r="60" spans="1:13" s="5" customFormat="1" ht="20.25" customHeight="1" x14ac:dyDescent="0.3">
      <c r="A60" s="48" t="s">
        <v>48</v>
      </c>
      <c r="B60" s="93" t="s">
        <v>36</v>
      </c>
      <c r="C60" s="117">
        <v>410964</v>
      </c>
      <c r="D60" s="117">
        <v>447943</v>
      </c>
      <c r="E60" s="117">
        <v>459758</v>
      </c>
      <c r="F60" s="117">
        <v>491604</v>
      </c>
      <c r="G60" s="113">
        <v>526016</v>
      </c>
      <c r="H60" s="39"/>
      <c r="I60" s="9"/>
      <c r="J60" s="9"/>
      <c r="K60" s="9"/>
      <c r="L60" s="9"/>
    </row>
    <row r="61" spans="1:13" s="89" customFormat="1" ht="30" customHeight="1" x14ac:dyDescent="0.3">
      <c r="A61" s="85" t="s">
        <v>65</v>
      </c>
      <c r="B61" s="86" t="s">
        <v>36</v>
      </c>
      <c r="C61" s="108"/>
      <c r="D61" s="109"/>
      <c r="E61" s="110"/>
      <c r="F61" s="115"/>
      <c r="G61" s="174"/>
      <c r="H61" s="87"/>
      <c r="I61" s="88"/>
      <c r="J61" s="88"/>
      <c r="K61" s="88"/>
      <c r="L61" s="88"/>
    </row>
    <row r="62" spans="1:13" s="5" customFormat="1" ht="39" customHeight="1" x14ac:dyDescent="0.3">
      <c r="A62" s="24" t="s">
        <v>6</v>
      </c>
      <c r="B62" s="63" t="s">
        <v>36</v>
      </c>
      <c r="C62" s="17">
        <f>SUM(C58)</f>
        <v>410964</v>
      </c>
      <c r="D62" s="17">
        <f>SUM(D58)</f>
        <v>447943</v>
      </c>
      <c r="E62" s="17">
        <f>SUM(E58)</f>
        <v>459758</v>
      </c>
      <c r="F62" s="17">
        <f>SUM(F58)</f>
        <v>491604</v>
      </c>
      <c r="G62" s="172">
        <f>SUM(G58)</f>
        <v>526016</v>
      </c>
      <c r="H62" s="39"/>
      <c r="I62" s="9"/>
      <c r="J62" s="49"/>
      <c r="K62" s="49"/>
      <c r="L62" s="49"/>
    </row>
    <row r="63" spans="1:13" s="5" customFormat="1" ht="15.6" x14ac:dyDescent="0.3">
      <c r="A63" s="94"/>
      <c r="B63" s="94"/>
      <c r="C63" s="18"/>
      <c r="D63" s="19"/>
      <c r="E63" s="19"/>
      <c r="F63" s="19"/>
      <c r="G63" s="19"/>
      <c r="H63" s="19"/>
      <c r="I63" s="39"/>
      <c r="J63" s="9"/>
      <c r="K63" s="49"/>
      <c r="L63" s="49"/>
      <c r="M63" s="49"/>
    </row>
    <row r="64" spans="1:13" s="5" customFormat="1" ht="15.6" x14ac:dyDescent="0.3">
      <c r="A64" s="227" t="s">
        <v>66</v>
      </c>
      <c r="B64" s="227"/>
      <c r="C64" s="227"/>
      <c r="D64" s="227"/>
      <c r="E64" s="227"/>
      <c r="F64" s="227"/>
      <c r="G64" s="227"/>
      <c r="H64" s="67"/>
      <c r="I64" s="39"/>
    </row>
    <row r="65" spans="1:255" s="5" customFormat="1" ht="24" customHeight="1" x14ac:dyDescent="0.3">
      <c r="A65" s="25" t="s">
        <v>29</v>
      </c>
      <c r="B65" s="25"/>
      <c r="C65" s="25"/>
      <c r="D65" s="25"/>
      <c r="E65" s="25"/>
      <c r="F65" s="25"/>
      <c r="G65" s="25"/>
      <c r="H65" s="25"/>
      <c r="I65" s="39"/>
    </row>
    <row r="66" spans="1:255" s="5" customFormat="1" ht="24" customHeight="1" x14ac:dyDescent="0.3">
      <c r="A66" s="228" t="s">
        <v>67</v>
      </c>
      <c r="B66" s="228"/>
      <c r="C66" s="228"/>
      <c r="D66" s="228"/>
      <c r="E66" s="228"/>
      <c r="F66" s="228"/>
      <c r="G66" s="228"/>
      <c r="H66" s="27"/>
      <c r="I66" s="39"/>
    </row>
    <row r="67" spans="1:255" s="5" customFormat="1" ht="24" customHeight="1" x14ac:dyDescent="0.3">
      <c r="A67" s="228" t="s">
        <v>46</v>
      </c>
      <c r="B67" s="228"/>
      <c r="C67" s="228"/>
      <c r="D67" s="228"/>
      <c r="E67" s="228"/>
      <c r="F67" s="228"/>
      <c r="G67" s="228"/>
      <c r="H67" s="228"/>
      <c r="I67" s="39"/>
    </row>
    <row r="68" spans="1:255" s="5" customFormat="1" ht="28.2" customHeight="1" x14ac:dyDescent="0.3">
      <c r="A68" s="228" t="s">
        <v>109</v>
      </c>
      <c r="B68" s="228"/>
      <c r="C68" s="228"/>
      <c r="D68" s="228"/>
      <c r="E68" s="228"/>
      <c r="F68" s="228"/>
      <c r="G68" s="228"/>
      <c r="H68" s="67"/>
      <c r="I68" s="39"/>
    </row>
    <row r="69" spans="1:255" s="5" customFormat="1" ht="13.95" customHeight="1" x14ac:dyDescent="0.3">
      <c r="A69" s="25"/>
      <c r="B69" s="67"/>
      <c r="C69" s="67"/>
      <c r="D69" s="67"/>
      <c r="E69" s="67"/>
      <c r="F69" s="67"/>
      <c r="G69" s="67"/>
      <c r="H69" s="67"/>
      <c r="I69" s="39"/>
    </row>
    <row r="70" spans="1:255" s="5" customFormat="1" ht="36" customHeight="1" x14ac:dyDescent="0.3">
      <c r="A70" s="226" t="s">
        <v>39</v>
      </c>
      <c r="B70" s="226" t="s">
        <v>1</v>
      </c>
      <c r="C70" s="93" t="s">
        <v>31</v>
      </c>
      <c r="D70" s="93" t="s">
        <v>32</v>
      </c>
      <c r="E70" s="226" t="s">
        <v>33</v>
      </c>
      <c r="F70" s="226"/>
      <c r="G70" s="226"/>
      <c r="H70" s="39"/>
    </row>
    <row r="71" spans="1:255" s="5" customFormat="1" ht="24" customHeight="1" x14ac:dyDescent="0.3">
      <c r="A71" s="226"/>
      <c r="B71" s="226"/>
      <c r="C71" s="163" t="s">
        <v>34</v>
      </c>
      <c r="D71" s="93" t="s">
        <v>10</v>
      </c>
      <c r="E71" s="93" t="s">
        <v>11</v>
      </c>
      <c r="F71" s="93" t="s">
        <v>12</v>
      </c>
      <c r="G71" s="55" t="s">
        <v>204</v>
      </c>
      <c r="H71" s="39"/>
    </row>
    <row r="72" spans="1:255" s="5" customFormat="1" ht="51.6" customHeight="1" x14ac:dyDescent="0.3">
      <c r="A72" s="118" t="s">
        <v>111</v>
      </c>
      <c r="B72" s="55" t="s">
        <v>7</v>
      </c>
      <c r="C72" s="107">
        <v>10582</v>
      </c>
      <c r="D72" s="107">
        <v>10582</v>
      </c>
      <c r="E72" s="107">
        <v>10582</v>
      </c>
      <c r="F72" s="107">
        <v>10582</v>
      </c>
      <c r="G72" s="107">
        <v>10582</v>
      </c>
      <c r="H72" s="39"/>
    </row>
    <row r="73" spans="1:255" s="5" customFormat="1" ht="15.6" x14ac:dyDescent="0.3">
      <c r="A73" s="67"/>
      <c r="B73" s="67"/>
      <c r="C73" s="67"/>
      <c r="D73" s="67"/>
      <c r="E73" s="67"/>
      <c r="F73" s="67"/>
      <c r="G73" s="67"/>
      <c r="H73" s="67"/>
      <c r="I73" s="39"/>
    </row>
    <row r="74" spans="1:255" s="5" customFormat="1" ht="37.5" customHeight="1" x14ac:dyDescent="0.3">
      <c r="A74" s="226" t="s">
        <v>40</v>
      </c>
      <c r="B74" s="226" t="s">
        <v>1</v>
      </c>
      <c r="C74" s="93" t="s">
        <v>31</v>
      </c>
      <c r="D74" s="93" t="s">
        <v>32</v>
      </c>
      <c r="E74" s="226" t="s">
        <v>33</v>
      </c>
      <c r="F74" s="226"/>
      <c r="G74" s="226"/>
      <c r="H74" s="39"/>
    </row>
    <row r="75" spans="1:255" s="5" customFormat="1" ht="23.25" customHeight="1" x14ac:dyDescent="0.3">
      <c r="A75" s="226"/>
      <c r="B75" s="226"/>
      <c r="C75" s="163" t="s">
        <v>34</v>
      </c>
      <c r="D75" s="163" t="s">
        <v>10</v>
      </c>
      <c r="E75" s="93" t="s">
        <v>11</v>
      </c>
      <c r="F75" s="93" t="s">
        <v>12</v>
      </c>
      <c r="G75" s="55" t="s">
        <v>204</v>
      </c>
      <c r="H75" s="39"/>
    </row>
    <row r="76" spans="1:255" s="39" customFormat="1" ht="24" customHeight="1" x14ac:dyDescent="0.3">
      <c r="A76" s="68" t="s">
        <v>37</v>
      </c>
      <c r="B76" s="93" t="s">
        <v>36</v>
      </c>
      <c r="C76" s="117">
        <v>159300</v>
      </c>
      <c r="D76" s="117">
        <v>159300</v>
      </c>
      <c r="E76" s="117">
        <v>159300</v>
      </c>
      <c r="F76" s="117">
        <v>170451</v>
      </c>
      <c r="G76" s="55">
        <v>182383</v>
      </c>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row>
    <row r="77" spans="1:255" s="39" customFormat="1" ht="26.25" customHeight="1" x14ac:dyDescent="0.3">
      <c r="A77" s="24" t="s">
        <v>6</v>
      </c>
      <c r="B77" s="63" t="s">
        <v>36</v>
      </c>
      <c r="C77" s="17">
        <f>SUM(C76)</f>
        <v>159300</v>
      </c>
      <c r="D77" s="17">
        <f>SUM(D76)</f>
        <v>159300</v>
      </c>
      <c r="E77" s="17">
        <f>SUM(E76)</f>
        <v>159300</v>
      </c>
      <c r="F77" s="17">
        <f>SUM(F76)</f>
        <v>170451</v>
      </c>
      <c r="G77" s="172">
        <f>SUM(G76)</f>
        <v>182383</v>
      </c>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row>
    <row r="78" spans="1:255" s="5" customFormat="1" ht="15.6" x14ac:dyDescent="0.3">
      <c r="A78" s="4"/>
      <c r="B78" s="4"/>
      <c r="I78" s="39"/>
    </row>
    <row r="79" spans="1:255" s="5" customFormat="1" ht="15.6" x14ac:dyDescent="0.3">
      <c r="A79" s="4"/>
      <c r="B79" s="4"/>
      <c r="I79" s="39"/>
    </row>
    <row r="80" spans="1:255" s="5" customFormat="1" ht="15.6" x14ac:dyDescent="0.3">
      <c r="A80" s="4"/>
      <c r="B80" s="4"/>
      <c r="I80" s="39"/>
    </row>
    <row r="81" spans="1:9" s="5" customFormat="1" ht="15.6" x14ac:dyDescent="0.3">
      <c r="A81" s="4"/>
      <c r="B81" s="4"/>
      <c r="I81" s="39"/>
    </row>
    <row r="82" spans="1:9" s="5" customFormat="1" ht="15.6" x14ac:dyDescent="0.3">
      <c r="A82" s="4"/>
      <c r="B82" s="4"/>
      <c r="I82" s="39"/>
    </row>
    <row r="83" spans="1:9" s="5" customFormat="1" ht="15.6" x14ac:dyDescent="0.3">
      <c r="A83" s="4"/>
      <c r="B83" s="4"/>
      <c r="I83" s="39"/>
    </row>
  </sheetData>
  <mergeCells count="37">
    <mergeCell ref="A74:A75"/>
    <mergeCell ref="B74:B75"/>
    <mergeCell ref="E74:G74"/>
    <mergeCell ref="A55:H55"/>
    <mergeCell ref="A56:A57"/>
    <mergeCell ref="B56:B57"/>
    <mergeCell ref="E56:G56"/>
    <mergeCell ref="A64:G64"/>
    <mergeCell ref="A66:G66"/>
    <mergeCell ref="A67:H67"/>
    <mergeCell ref="A68:G68"/>
    <mergeCell ref="A70:A71"/>
    <mergeCell ref="B70:B71"/>
    <mergeCell ref="E70:G70"/>
    <mergeCell ref="A47:H47"/>
    <mergeCell ref="A49:G49"/>
    <mergeCell ref="A51:G51"/>
    <mergeCell ref="A52:A53"/>
    <mergeCell ref="B52:B53"/>
    <mergeCell ref="E52:G52"/>
    <mergeCell ref="A40:G40"/>
    <mergeCell ref="A42:A43"/>
    <mergeCell ref="B42:B43"/>
    <mergeCell ref="C42:C43"/>
    <mergeCell ref="D42:D43"/>
    <mergeCell ref="E42:G42"/>
    <mergeCell ref="A36:C37"/>
    <mergeCell ref="D36:D37"/>
    <mergeCell ref="E36:G36"/>
    <mergeCell ref="A38:C38"/>
    <mergeCell ref="A39:C39"/>
    <mergeCell ref="A34:G34"/>
    <mergeCell ref="B24:E24"/>
    <mergeCell ref="A26:G26"/>
    <mergeCell ref="A28:G28"/>
    <mergeCell ref="A30:G30"/>
    <mergeCell ref="A31:G31"/>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rowBreaks count="1" manualBreakCount="1">
    <brk id="27"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zoomScale="80" zoomScaleNormal="80" zoomScaleSheetLayoutView="70" workbookViewId="0">
      <selection activeCell="L50" sqref="L50"/>
    </sheetView>
  </sheetViews>
  <sheetFormatPr defaultRowHeight="13.8" x14ac:dyDescent="0.3"/>
  <cols>
    <col min="1" max="1" width="46.109375" style="1" customWidth="1"/>
    <col min="2" max="2" width="11.6640625" style="1" customWidth="1"/>
    <col min="3" max="3" width="15.6640625" style="2" customWidth="1"/>
    <col min="4" max="4" width="17.44140625" style="2" customWidth="1"/>
    <col min="5" max="5" width="18.88671875" style="2" customWidth="1"/>
    <col min="6" max="6" width="14.6640625" style="2" customWidth="1"/>
    <col min="7" max="7" width="14"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s="30" customFormat="1" ht="21" customHeight="1"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ht="21" customHeight="1"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7.5" customHeight="1" x14ac:dyDescent="0.3">
      <c r="D18" s="37" t="s">
        <v>79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21" customHeight="1"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54" customHeight="1" x14ac:dyDescent="0.3">
      <c r="A26" s="227" t="s">
        <v>112</v>
      </c>
      <c r="B26" s="227"/>
      <c r="C26" s="227"/>
      <c r="D26" s="227"/>
      <c r="E26" s="227"/>
      <c r="F26" s="227"/>
      <c r="G26" s="227"/>
      <c r="H26" s="67"/>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15.6" x14ac:dyDescent="0.3">
      <c r="A30" s="229" t="s">
        <v>73</v>
      </c>
      <c r="B30" s="229"/>
      <c r="C30" s="229"/>
      <c r="D30" s="229"/>
      <c r="E30" s="229"/>
      <c r="F30" s="229"/>
      <c r="G30" s="229"/>
    </row>
    <row r="31" spans="1:13" s="42" customFormat="1" ht="37.5" customHeight="1" x14ac:dyDescent="0.3">
      <c r="A31" s="236" t="s">
        <v>98</v>
      </c>
      <c r="B31" s="236"/>
      <c r="C31" s="236"/>
      <c r="D31" s="236"/>
      <c r="E31" s="236"/>
      <c r="F31" s="236"/>
      <c r="G31" s="236"/>
      <c r="H31" s="67"/>
    </row>
    <row r="32" spans="1:13" s="42" customFormat="1" ht="15.6" x14ac:dyDescent="0.3">
      <c r="A32" s="35" t="s">
        <v>75</v>
      </c>
    </row>
    <row r="33" spans="1:13" s="42" customFormat="1" ht="15.6" x14ac:dyDescent="0.3">
      <c r="A33" s="35" t="s">
        <v>76</v>
      </c>
    </row>
    <row r="34" spans="1:13" s="5" customFormat="1" ht="49.5" customHeight="1" x14ac:dyDescent="0.3">
      <c r="A34" s="228" t="s">
        <v>99</v>
      </c>
      <c r="B34" s="228"/>
      <c r="C34" s="228"/>
      <c r="D34" s="228"/>
      <c r="E34" s="228"/>
      <c r="F34" s="228"/>
      <c r="G34" s="228"/>
      <c r="H34" s="67"/>
      <c r="I34" s="41"/>
      <c r="J34" s="6"/>
      <c r="K34" s="6"/>
      <c r="L34" s="6"/>
    </row>
    <row r="35" spans="1:13" s="5" customFormat="1" ht="15.6" x14ac:dyDescent="0.3">
      <c r="A35" s="58" t="s">
        <v>52</v>
      </c>
      <c r="I35" s="41"/>
      <c r="J35" s="6"/>
      <c r="K35" s="6"/>
      <c r="L35" s="6"/>
    </row>
    <row r="36" spans="1:13" s="42" customFormat="1" ht="15.75" customHeight="1" x14ac:dyDescent="0.3">
      <c r="A36" s="231" t="s">
        <v>20</v>
      </c>
      <c r="B36" s="231"/>
      <c r="C36" s="231"/>
      <c r="D36" s="231" t="s">
        <v>1</v>
      </c>
      <c r="E36" s="231" t="s">
        <v>2</v>
      </c>
      <c r="F36" s="231"/>
      <c r="G36" s="231"/>
    </row>
    <row r="37" spans="1:13" s="42" customFormat="1" ht="15.6" x14ac:dyDescent="0.3">
      <c r="A37" s="231"/>
      <c r="B37" s="231"/>
      <c r="C37" s="231"/>
      <c r="D37" s="231"/>
      <c r="E37" s="95" t="s">
        <v>11</v>
      </c>
      <c r="F37" s="164" t="s">
        <v>12</v>
      </c>
      <c r="G37" s="140" t="s">
        <v>204</v>
      </c>
    </row>
    <row r="38" spans="1:13" s="42" customFormat="1" ht="35.4" customHeight="1" x14ac:dyDescent="0.3">
      <c r="A38" s="232" t="s">
        <v>113</v>
      </c>
      <c r="B38" s="233"/>
      <c r="C38" s="234"/>
      <c r="D38" s="100" t="s">
        <v>149</v>
      </c>
      <c r="E38" s="113">
        <v>71.63</v>
      </c>
      <c r="F38" s="113">
        <v>71.73</v>
      </c>
      <c r="G38" s="113">
        <v>72.3</v>
      </c>
    </row>
    <row r="39" spans="1:13" s="5" customFormat="1" ht="44.4" customHeight="1" x14ac:dyDescent="0.3">
      <c r="A39" s="228" t="s">
        <v>114</v>
      </c>
      <c r="B39" s="228"/>
      <c r="C39" s="228"/>
      <c r="D39" s="228"/>
      <c r="E39" s="228"/>
      <c r="F39" s="228"/>
      <c r="G39" s="228"/>
      <c r="H39" s="67"/>
      <c r="I39" s="39"/>
    </row>
    <row r="40" spans="1:13" s="5" customFormat="1" ht="15.6" x14ac:dyDescent="0.3">
      <c r="A40" s="94"/>
      <c r="B40" s="94"/>
      <c r="C40" s="94"/>
      <c r="D40" s="94"/>
      <c r="E40" s="94"/>
      <c r="F40" s="94"/>
      <c r="G40" s="94"/>
      <c r="H40" s="67"/>
      <c r="I40" s="39"/>
    </row>
    <row r="41" spans="1:13" s="42" customFormat="1" ht="15.6" x14ac:dyDescent="0.3">
      <c r="A41" s="231" t="s">
        <v>5</v>
      </c>
      <c r="B41" s="231" t="s">
        <v>1</v>
      </c>
      <c r="C41" s="231" t="s">
        <v>210</v>
      </c>
      <c r="D41" s="231" t="s">
        <v>205</v>
      </c>
      <c r="E41" s="231" t="s">
        <v>2</v>
      </c>
      <c r="F41" s="231"/>
      <c r="G41" s="231"/>
      <c r="H41" s="67"/>
    </row>
    <row r="42" spans="1:13" s="42" customFormat="1" ht="15.6" x14ac:dyDescent="0.3">
      <c r="A42" s="231"/>
      <c r="B42" s="231"/>
      <c r="C42" s="231"/>
      <c r="D42" s="231"/>
      <c r="E42" s="95" t="s">
        <v>11</v>
      </c>
      <c r="F42" s="95" t="s">
        <v>12</v>
      </c>
      <c r="G42" s="140" t="s">
        <v>204</v>
      </c>
      <c r="H42" s="67"/>
    </row>
    <row r="43" spans="1:13" s="42" customFormat="1" ht="31.2" x14ac:dyDescent="0.3">
      <c r="A43" s="46" t="s">
        <v>35</v>
      </c>
      <c r="B43" s="93" t="s">
        <v>36</v>
      </c>
      <c r="C43" s="119">
        <v>170641</v>
      </c>
      <c r="D43" s="119">
        <v>176489</v>
      </c>
      <c r="E43" s="119">
        <v>188489</v>
      </c>
      <c r="F43" s="119">
        <v>201195</v>
      </c>
      <c r="G43" s="187">
        <v>215278</v>
      </c>
      <c r="H43" s="67"/>
    </row>
    <row r="44" spans="1:13" s="42" customFormat="1" ht="15.6" x14ac:dyDescent="0.3">
      <c r="A44" s="46" t="s">
        <v>37</v>
      </c>
      <c r="B44" s="93" t="s">
        <v>36</v>
      </c>
      <c r="C44" s="20"/>
      <c r="D44" s="20"/>
      <c r="E44" s="20"/>
      <c r="F44" s="20"/>
      <c r="G44" s="188"/>
      <c r="H44" s="80"/>
    </row>
    <row r="45" spans="1:13" s="54" customFormat="1" ht="31.2" x14ac:dyDescent="0.3">
      <c r="A45" s="53" t="s">
        <v>6</v>
      </c>
      <c r="B45" s="63" t="s">
        <v>3</v>
      </c>
      <c r="C45" s="17">
        <f>SUM(C43:C44)</f>
        <v>170641</v>
      </c>
      <c r="D45" s="17">
        <f>SUM(D43:D44)</f>
        <v>176489</v>
      </c>
      <c r="E45" s="17">
        <f>SUM(E43:E44)</f>
        <v>188489</v>
      </c>
      <c r="F45" s="17">
        <f>SUM(F43:F44)</f>
        <v>201195</v>
      </c>
      <c r="G45" s="172">
        <f>SUM(G43:G44)</f>
        <v>215278</v>
      </c>
      <c r="H45" s="84"/>
    </row>
    <row r="46" spans="1:13" s="5" customFormat="1" ht="15.6" x14ac:dyDescent="0.3">
      <c r="A46" s="227" t="s">
        <v>77</v>
      </c>
      <c r="B46" s="227"/>
      <c r="C46" s="227"/>
      <c r="D46" s="227"/>
      <c r="E46" s="227"/>
      <c r="F46" s="227"/>
      <c r="G46" s="227"/>
      <c r="H46" s="227"/>
      <c r="I46" s="39"/>
      <c r="J46" s="9"/>
      <c r="K46" s="9"/>
      <c r="L46" s="9"/>
      <c r="M46" s="9"/>
    </row>
    <row r="47" spans="1:13" s="42" customFormat="1" ht="17.25" customHeight="1" x14ac:dyDescent="0.3">
      <c r="A47" s="35" t="s">
        <v>78</v>
      </c>
    </row>
    <row r="48" spans="1:13" s="42" customFormat="1" ht="37.5" customHeight="1" x14ac:dyDescent="0.3">
      <c r="A48" s="236" t="s">
        <v>80</v>
      </c>
      <c r="B48" s="236"/>
      <c r="C48" s="236"/>
      <c r="D48" s="236"/>
      <c r="E48" s="236"/>
      <c r="F48" s="236"/>
      <c r="G48" s="236"/>
      <c r="H48" s="67"/>
    </row>
    <row r="49" spans="1:13" s="42" customFormat="1" ht="15.6" x14ac:dyDescent="0.3">
      <c r="A49" s="35" t="s">
        <v>76</v>
      </c>
    </row>
    <row r="50" spans="1:13" s="5" customFormat="1" ht="38.4" customHeight="1" x14ac:dyDescent="0.3">
      <c r="A50" s="228" t="s">
        <v>114</v>
      </c>
      <c r="B50" s="228"/>
      <c r="C50" s="228"/>
      <c r="D50" s="228"/>
      <c r="E50" s="228"/>
      <c r="F50" s="228"/>
      <c r="G50" s="228"/>
      <c r="H50" s="67"/>
      <c r="I50" s="39"/>
    </row>
    <row r="51" spans="1:13" s="5" customFormat="1" ht="35.25" customHeight="1" x14ac:dyDescent="0.3">
      <c r="A51" s="224" t="s">
        <v>39</v>
      </c>
      <c r="B51" s="226" t="s">
        <v>1</v>
      </c>
      <c r="C51" s="93" t="s">
        <v>31</v>
      </c>
      <c r="D51" s="93" t="s">
        <v>32</v>
      </c>
      <c r="E51" s="226" t="s">
        <v>33</v>
      </c>
      <c r="F51" s="226"/>
      <c r="G51" s="226"/>
      <c r="H51" s="39"/>
    </row>
    <row r="52" spans="1:13" s="5" customFormat="1" ht="21" customHeight="1" x14ac:dyDescent="0.3">
      <c r="A52" s="225"/>
      <c r="B52" s="226"/>
      <c r="C52" s="163" t="s">
        <v>34</v>
      </c>
      <c r="D52" s="93" t="s">
        <v>10</v>
      </c>
      <c r="E52" s="93" t="s">
        <v>11</v>
      </c>
      <c r="F52" s="93" t="s">
        <v>12</v>
      </c>
      <c r="G52" s="181" t="s">
        <v>204</v>
      </c>
      <c r="H52" s="39"/>
    </row>
    <row r="53" spans="1:13" s="5" customFormat="1" ht="34.950000000000003" customHeight="1" x14ac:dyDescent="0.3">
      <c r="A53" s="120" t="s">
        <v>115</v>
      </c>
      <c r="B53" s="55" t="s">
        <v>7</v>
      </c>
      <c r="C53" s="117">
        <v>213</v>
      </c>
      <c r="D53" s="121">
        <v>213</v>
      </c>
      <c r="E53" s="55">
        <v>234</v>
      </c>
      <c r="F53" s="55">
        <v>243</v>
      </c>
      <c r="G53" s="113">
        <v>247</v>
      </c>
      <c r="H53" s="39"/>
    </row>
    <row r="54" spans="1:13" s="5" customFormat="1" ht="38.4" customHeight="1" x14ac:dyDescent="0.3">
      <c r="A54" s="120" t="s">
        <v>116</v>
      </c>
      <c r="B54" s="55" t="s">
        <v>7</v>
      </c>
      <c r="C54" s="115">
        <v>13</v>
      </c>
      <c r="D54" s="107">
        <v>18</v>
      </c>
      <c r="E54" s="107">
        <v>14</v>
      </c>
      <c r="F54" s="107">
        <v>14</v>
      </c>
      <c r="G54" s="107">
        <v>14</v>
      </c>
      <c r="H54" s="39"/>
    </row>
    <row r="55" spans="1:13" s="5" customFormat="1" ht="15.6" x14ac:dyDescent="0.3">
      <c r="A55" s="230"/>
      <c r="B55" s="230"/>
      <c r="C55" s="230"/>
      <c r="D55" s="230"/>
      <c r="E55" s="230"/>
      <c r="F55" s="230"/>
      <c r="G55" s="230"/>
      <c r="H55" s="230"/>
      <c r="I55" s="39"/>
      <c r="J55" s="26"/>
      <c r="K55" s="26"/>
      <c r="L55" s="26"/>
      <c r="M55" s="26"/>
    </row>
    <row r="56" spans="1:13" s="5" customFormat="1" ht="37.200000000000003" customHeight="1" x14ac:dyDescent="0.3">
      <c r="A56" s="224" t="s">
        <v>40</v>
      </c>
      <c r="B56" s="226" t="s">
        <v>1</v>
      </c>
      <c r="C56" s="93" t="s">
        <v>31</v>
      </c>
      <c r="D56" s="93" t="s">
        <v>32</v>
      </c>
      <c r="E56" s="226" t="s">
        <v>33</v>
      </c>
      <c r="F56" s="226"/>
      <c r="G56" s="226"/>
      <c r="H56" s="39"/>
      <c r="I56" s="9"/>
      <c r="J56" s="9"/>
      <c r="K56" s="9"/>
      <c r="L56" s="9"/>
    </row>
    <row r="57" spans="1:13" s="5" customFormat="1" ht="18" customHeight="1" x14ac:dyDescent="0.3">
      <c r="A57" s="225"/>
      <c r="B57" s="226"/>
      <c r="C57" s="163" t="s">
        <v>34</v>
      </c>
      <c r="D57" s="163" t="s">
        <v>10</v>
      </c>
      <c r="E57" s="93" t="s">
        <v>11</v>
      </c>
      <c r="F57" s="93" t="s">
        <v>12</v>
      </c>
      <c r="G57" s="181" t="s">
        <v>204</v>
      </c>
      <c r="H57" s="39"/>
      <c r="I57" s="9"/>
      <c r="J57" s="9"/>
      <c r="K57" s="9"/>
      <c r="L57" s="9"/>
    </row>
    <row r="58" spans="1:13" s="5" customFormat="1" ht="35.25" customHeight="1" x14ac:dyDescent="0.3">
      <c r="A58" s="48" t="s">
        <v>35</v>
      </c>
      <c r="B58" s="93" t="s">
        <v>36</v>
      </c>
      <c r="C58" s="21">
        <f>SUM(C59:C60)</f>
        <v>100949</v>
      </c>
      <c r="D58" s="21">
        <f>SUM(D59:D60)</f>
        <v>170641</v>
      </c>
      <c r="E58" s="21">
        <f>SUM(E59:E60)</f>
        <v>188489</v>
      </c>
      <c r="F58" s="21">
        <f>SUM(F59:F60)</f>
        <v>201195</v>
      </c>
      <c r="G58" s="20">
        <f>SUM(G59:G60)</f>
        <v>215278</v>
      </c>
      <c r="H58" s="39"/>
      <c r="I58" s="9"/>
      <c r="J58" s="9"/>
      <c r="K58" s="9"/>
      <c r="L58" s="9"/>
    </row>
    <row r="59" spans="1:13" s="5" customFormat="1" ht="20.25" customHeight="1" x14ac:dyDescent="0.3">
      <c r="A59" s="48" t="s">
        <v>47</v>
      </c>
      <c r="B59" s="93" t="s">
        <v>36</v>
      </c>
      <c r="C59" s="108"/>
      <c r="D59" s="109"/>
      <c r="E59" s="110"/>
      <c r="F59" s="110"/>
      <c r="G59" s="173"/>
      <c r="H59" s="39"/>
      <c r="I59" s="9"/>
      <c r="J59" s="9"/>
      <c r="K59" s="9"/>
      <c r="L59" s="9"/>
    </row>
    <row r="60" spans="1:13" s="5" customFormat="1" ht="20.25" customHeight="1" x14ac:dyDescent="0.3">
      <c r="A60" s="48" t="s">
        <v>48</v>
      </c>
      <c r="B60" s="93" t="s">
        <v>36</v>
      </c>
      <c r="C60" s="119">
        <v>100949</v>
      </c>
      <c r="D60" s="119">
        <v>170641</v>
      </c>
      <c r="E60" s="119">
        <v>188489</v>
      </c>
      <c r="F60" s="119">
        <v>201195</v>
      </c>
      <c r="G60" s="114">
        <v>215278</v>
      </c>
      <c r="H60" s="39"/>
      <c r="I60" s="9"/>
      <c r="J60" s="9"/>
      <c r="K60" s="9"/>
      <c r="L60" s="9"/>
    </row>
    <row r="61" spans="1:13" s="89" customFormat="1" ht="30" customHeight="1" x14ac:dyDescent="0.3">
      <c r="A61" s="85" t="s">
        <v>65</v>
      </c>
      <c r="B61" s="86" t="s">
        <v>36</v>
      </c>
      <c r="C61" s="108"/>
      <c r="D61" s="109"/>
      <c r="E61" s="110"/>
      <c r="F61" s="110"/>
      <c r="G61" s="174"/>
      <c r="H61" s="87"/>
      <c r="I61" s="88"/>
      <c r="J61" s="88"/>
      <c r="K61" s="88"/>
      <c r="L61" s="88"/>
    </row>
    <row r="62" spans="1:13" s="5" customFormat="1" ht="39" customHeight="1" x14ac:dyDescent="0.3">
      <c r="A62" s="24" t="s">
        <v>6</v>
      </c>
      <c r="B62" s="63" t="s">
        <v>36</v>
      </c>
      <c r="C62" s="17">
        <f>SUM(C58)</f>
        <v>100949</v>
      </c>
      <c r="D62" s="17">
        <f>SUM(D58)</f>
        <v>170641</v>
      </c>
      <c r="E62" s="17">
        <f>SUM(E58)</f>
        <v>188489</v>
      </c>
      <c r="F62" s="17">
        <f>SUM(F58)</f>
        <v>201195</v>
      </c>
      <c r="G62" s="172">
        <f>SUM(G58)</f>
        <v>215278</v>
      </c>
      <c r="H62" s="39"/>
      <c r="I62" s="9"/>
      <c r="J62" s="49"/>
      <c r="K62" s="49"/>
      <c r="L62" s="49"/>
    </row>
    <row r="63" spans="1:13" s="5" customFormat="1" ht="15.6" x14ac:dyDescent="0.3">
      <c r="A63" s="168" t="s">
        <v>117</v>
      </c>
      <c r="B63" s="169"/>
      <c r="C63" s="170">
        <v>169816</v>
      </c>
      <c r="D63" s="170">
        <v>175663</v>
      </c>
      <c r="E63" s="170">
        <v>187605</v>
      </c>
      <c r="F63" s="170">
        <v>200249</v>
      </c>
      <c r="G63" s="184">
        <v>214266</v>
      </c>
      <c r="H63" s="19"/>
      <c r="I63" s="39"/>
      <c r="J63" s="9"/>
      <c r="K63" s="49"/>
      <c r="L63" s="49"/>
      <c r="M63" s="49"/>
    </row>
    <row r="64" spans="1:13" ht="15.6" x14ac:dyDescent="0.3">
      <c r="A64" s="171" t="s">
        <v>118</v>
      </c>
      <c r="B64" s="169"/>
      <c r="C64" s="170">
        <v>825</v>
      </c>
      <c r="D64" s="170">
        <v>826</v>
      </c>
      <c r="E64" s="170">
        <v>884</v>
      </c>
      <c r="F64" s="170">
        <v>946</v>
      </c>
      <c r="G64" s="185">
        <v>1012</v>
      </c>
    </row>
    <row r="65" spans="7:7" x14ac:dyDescent="0.3">
      <c r="G65" s="183"/>
    </row>
    <row r="66" spans="7:7" x14ac:dyDescent="0.3">
      <c r="G66" s="183"/>
    </row>
    <row r="67" spans="7:7" x14ac:dyDescent="0.3">
      <c r="G67" s="183"/>
    </row>
  </sheetData>
  <mergeCells count="26">
    <mergeCell ref="A56:A57"/>
    <mergeCell ref="B56:B57"/>
    <mergeCell ref="E56:G56"/>
    <mergeCell ref="A48:G48"/>
    <mergeCell ref="A50:G50"/>
    <mergeCell ref="A51:A52"/>
    <mergeCell ref="B51:B52"/>
    <mergeCell ref="E51:G51"/>
    <mergeCell ref="A55:H55"/>
    <mergeCell ref="A46:H46"/>
    <mergeCell ref="A36:C37"/>
    <mergeCell ref="D36:D37"/>
    <mergeCell ref="E36:G36"/>
    <mergeCell ref="A38:C38"/>
    <mergeCell ref="A39:G39"/>
    <mergeCell ref="A41:A42"/>
    <mergeCell ref="B41:B42"/>
    <mergeCell ref="C41:C42"/>
    <mergeCell ref="D41:D42"/>
    <mergeCell ref="E41:G41"/>
    <mergeCell ref="A34:G34"/>
    <mergeCell ref="B24:E24"/>
    <mergeCell ref="A26:G26"/>
    <mergeCell ref="A28:G28"/>
    <mergeCell ref="A30:G30"/>
    <mergeCell ref="A31:G31"/>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rowBreaks count="1" manualBreakCount="1">
    <brk id="27"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zoomScale="80" zoomScaleNormal="80" zoomScaleSheetLayoutView="70" workbookViewId="0">
      <selection activeCell="L50" sqref="L50"/>
    </sheetView>
  </sheetViews>
  <sheetFormatPr defaultRowHeight="13.8" x14ac:dyDescent="0.3"/>
  <cols>
    <col min="1" max="1" width="46.109375" style="1" customWidth="1"/>
    <col min="2" max="2" width="11.6640625" style="1" customWidth="1"/>
    <col min="3" max="3" width="15.6640625" style="2" customWidth="1"/>
    <col min="4" max="4" width="17.44140625" style="2" customWidth="1"/>
    <col min="5" max="5" width="18.88671875" style="2" customWidth="1"/>
    <col min="6" max="6" width="14.6640625" style="2" customWidth="1"/>
    <col min="7" max="7" width="14"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s="30" customFormat="1" ht="21" customHeight="1"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ht="21" customHeight="1"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7.5" customHeight="1" x14ac:dyDescent="0.3">
      <c r="D18" s="37" t="s">
        <v>79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21" customHeight="1"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54" customHeight="1" x14ac:dyDescent="0.3">
      <c r="A26" s="227" t="s">
        <v>119</v>
      </c>
      <c r="B26" s="227"/>
      <c r="C26" s="227"/>
      <c r="D26" s="227"/>
      <c r="E26" s="227"/>
      <c r="F26" s="227"/>
      <c r="G26" s="227"/>
      <c r="H26" s="67"/>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15.6" x14ac:dyDescent="0.3">
      <c r="A30" s="229" t="s">
        <v>73</v>
      </c>
      <c r="B30" s="229"/>
      <c r="C30" s="229"/>
      <c r="D30" s="229"/>
      <c r="E30" s="229"/>
      <c r="F30" s="229"/>
      <c r="G30" s="229"/>
    </row>
    <row r="31" spans="1:13" s="42" customFormat="1" ht="37.5" customHeight="1" x14ac:dyDescent="0.3">
      <c r="A31" s="236" t="s">
        <v>98</v>
      </c>
      <c r="B31" s="236"/>
      <c r="C31" s="236"/>
      <c r="D31" s="236"/>
      <c r="E31" s="236"/>
      <c r="F31" s="236"/>
      <c r="G31" s="236"/>
      <c r="H31" s="67"/>
    </row>
    <row r="32" spans="1:13" s="42" customFormat="1" ht="15.6" x14ac:dyDescent="0.3">
      <c r="A32" s="35" t="s">
        <v>75</v>
      </c>
    </row>
    <row r="33" spans="1:13" s="42" customFormat="1" ht="15.6" x14ac:dyDescent="0.3">
      <c r="A33" s="35" t="s">
        <v>76</v>
      </c>
    </row>
    <row r="34" spans="1:13" s="5" customFormat="1" ht="49.5" customHeight="1" x14ac:dyDescent="0.3">
      <c r="A34" s="228" t="s">
        <v>99</v>
      </c>
      <c r="B34" s="228"/>
      <c r="C34" s="228"/>
      <c r="D34" s="228"/>
      <c r="E34" s="228"/>
      <c r="F34" s="228"/>
      <c r="G34" s="228"/>
      <c r="H34" s="67"/>
      <c r="I34" s="41"/>
      <c r="J34" s="6"/>
      <c r="K34" s="6"/>
      <c r="L34" s="6"/>
    </row>
    <row r="35" spans="1:13" s="5" customFormat="1" ht="15.6" x14ac:dyDescent="0.3">
      <c r="A35" s="58" t="s">
        <v>52</v>
      </c>
      <c r="I35" s="41"/>
      <c r="J35" s="6"/>
      <c r="K35" s="6"/>
      <c r="L35" s="6"/>
    </row>
    <row r="36" spans="1:13" s="42" customFormat="1" ht="15.75" customHeight="1" x14ac:dyDescent="0.3">
      <c r="A36" s="231" t="s">
        <v>20</v>
      </c>
      <c r="B36" s="231"/>
      <c r="C36" s="231"/>
      <c r="D36" s="231" t="s">
        <v>1</v>
      </c>
      <c r="E36" s="231" t="s">
        <v>2</v>
      </c>
      <c r="F36" s="231"/>
      <c r="G36" s="231"/>
    </row>
    <row r="37" spans="1:13" s="42" customFormat="1" ht="15.6" x14ac:dyDescent="0.3">
      <c r="A37" s="231"/>
      <c r="B37" s="231"/>
      <c r="C37" s="231"/>
      <c r="D37" s="231"/>
      <c r="E37" s="95" t="s">
        <v>11</v>
      </c>
      <c r="F37" s="95" t="s">
        <v>12</v>
      </c>
      <c r="G37" s="140" t="s">
        <v>204</v>
      </c>
    </row>
    <row r="38" spans="1:13" s="42" customFormat="1" ht="35.4" customHeight="1" x14ac:dyDescent="0.3">
      <c r="A38" s="232" t="s">
        <v>113</v>
      </c>
      <c r="B38" s="233"/>
      <c r="C38" s="234"/>
      <c r="D38" s="100" t="s">
        <v>149</v>
      </c>
      <c r="E38" s="113">
        <v>71.63</v>
      </c>
      <c r="F38" s="113">
        <v>71.73</v>
      </c>
      <c r="G38" s="113">
        <v>72.3</v>
      </c>
    </row>
    <row r="39" spans="1:13" s="5" customFormat="1" ht="44.4" customHeight="1" x14ac:dyDescent="0.3">
      <c r="A39" s="228" t="s">
        <v>120</v>
      </c>
      <c r="B39" s="228"/>
      <c r="C39" s="228"/>
      <c r="D39" s="228"/>
      <c r="E39" s="228"/>
      <c r="F39" s="228"/>
      <c r="G39" s="228"/>
      <c r="H39" s="67"/>
      <c r="I39" s="39"/>
    </row>
    <row r="40" spans="1:13" s="5" customFormat="1" ht="15.6" x14ac:dyDescent="0.3">
      <c r="A40" s="94"/>
      <c r="B40" s="94"/>
      <c r="C40" s="94"/>
      <c r="D40" s="94"/>
      <c r="E40" s="94"/>
      <c r="F40" s="94"/>
      <c r="G40" s="94"/>
      <c r="H40" s="67"/>
      <c r="I40" s="39"/>
    </row>
    <row r="41" spans="1:13" s="42" customFormat="1" ht="15.6" x14ac:dyDescent="0.3">
      <c r="A41" s="231" t="s">
        <v>5</v>
      </c>
      <c r="B41" s="231" t="s">
        <v>1</v>
      </c>
      <c r="C41" s="231" t="s">
        <v>210</v>
      </c>
      <c r="D41" s="231" t="s">
        <v>205</v>
      </c>
      <c r="E41" s="231" t="s">
        <v>2</v>
      </c>
      <c r="F41" s="231"/>
      <c r="G41" s="231"/>
      <c r="H41" s="67"/>
    </row>
    <row r="42" spans="1:13" s="42" customFormat="1" ht="15.6" x14ac:dyDescent="0.3">
      <c r="A42" s="231"/>
      <c r="B42" s="231"/>
      <c r="C42" s="231"/>
      <c r="D42" s="231"/>
      <c r="E42" s="95" t="s">
        <v>11</v>
      </c>
      <c r="F42" s="95" t="s">
        <v>12</v>
      </c>
      <c r="G42" s="140" t="s">
        <v>204</v>
      </c>
      <c r="H42" s="67"/>
    </row>
    <row r="43" spans="1:13" s="42" customFormat="1" ht="31.2" x14ac:dyDescent="0.3">
      <c r="A43" s="46" t="s">
        <v>35</v>
      </c>
      <c r="B43" s="93" t="s">
        <v>36</v>
      </c>
      <c r="C43" s="119">
        <v>344332</v>
      </c>
      <c r="D43" s="119">
        <v>341765</v>
      </c>
      <c r="E43" s="119">
        <v>373002</v>
      </c>
      <c r="F43" s="119">
        <v>406061</v>
      </c>
      <c r="G43" s="175">
        <v>434485</v>
      </c>
      <c r="H43" s="67"/>
    </row>
    <row r="44" spans="1:13" s="42" customFormat="1" ht="15.6" x14ac:dyDescent="0.3">
      <c r="A44" s="46" t="s">
        <v>37</v>
      </c>
      <c r="B44" s="93" t="s">
        <v>36</v>
      </c>
      <c r="C44" s="20"/>
      <c r="D44" s="20"/>
      <c r="E44" s="20"/>
      <c r="F44" s="20"/>
      <c r="G44" s="188"/>
      <c r="H44" s="80"/>
    </row>
    <row r="45" spans="1:13" s="54" customFormat="1" ht="31.2" x14ac:dyDescent="0.3">
      <c r="A45" s="53" t="s">
        <v>6</v>
      </c>
      <c r="B45" s="63" t="s">
        <v>3</v>
      </c>
      <c r="C45" s="17">
        <f>SUM(C43:C44)</f>
        <v>344332</v>
      </c>
      <c r="D45" s="17">
        <f>SUM(D43:D44)</f>
        <v>341765</v>
      </c>
      <c r="E45" s="17">
        <f>SUM(E43:E44)</f>
        <v>373002</v>
      </c>
      <c r="F45" s="17">
        <f>SUM(F43:F44)</f>
        <v>406061</v>
      </c>
      <c r="G45" s="172">
        <f>SUM(G43:G44)</f>
        <v>434485</v>
      </c>
      <c r="H45" s="84"/>
    </row>
    <row r="46" spans="1:13" s="5" customFormat="1" ht="15.6" x14ac:dyDescent="0.3">
      <c r="A46" s="227" t="s">
        <v>77</v>
      </c>
      <c r="B46" s="227"/>
      <c r="C46" s="227"/>
      <c r="D46" s="227"/>
      <c r="E46" s="227"/>
      <c r="F46" s="227"/>
      <c r="G46" s="227"/>
      <c r="H46" s="227"/>
      <c r="I46" s="39"/>
      <c r="J46" s="9"/>
      <c r="K46" s="9"/>
      <c r="L46" s="9"/>
      <c r="M46" s="9"/>
    </row>
    <row r="47" spans="1:13" s="42" customFormat="1" ht="17.25" customHeight="1" x14ac:dyDescent="0.3">
      <c r="A47" s="35" t="s">
        <v>78</v>
      </c>
    </row>
    <row r="48" spans="1:13" s="42" customFormat="1" ht="37.5" customHeight="1" x14ac:dyDescent="0.3">
      <c r="A48" s="236" t="s">
        <v>80</v>
      </c>
      <c r="B48" s="236"/>
      <c r="C48" s="236"/>
      <c r="D48" s="236"/>
      <c r="E48" s="236"/>
      <c r="F48" s="236"/>
      <c r="G48" s="236"/>
      <c r="H48" s="67"/>
    </row>
    <row r="49" spans="1:13" s="42" customFormat="1" ht="15.6" x14ac:dyDescent="0.3">
      <c r="A49" s="35" t="s">
        <v>76</v>
      </c>
    </row>
    <row r="50" spans="1:13" s="5" customFormat="1" ht="38.4" customHeight="1" x14ac:dyDescent="0.3">
      <c r="A50" s="228" t="s">
        <v>120</v>
      </c>
      <c r="B50" s="228"/>
      <c r="C50" s="228"/>
      <c r="D50" s="228"/>
      <c r="E50" s="228"/>
      <c r="F50" s="228"/>
      <c r="G50" s="228"/>
      <c r="H50" s="67"/>
      <c r="I50" s="39"/>
    </row>
    <row r="51" spans="1:13" s="5" customFormat="1" ht="35.25" customHeight="1" x14ac:dyDescent="0.3">
      <c r="A51" s="224" t="s">
        <v>39</v>
      </c>
      <c r="B51" s="226" t="s">
        <v>1</v>
      </c>
      <c r="C51" s="93" t="s">
        <v>31</v>
      </c>
      <c r="D51" s="93" t="s">
        <v>32</v>
      </c>
      <c r="E51" s="226" t="s">
        <v>33</v>
      </c>
      <c r="F51" s="226"/>
      <c r="G51" s="226"/>
      <c r="H51" s="39"/>
    </row>
    <row r="52" spans="1:13" s="5" customFormat="1" ht="21" customHeight="1" x14ac:dyDescent="0.3">
      <c r="A52" s="225"/>
      <c r="B52" s="226"/>
      <c r="C52" s="163" t="s">
        <v>34</v>
      </c>
      <c r="D52" s="163" t="s">
        <v>10</v>
      </c>
      <c r="E52" s="93" t="s">
        <v>11</v>
      </c>
      <c r="F52" s="93" t="s">
        <v>12</v>
      </c>
      <c r="G52" s="181" t="s">
        <v>204</v>
      </c>
      <c r="H52" s="39"/>
    </row>
    <row r="53" spans="1:13" s="5" customFormat="1" ht="63.6" customHeight="1" x14ac:dyDescent="0.3">
      <c r="A53" s="118" t="s">
        <v>121</v>
      </c>
      <c r="B53" s="55" t="s">
        <v>7</v>
      </c>
      <c r="C53" s="55">
        <v>31</v>
      </c>
      <c r="D53" s="55">
        <v>31</v>
      </c>
      <c r="E53" s="55">
        <v>33</v>
      </c>
      <c r="F53" s="55">
        <v>33</v>
      </c>
      <c r="G53" s="181">
        <v>34</v>
      </c>
      <c r="H53" s="39"/>
    </row>
    <row r="54" spans="1:13" s="5" customFormat="1" ht="39.6" customHeight="1" x14ac:dyDescent="0.3">
      <c r="A54" s="118" t="s">
        <v>122</v>
      </c>
      <c r="B54" s="55" t="s">
        <v>7</v>
      </c>
      <c r="C54" s="112">
        <v>61</v>
      </c>
      <c r="D54" s="112">
        <v>61</v>
      </c>
      <c r="E54" s="112">
        <v>71</v>
      </c>
      <c r="F54" s="112">
        <v>71</v>
      </c>
      <c r="G54" s="113">
        <v>71</v>
      </c>
      <c r="H54" s="39"/>
    </row>
    <row r="55" spans="1:13" s="5" customFormat="1" ht="49.95" customHeight="1" x14ac:dyDescent="0.3">
      <c r="A55" s="118" t="s">
        <v>123</v>
      </c>
      <c r="B55" s="55" t="s">
        <v>7</v>
      </c>
      <c r="C55" s="112">
        <v>42</v>
      </c>
      <c r="D55" s="112">
        <v>46</v>
      </c>
      <c r="E55" s="112">
        <v>53</v>
      </c>
      <c r="F55" s="112">
        <v>53</v>
      </c>
      <c r="G55" s="112">
        <v>53</v>
      </c>
      <c r="H55" s="39"/>
    </row>
    <row r="56" spans="1:13" s="5" customFormat="1" ht="34.950000000000003" customHeight="1" x14ac:dyDescent="0.3">
      <c r="A56" s="118" t="s">
        <v>124</v>
      </c>
      <c r="B56" s="55" t="s">
        <v>7</v>
      </c>
      <c r="C56" s="112">
        <v>0</v>
      </c>
      <c r="D56" s="112">
        <v>0</v>
      </c>
      <c r="E56" s="112">
        <v>0</v>
      </c>
      <c r="F56" s="112">
        <v>0</v>
      </c>
      <c r="G56" s="112">
        <v>0</v>
      </c>
      <c r="H56" s="39"/>
    </row>
    <row r="57" spans="1:13" s="5" customFormat="1" ht="36.6" customHeight="1" x14ac:dyDescent="0.3">
      <c r="A57" s="118" t="s">
        <v>125</v>
      </c>
      <c r="B57" s="55" t="s">
        <v>7</v>
      </c>
      <c r="C57" s="112">
        <v>0</v>
      </c>
      <c r="D57" s="112">
        <v>0</v>
      </c>
      <c r="E57" s="112">
        <v>0</v>
      </c>
      <c r="F57" s="112">
        <v>0</v>
      </c>
      <c r="G57" s="112">
        <v>0</v>
      </c>
      <c r="H57" s="39"/>
    </row>
    <row r="58" spans="1:13" s="5" customFormat="1" ht="37.950000000000003" customHeight="1" x14ac:dyDescent="0.3">
      <c r="A58" s="118" t="s">
        <v>126</v>
      </c>
      <c r="B58" s="55" t="s">
        <v>7</v>
      </c>
      <c r="C58" s="112">
        <v>10</v>
      </c>
      <c r="D58" s="112">
        <v>11</v>
      </c>
      <c r="E58" s="112">
        <v>11</v>
      </c>
      <c r="F58" s="112">
        <v>11</v>
      </c>
      <c r="G58" s="113">
        <v>11</v>
      </c>
      <c r="H58" s="39"/>
    </row>
    <row r="59" spans="1:13" s="5" customFormat="1" ht="15.6" x14ac:dyDescent="0.3">
      <c r="A59" s="230"/>
      <c r="B59" s="230"/>
      <c r="C59" s="230"/>
      <c r="D59" s="230"/>
      <c r="E59" s="230"/>
      <c r="F59" s="230"/>
      <c r="G59" s="230"/>
      <c r="H59" s="230"/>
      <c r="I59" s="39"/>
      <c r="J59" s="26"/>
      <c r="K59" s="26"/>
      <c r="L59" s="26"/>
      <c r="M59" s="26"/>
    </row>
    <row r="60" spans="1:13" s="5" customFormat="1" ht="37.200000000000003" customHeight="1" x14ac:dyDescent="0.3">
      <c r="A60" s="226" t="s">
        <v>40</v>
      </c>
      <c r="B60" s="226" t="s">
        <v>1</v>
      </c>
      <c r="C60" s="133" t="s">
        <v>31</v>
      </c>
      <c r="D60" s="133" t="s">
        <v>32</v>
      </c>
      <c r="E60" s="226" t="s">
        <v>33</v>
      </c>
      <c r="F60" s="226"/>
      <c r="G60" s="226"/>
      <c r="H60" s="39"/>
      <c r="I60" s="9"/>
      <c r="J60" s="9"/>
      <c r="K60" s="9"/>
      <c r="L60" s="9"/>
    </row>
    <row r="61" spans="1:13" s="5" customFormat="1" ht="18" customHeight="1" x14ac:dyDescent="0.3">
      <c r="A61" s="226"/>
      <c r="B61" s="226"/>
      <c r="C61" s="163" t="s">
        <v>34</v>
      </c>
      <c r="D61" s="163" t="s">
        <v>10</v>
      </c>
      <c r="E61" s="133" t="s">
        <v>11</v>
      </c>
      <c r="F61" s="133" t="s">
        <v>12</v>
      </c>
      <c r="G61" s="181" t="s">
        <v>204</v>
      </c>
      <c r="H61" s="39"/>
      <c r="I61" s="9"/>
      <c r="J61" s="9"/>
      <c r="K61" s="9"/>
      <c r="L61" s="9"/>
    </row>
    <row r="62" spans="1:13" s="5" customFormat="1" ht="37.950000000000003" customHeight="1" x14ac:dyDescent="0.3">
      <c r="A62" s="68" t="s">
        <v>35</v>
      </c>
      <c r="B62" s="133" t="s">
        <v>36</v>
      </c>
      <c r="C62" s="21">
        <f>SUM(C63:C64)</f>
        <v>344332</v>
      </c>
      <c r="D62" s="21">
        <f>SUM(D63:D64)</f>
        <v>341765</v>
      </c>
      <c r="E62" s="21">
        <f>SUM(E63:E64)</f>
        <v>373002</v>
      </c>
      <c r="F62" s="21">
        <f>SUM(F63:F64)</f>
        <v>406061</v>
      </c>
      <c r="G62" s="20">
        <f>SUM(G63:G64)</f>
        <v>434485</v>
      </c>
      <c r="H62" s="39"/>
      <c r="I62" s="9"/>
      <c r="J62" s="9"/>
      <c r="K62" s="9"/>
      <c r="L62" s="9"/>
    </row>
    <row r="63" spans="1:13" s="5" customFormat="1" ht="25.2" customHeight="1" x14ac:dyDescent="0.3">
      <c r="A63" s="48" t="s">
        <v>47</v>
      </c>
      <c r="B63" s="93" t="s">
        <v>36</v>
      </c>
      <c r="C63" s="136"/>
      <c r="D63" s="115"/>
      <c r="E63" s="115"/>
      <c r="F63" s="115"/>
      <c r="G63" s="173"/>
      <c r="H63" s="39"/>
      <c r="I63" s="9"/>
      <c r="J63" s="9"/>
      <c r="K63" s="9"/>
      <c r="L63" s="9"/>
    </row>
    <row r="64" spans="1:13" s="5" customFormat="1" ht="20.25" customHeight="1" x14ac:dyDescent="0.3">
      <c r="A64" s="48" t="s">
        <v>48</v>
      </c>
      <c r="B64" s="93" t="s">
        <v>36</v>
      </c>
      <c r="C64" s="119">
        <v>344332</v>
      </c>
      <c r="D64" s="119">
        <v>341765</v>
      </c>
      <c r="E64" s="119">
        <v>373002</v>
      </c>
      <c r="F64" s="119">
        <v>406061</v>
      </c>
      <c r="G64" s="113">
        <v>434485</v>
      </c>
      <c r="H64" s="39"/>
      <c r="I64" s="9"/>
      <c r="J64" s="9"/>
      <c r="K64" s="9"/>
      <c r="L64" s="9"/>
    </row>
    <row r="65" spans="1:13" s="89" customFormat="1" ht="30" customHeight="1" x14ac:dyDescent="0.3">
      <c r="A65" s="85" t="s">
        <v>65</v>
      </c>
      <c r="B65" s="86" t="s">
        <v>36</v>
      </c>
      <c r="C65" s="108"/>
      <c r="D65" s="109"/>
      <c r="E65" s="110"/>
      <c r="F65" s="110"/>
      <c r="G65" s="174"/>
      <c r="H65" s="87"/>
      <c r="I65" s="88"/>
      <c r="J65" s="88"/>
      <c r="K65" s="88"/>
      <c r="L65" s="88"/>
    </row>
    <row r="66" spans="1:13" s="5" customFormat="1" ht="39" customHeight="1" x14ac:dyDescent="0.3">
      <c r="A66" s="24" t="s">
        <v>6</v>
      </c>
      <c r="B66" s="63" t="s">
        <v>36</v>
      </c>
      <c r="C66" s="17">
        <f>SUM(C62)</f>
        <v>344332</v>
      </c>
      <c r="D66" s="17">
        <f>SUM(D62)</f>
        <v>341765</v>
      </c>
      <c r="E66" s="17">
        <f>SUM(E62)</f>
        <v>373002</v>
      </c>
      <c r="F66" s="17">
        <f>SUM(F62)</f>
        <v>406061</v>
      </c>
      <c r="G66" s="172">
        <f>SUM(G62)</f>
        <v>434485</v>
      </c>
      <c r="H66" s="39"/>
      <c r="I66" s="9"/>
      <c r="J66" s="49"/>
      <c r="K66" s="49"/>
      <c r="L66" s="49"/>
    </row>
    <row r="67" spans="1:13" s="5" customFormat="1" ht="18" x14ac:dyDescent="0.35">
      <c r="A67" s="122"/>
      <c r="B67" s="123"/>
      <c r="C67" s="124"/>
      <c r="D67" s="124"/>
      <c r="E67" s="124"/>
      <c r="F67" s="124"/>
      <c r="G67" s="124"/>
      <c r="H67" s="19"/>
      <c r="I67" s="39"/>
      <c r="J67" s="9"/>
      <c r="K67" s="49"/>
      <c r="L67" s="49"/>
      <c r="M67" s="49"/>
    </row>
    <row r="68" spans="1:13" ht="18" x14ac:dyDescent="0.35">
      <c r="A68" s="125"/>
      <c r="B68" s="123"/>
      <c r="C68" s="124"/>
      <c r="D68" s="124"/>
      <c r="E68" s="124"/>
      <c r="F68" s="124"/>
      <c r="G68" s="124"/>
    </row>
  </sheetData>
  <mergeCells count="26">
    <mergeCell ref="A59:H59"/>
    <mergeCell ref="A60:A61"/>
    <mergeCell ref="B60:B61"/>
    <mergeCell ref="E60:G60"/>
    <mergeCell ref="A46:H46"/>
    <mergeCell ref="A48:G48"/>
    <mergeCell ref="A50:G50"/>
    <mergeCell ref="A51:A52"/>
    <mergeCell ref="B51:B52"/>
    <mergeCell ref="E51:G51"/>
    <mergeCell ref="A36:C37"/>
    <mergeCell ref="D36:D37"/>
    <mergeCell ref="E36:G36"/>
    <mergeCell ref="A38:C38"/>
    <mergeCell ref="A39:G39"/>
    <mergeCell ref="A41:A42"/>
    <mergeCell ref="B41:B42"/>
    <mergeCell ref="C41:C42"/>
    <mergeCell ref="D41:D42"/>
    <mergeCell ref="E41:G41"/>
    <mergeCell ref="A34:G34"/>
    <mergeCell ref="B24:E24"/>
    <mergeCell ref="A26:G26"/>
    <mergeCell ref="A28:G28"/>
    <mergeCell ref="A30:G30"/>
    <mergeCell ref="A31:G31"/>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rowBreaks count="1" manualBreakCount="1">
    <brk id="27"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zoomScale="80" zoomScaleNormal="80" zoomScaleSheetLayoutView="70" workbookViewId="0">
      <selection activeCell="L50" sqref="L50"/>
    </sheetView>
  </sheetViews>
  <sheetFormatPr defaultRowHeight="13.8" x14ac:dyDescent="0.3"/>
  <cols>
    <col min="1" max="1" width="46.109375" style="1" customWidth="1"/>
    <col min="2" max="2" width="11.6640625" style="1" customWidth="1"/>
    <col min="3" max="3" width="15.6640625" style="2" customWidth="1"/>
    <col min="4" max="4" width="17.44140625" style="2" customWidth="1"/>
    <col min="5" max="5" width="18.88671875" style="2" customWidth="1"/>
    <col min="6" max="6" width="14.6640625" style="2" customWidth="1"/>
    <col min="7" max="7" width="14"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s="30" customFormat="1" ht="21" customHeight="1"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ht="21" customHeight="1"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7.5" customHeight="1" x14ac:dyDescent="0.3">
      <c r="D18" s="37" t="s">
        <v>79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21" customHeight="1"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54" customHeight="1" x14ac:dyDescent="0.3">
      <c r="A26" s="227" t="s">
        <v>127</v>
      </c>
      <c r="B26" s="227"/>
      <c r="C26" s="227"/>
      <c r="D26" s="227"/>
      <c r="E26" s="227"/>
      <c r="F26" s="227"/>
      <c r="G26" s="227"/>
      <c r="H26" s="67"/>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15.6" x14ac:dyDescent="0.3">
      <c r="A30" s="229" t="s">
        <v>73</v>
      </c>
      <c r="B30" s="229"/>
      <c r="C30" s="229"/>
      <c r="D30" s="229"/>
      <c r="E30" s="229"/>
      <c r="F30" s="229"/>
      <c r="G30" s="229"/>
    </row>
    <row r="31" spans="1:13" s="42" customFormat="1" ht="37.5" customHeight="1" x14ac:dyDescent="0.3">
      <c r="A31" s="236" t="s">
        <v>98</v>
      </c>
      <c r="B31" s="236"/>
      <c r="C31" s="236"/>
      <c r="D31" s="236"/>
      <c r="E31" s="236"/>
      <c r="F31" s="236"/>
      <c r="G31" s="236"/>
      <c r="H31" s="67"/>
    </row>
    <row r="32" spans="1:13" s="42" customFormat="1" ht="15.6" x14ac:dyDescent="0.3">
      <c r="A32" s="35" t="s">
        <v>75</v>
      </c>
    </row>
    <row r="33" spans="1:13" s="42" customFormat="1" ht="15.6" x14ac:dyDescent="0.3">
      <c r="A33" s="35" t="s">
        <v>76</v>
      </c>
    </row>
    <row r="34" spans="1:13" s="5" customFormat="1" ht="49.5" customHeight="1" x14ac:dyDescent="0.3">
      <c r="A34" s="228" t="s">
        <v>99</v>
      </c>
      <c r="B34" s="228"/>
      <c r="C34" s="228"/>
      <c r="D34" s="228"/>
      <c r="E34" s="228"/>
      <c r="F34" s="228"/>
      <c r="G34" s="228"/>
      <c r="H34" s="67"/>
      <c r="I34" s="41"/>
      <c r="J34" s="6"/>
      <c r="K34" s="6"/>
      <c r="L34" s="6"/>
    </row>
    <row r="35" spans="1:13" s="5" customFormat="1" ht="15.6" x14ac:dyDescent="0.3">
      <c r="A35" s="58" t="s">
        <v>52</v>
      </c>
      <c r="I35" s="41"/>
      <c r="J35" s="6"/>
      <c r="K35" s="6"/>
      <c r="L35" s="6"/>
    </row>
    <row r="36" spans="1:13" s="42" customFormat="1" ht="15.75" customHeight="1" x14ac:dyDescent="0.3">
      <c r="A36" s="231" t="s">
        <v>20</v>
      </c>
      <c r="B36" s="231"/>
      <c r="C36" s="231"/>
      <c r="D36" s="231" t="s">
        <v>1</v>
      </c>
      <c r="E36" s="231" t="s">
        <v>2</v>
      </c>
      <c r="F36" s="231"/>
      <c r="G36" s="231"/>
    </row>
    <row r="37" spans="1:13" s="42" customFormat="1" ht="15.6" x14ac:dyDescent="0.3">
      <c r="A37" s="231"/>
      <c r="B37" s="231"/>
      <c r="C37" s="231"/>
      <c r="D37" s="231"/>
      <c r="E37" s="95" t="s">
        <v>11</v>
      </c>
      <c r="F37" s="95" t="s">
        <v>12</v>
      </c>
      <c r="G37" s="140" t="s">
        <v>204</v>
      </c>
    </row>
    <row r="38" spans="1:13" s="42" customFormat="1" ht="35.4" customHeight="1" x14ac:dyDescent="0.3">
      <c r="A38" s="232" t="s">
        <v>113</v>
      </c>
      <c r="B38" s="233"/>
      <c r="C38" s="234"/>
      <c r="D38" s="100" t="s">
        <v>149</v>
      </c>
      <c r="E38" s="113">
        <v>71.63</v>
      </c>
      <c r="F38" s="113">
        <v>71.73</v>
      </c>
      <c r="G38" s="113">
        <v>72.3</v>
      </c>
    </row>
    <row r="39" spans="1:13" s="5" customFormat="1" ht="44.4" customHeight="1" x14ac:dyDescent="0.3">
      <c r="A39" s="228" t="s">
        <v>128</v>
      </c>
      <c r="B39" s="228"/>
      <c r="C39" s="228"/>
      <c r="D39" s="228"/>
      <c r="E39" s="228"/>
      <c r="F39" s="228"/>
      <c r="G39" s="228"/>
      <c r="H39" s="67"/>
      <c r="I39" s="39"/>
    </row>
    <row r="40" spans="1:13" s="5" customFormat="1" ht="15.6" x14ac:dyDescent="0.3">
      <c r="A40" s="94"/>
      <c r="B40" s="94"/>
      <c r="C40" s="94"/>
      <c r="D40" s="94"/>
      <c r="E40" s="94"/>
      <c r="F40" s="94"/>
      <c r="G40" s="94"/>
      <c r="H40" s="67"/>
      <c r="I40" s="39"/>
    </row>
    <row r="41" spans="1:13" s="42" customFormat="1" ht="15.6" x14ac:dyDescent="0.3">
      <c r="A41" s="231" t="s">
        <v>5</v>
      </c>
      <c r="B41" s="231" t="s">
        <v>1</v>
      </c>
      <c r="C41" s="231" t="s">
        <v>210</v>
      </c>
      <c r="D41" s="231" t="s">
        <v>205</v>
      </c>
      <c r="E41" s="231" t="s">
        <v>2</v>
      </c>
      <c r="F41" s="231"/>
      <c r="G41" s="231"/>
      <c r="H41" s="67"/>
    </row>
    <row r="42" spans="1:13" s="42" customFormat="1" ht="15.6" x14ac:dyDescent="0.3">
      <c r="A42" s="231"/>
      <c r="B42" s="231"/>
      <c r="C42" s="231"/>
      <c r="D42" s="231"/>
      <c r="E42" s="95" t="s">
        <v>11</v>
      </c>
      <c r="F42" s="95" t="s">
        <v>12</v>
      </c>
      <c r="G42" s="140" t="s">
        <v>204</v>
      </c>
      <c r="H42" s="67"/>
    </row>
    <row r="43" spans="1:13" s="42" customFormat="1" ht="31.2" x14ac:dyDescent="0.3">
      <c r="A43" s="46" t="s">
        <v>35</v>
      </c>
      <c r="B43" s="93" t="s">
        <v>36</v>
      </c>
      <c r="C43" s="119">
        <v>664835</v>
      </c>
      <c r="D43" s="119">
        <v>676381</v>
      </c>
      <c r="E43" s="119">
        <v>641425</v>
      </c>
      <c r="F43" s="119">
        <v>685629</v>
      </c>
      <c r="G43" s="175">
        <v>733623</v>
      </c>
      <c r="H43" s="67"/>
    </row>
    <row r="44" spans="1:13" s="42" customFormat="1" ht="15.6" x14ac:dyDescent="0.3">
      <c r="A44" s="46" t="s">
        <v>37</v>
      </c>
      <c r="B44" s="93" t="s">
        <v>36</v>
      </c>
      <c r="C44" s="20"/>
      <c r="D44" s="20"/>
      <c r="E44" s="20"/>
      <c r="F44" s="20"/>
      <c r="G44" s="175"/>
      <c r="H44" s="80"/>
    </row>
    <row r="45" spans="1:13" s="54" customFormat="1" ht="31.2" x14ac:dyDescent="0.3">
      <c r="A45" s="53" t="s">
        <v>6</v>
      </c>
      <c r="B45" s="63" t="s">
        <v>3</v>
      </c>
      <c r="C45" s="17">
        <f>SUM(C43:C44)</f>
        <v>664835</v>
      </c>
      <c r="D45" s="17">
        <f>SUM(D43:D44)</f>
        <v>676381</v>
      </c>
      <c r="E45" s="17">
        <f>SUM(E43:E44)</f>
        <v>641425</v>
      </c>
      <c r="F45" s="17">
        <f>SUM(F43:F44)</f>
        <v>685629</v>
      </c>
      <c r="G45" s="172">
        <f>SUM(G43:G44)</f>
        <v>733623</v>
      </c>
      <c r="H45" s="84"/>
    </row>
    <row r="46" spans="1:13" s="5" customFormat="1" ht="15.6" x14ac:dyDescent="0.3">
      <c r="A46" s="227" t="s">
        <v>77</v>
      </c>
      <c r="B46" s="227"/>
      <c r="C46" s="227"/>
      <c r="D46" s="227"/>
      <c r="E46" s="227"/>
      <c r="F46" s="227"/>
      <c r="G46" s="227"/>
      <c r="H46" s="227"/>
      <c r="I46" s="39"/>
      <c r="J46" s="9"/>
      <c r="K46" s="9"/>
      <c r="L46" s="9"/>
      <c r="M46" s="9"/>
    </row>
    <row r="47" spans="1:13" s="42" customFormat="1" ht="17.25" customHeight="1" x14ac:dyDescent="0.3">
      <c r="A47" s="35" t="s">
        <v>78</v>
      </c>
    </row>
    <row r="48" spans="1:13" s="42" customFormat="1" ht="37.5" customHeight="1" x14ac:dyDescent="0.3">
      <c r="A48" s="236" t="s">
        <v>80</v>
      </c>
      <c r="B48" s="236"/>
      <c r="C48" s="236"/>
      <c r="D48" s="236"/>
      <c r="E48" s="236"/>
      <c r="F48" s="236"/>
      <c r="G48" s="236"/>
      <c r="H48" s="67"/>
    </row>
    <row r="49" spans="1:13" s="42" customFormat="1" ht="15.6" x14ac:dyDescent="0.3">
      <c r="A49" s="35" t="s">
        <v>76</v>
      </c>
    </row>
    <row r="50" spans="1:13" s="5" customFormat="1" ht="38.4" customHeight="1" x14ac:dyDescent="0.3">
      <c r="A50" s="228" t="s">
        <v>128</v>
      </c>
      <c r="B50" s="228"/>
      <c r="C50" s="228"/>
      <c r="D50" s="228"/>
      <c r="E50" s="228"/>
      <c r="F50" s="228"/>
      <c r="G50" s="228"/>
      <c r="H50" s="67"/>
      <c r="I50" s="39"/>
    </row>
    <row r="51" spans="1:13" s="5" customFormat="1" ht="35.25" customHeight="1" x14ac:dyDescent="0.3">
      <c r="A51" s="224" t="s">
        <v>39</v>
      </c>
      <c r="B51" s="226" t="s">
        <v>1</v>
      </c>
      <c r="C51" s="93" t="s">
        <v>31</v>
      </c>
      <c r="D51" s="93" t="s">
        <v>32</v>
      </c>
      <c r="E51" s="226" t="s">
        <v>33</v>
      </c>
      <c r="F51" s="226"/>
      <c r="G51" s="226"/>
      <c r="H51" s="39"/>
    </row>
    <row r="52" spans="1:13" s="5" customFormat="1" ht="21" customHeight="1" x14ac:dyDescent="0.3">
      <c r="A52" s="225"/>
      <c r="B52" s="226"/>
      <c r="C52" s="163" t="s">
        <v>34</v>
      </c>
      <c r="D52" s="163" t="s">
        <v>10</v>
      </c>
      <c r="E52" s="93" t="s">
        <v>11</v>
      </c>
      <c r="F52" s="93" t="s">
        <v>12</v>
      </c>
      <c r="G52" s="181" t="s">
        <v>204</v>
      </c>
      <c r="H52" s="39"/>
    </row>
    <row r="53" spans="1:13" s="5" customFormat="1" ht="63.6" customHeight="1" x14ac:dyDescent="0.3">
      <c r="A53" s="118" t="s">
        <v>129</v>
      </c>
      <c r="B53" s="55" t="s">
        <v>7</v>
      </c>
      <c r="C53" s="55">
        <v>28</v>
      </c>
      <c r="D53" s="55">
        <v>27</v>
      </c>
      <c r="E53" s="55">
        <v>29</v>
      </c>
      <c r="F53" s="181">
        <v>29</v>
      </c>
      <c r="G53" s="181">
        <v>29</v>
      </c>
      <c r="H53" s="39"/>
    </row>
    <row r="54" spans="1:13" s="5" customFormat="1" ht="39.6" customHeight="1" x14ac:dyDescent="0.3">
      <c r="A54" s="118" t="s">
        <v>130</v>
      </c>
      <c r="B54" s="55" t="s">
        <v>7</v>
      </c>
      <c r="C54" s="55">
        <v>15</v>
      </c>
      <c r="D54" s="55">
        <v>15</v>
      </c>
      <c r="E54" s="55">
        <v>19</v>
      </c>
      <c r="F54" s="55">
        <v>18</v>
      </c>
      <c r="G54" s="113">
        <v>18</v>
      </c>
      <c r="H54" s="39"/>
    </row>
    <row r="55" spans="1:13" s="5" customFormat="1" ht="15.6" x14ac:dyDescent="0.3">
      <c r="A55" s="230"/>
      <c r="B55" s="230"/>
      <c r="C55" s="230"/>
      <c r="D55" s="230"/>
      <c r="E55" s="230"/>
      <c r="F55" s="230"/>
      <c r="G55" s="230"/>
      <c r="H55" s="230"/>
      <c r="I55" s="39"/>
      <c r="J55" s="26"/>
      <c r="K55" s="26"/>
      <c r="L55" s="26"/>
      <c r="M55" s="26"/>
    </row>
    <row r="56" spans="1:13" s="5" customFormat="1" ht="37.200000000000003" customHeight="1" x14ac:dyDescent="0.3">
      <c r="A56" s="224" t="s">
        <v>40</v>
      </c>
      <c r="B56" s="226" t="s">
        <v>1</v>
      </c>
      <c r="C56" s="93" t="s">
        <v>31</v>
      </c>
      <c r="D56" s="93" t="s">
        <v>32</v>
      </c>
      <c r="E56" s="226" t="s">
        <v>33</v>
      </c>
      <c r="F56" s="226"/>
      <c r="G56" s="226"/>
      <c r="H56" s="39"/>
      <c r="I56" s="9"/>
      <c r="J56" s="9"/>
      <c r="K56" s="9"/>
      <c r="L56" s="9"/>
    </row>
    <row r="57" spans="1:13" s="5" customFormat="1" ht="18" customHeight="1" x14ac:dyDescent="0.3">
      <c r="A57" s="225"/>
      <c r="B57" s="226"/>
      <c r="C57" s="163" t="s">
        <v>34</v>
      </c>
      <c r="D57" s="163" t="s">
        <v>10</v>
      </c>
      <c r="E57" s="93" t="s">
        <v>11</v>
      </c>
      <c r="F57" s="93" t="s">
        <v>12</v>
      </c>
      <c r="G57" s="181" t="s">
        <v>204</v>
      </c>
      <c r="H57" s="39"/>
      <c r="I57" s="9"/>
      <c r="J57" s="9"/>
      <c r="K57" s="9"/>
      <c r="L57" s="9"/>
    </row>
    <row r="58" spans="1:13" s="5" customFormat="1" ht="35.25" customHeight="1" x14ac:dyDescent="0.3">
      <c r="A58" s="48" t="s">
        <v>35</v>
      </c>
      <c r="B58" s="93" t="s">
        <v>36</v>
      </c>
      <c r="C58" s="21">
        <f>SUM(C59:C60)</f>
        <v>664835</v>
      </c>
      <c r="D58" s="21">
        <f>SUM(D59:D60)</f>
        <v>676381</v>
      </c>
      <c r="E58" s="21">
        <f>SUM(E59:E60)</f>
        <v>641425</v>
      </c>
      <c r="F58" s="21">
        <f>SUM(F59:F60)</f>
        <v>685629</v>
      </c>
      <c r="G58" s="20">
        <f>SUM(G59:G60)</f>
        <v>733623</v>
      </c>
      <c r="H58" s="39"/>
      <c r="I58" s="9"/>
      <c r="J58" s="9"/>
      <c r="K58" s="9"/>
      <c r="L58" s="9"/>
    </row>
    <row r="59" spans="1:13" s="5" customFormat="1" ht="20.25" customHeight="1" x14ac:dyDescent="0.3">
      <c r="A59" s="48" t="s">
        <v>47</v>
      </c>
      <c r="B59" s="93" t="s">
        <v>36</v>
      </c>
      <c r="C59" s="109"/>
      <c r="D59" s="110"/>
      <c r="E59" s="110"/>
      <c r="F59" s="110"/>
      <c r="G59" s="113"/>
      <c r="H59" s="39"/>
      <c r="I59" s="9"/>
      <c r="J59" s="9"/>
      <c r="K59" s="9"/>
      <c r="L59" s="9"/>
    </row>
    <row r="60" spans="1:13" s="5" customFormat="1" ht="20.25" customHeight="1" x14ac:dyDescent="0.3">
      <c r="A60" s="48" t="s">
        <v>48</v>
      </c>
      <c r="B60" s="93" t="s">
        <v>36</v>
      </c>
      <c r="C60" s="119">
        <v>664835</v>
      </c>
      <c r="D60" s="119">
        <v>676381</v>
      </c>
      <c r="E60" s="119">
        <v>641425</v>
      </c>
      <c r="F60" s="119">
        <v>685629</v>
      </c>
      <c r="G60" s="113">
        <v>733623</v>
      </c>
      <c r="H60" s="39"/>
      <c r="I60" s="9"/>
      <c r="J60" s="9"/>
      <c r="K60" s="9"/>
      <c r="L60" s="9"/>
    </row>
    <row r="61" spans="1:13" s="89" customFormat="1" ht="30" customHeight="1" x14ac:dyDescent="0.3">
      <c r="A61" s="85" t="s">
        <v>65</v>
      </c>
      <c r="B61" s="86" t="s">
        <v>36</v>
      </c>
      <c r="C61" s="109"/>
      <c r="D61" s="110"/>
      <c r="E61" s="110"/>
      <c r="F61" s="110"/>
      <c r="G61" s="182"/>
      <c r="H61" s="87"/>
      <c r="I61" s="88"/>
      <c r="J61" s="88"/>
      <c r="K61" s="88"/>
      <c r="L61" s="88"/>
    </row>
    <row r="62" spans="1:13" s="5" customFormat="1" ht="39" customHeight="1" x14ac:dyDescent="0.3">
      <c r="A62" s="24" t="s">
        <v>6</v>
      </c>
      <c r="B62" s="63" t="s">
        <v>36</v>
      </c>
      <c r="C62" s="17">
        <f>SUM(C58)</f>
        <v>664835</v>
      </c>
      <c r="D62" s="17">
        <f>SUM(D58)</f>
        <v>676381</v>
      </c>
      <c r="E62" s="17">
        <f>SUM(E58)</f>
        <v>641425</v>
      </c>
      <c r="F62" s="17">
        <f>SUM(F58)</f>
        <v>685629</v>
      </c>
      <c r="G62" s="172">
        <f>SUM(G58)</f>
        <v>733623</v>
      </c>
      <c r="H62" s="39"/>
      <c r="I62" s="9"/>
      <c r="J62" s="49"/>
      <c r="K62" s="49"/>
      <c r="L62" s="49"/>
    </row>
    <row r="63" spans="1:13" s="5" customFormat="1" ht="18" x14ac:dyDescent="0.35">
      <c r="A63" s="122" t="s">
        <v>117</v>
      </c>
      <c r="B63" s="123"/>
      <c r="C63" s="126">
        <v>493576</v>
      </c>
      <c r="D63" s="126">
        <v>492420</v>
      </c>
      <c r="E63" s="126">
        <v>526890</v>
      </c>
      <c r="F63" s="126">
        <v>563772</v>
      </c>
      <c r="G63" s="174">
        <v>603236</v>
      </c>
      <c r="H63" s="19"/>
      <c r="I63" s="39"/>
      <c r="J63" s="9"/>
      <c r="K63" s="49"/>
      <c r="L63" s="49"/>
      <c r="M63" s="49"/>
    </row>
    <row r="64" spans="1:13" ht="18" x14ac:dyDescent="0.35">
      <c r="A64" s="137" t="s">
        <v>118</v>
      </c>
      <c r="B64" s="138"/>
      <c r="C64" s="126">
        <v>171259</v>
      </c>
      <c r="D64" s="126">
        <v>183961</v>
      </c>
      <c r="E64" s="126">
        <v>114535</v>
      </c>
      <c r="F64" s="126">
        <v>121857</v>
      </c>
      <c r="G64" s="186">
        <v>130386</v>
      </c>
    </row>
    <row r="65" spans="7:7" x14ac:dyDescent="0.3">
      <c r="G65" s="183"/>
    </row>
    <row r="66" spans="7:7" x14ac:dyDescent="0.3">
      <c r="G66" s="183"/>
    </row>
  </sheetData>
  <mergeCells count="26">
    <mergeCell ref="A55:H55"/>
    <mergeCell ref="A56:A57"/>
    <mergeCell ref="B56:B57"/>
    <mergeCell ref="E56:G56"/>
    <mergeCell ref="A46:H46"/>
    <mergeCell ref="A48:G48"/>
    <mergeCell ref="A50:G50"/>
    <mergeCell ref="A51:A52"/>
    <mergeCell ref="B51:B52"/>
    <mergeCell ref="E51:G51"/>
    <mergeCell ref="A36:C37"/>
    <mergeCell ref="D36:D37"/>
    <mergeCell ref="E36:G36"/>
    <mergeCell ref="A38:C38"/>
    <mergeCell ref="A39:G39"/>
    <mergeCell ref="A41:A42"/>
    <mergeCell ref="B41:B42"/>
    <mergeCell ref="C41:C42"/>
    <mergeCell ref="D41:D42"/>
    <mergeCell ref="E41:G41"/>
    <mergeCell ref="A34:G34"/>
    <mergeCell ref="B24:E24"/>
    <mergeCell ref="A26:G26"/>
    <mergeCell ref="A28:G28"/>
    <mergeCell ref="A30:G30"/>
    <mergeCell ref="A31:G31"/>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rowBreaks count="1" manualBreakCount="1">
    <brk id="27"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83"/>
  <sheetViews>
    <sheetView topLeftCell="A34" zoomScale="60" zoomScaleNormal="60" zoomScaleSheetLayoutView="70" workbookViewId="0">
      <selection activeCell="A72" sqref="A72:H72"/>
    </sheetView>
  </sheetViews>
  <sheetFormatPr defaultRowHeight="13.8" x14ac:dyDescent="0.3"/>
  <cols>
    <col min="1" max="1" width="46.109375" style="1" customWidth="1"/>
    <col min="2" max="2" width="11.6640625" style="1" customWidth="1"/>
    <col min="3" max="3" width="15.6640625" style="2" customWidth="1"/>
    <col min="4" max="4" width="17.44140625" style="2" customWidth="1"/>
    <col min="5" max="5" width="18.88671875" style="2" customWidth="1"/>
    <col min="6" max="6" width="14.6640625" style="2" customWidth="1"/>
    <col min="7" max="7" width="14"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s="30" customFormat="1" ht="21" customHeight="1"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ht="21" customHeight="1"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8" customHeight="1" x14ac:dyDescent="0.3">
      <c r="D16" s="36" t="s">
        <v>16</v>
      </c>
    </row>
    <row r="17" spans="1:13" s="35" customFormat="1" ht="15.6" x14ac:dyDescent="0.3">
      <c r="D17" s="35" t="s">
        <v>17</v>
      </c>
    </row>
    <row r="18" spans="1:13" s="35" customFormat="1" ht="37.5" customHeight="1" x14ac:dyDescent="0.3">
      <c r="D18" s="37" t="s">
        <v>79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21" customHeight="1"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35.4" customHeight="1" x14ac:dyDescent="0.3">
      <c r="A26" s="228" t="s">
        <v>131</v>
      </c>
      <c r="B26" s="227"/>
      <c r="C26" s="227"/>
      <c r="D26" s="227"/>
      <c r="E26" s="227"/>
      <c r="F26" s="227"/>
      <c r="G26" s="227"/>
      <c r="H26" s="67"/>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15.6" x14ac:dyDescent="0.3">
      <c r="A30" s="229" t="s">
        <v>73</v>
      </c>
      <c r="B30" s="229"/>
      <c r="C30" s="229"/>
      <c r="D30" s="229"/>
      <c r="E30" s="229"/>
      <c r="F30" s="229"/>
      <c r="G30" s="229"/>
    </row>
    <row r="31" spans="1:13" s="42" customFormat="1" ht="37.5" customHeight="1" x14ac:dyDescent="0.3">
      <c r="A31" s="236" t="s">
        <v>98</v>
      </c>
      <c r="B31" s="236"/>
      <c r="C31" s="236"/>
      <c r="D31" s="236"/>
      <c r="E31" s="236"/>
      <c r="F31" s="236"/>
      <c r="G31" s="236"/>
      <c r="H31" s="67"/>
    </row>
    <row r="32" spans="1:13" s="42" customFormat="1" ht="15.6" x14ac:dyDescent="0.3">
      <c r="A32" s="35" t="s">
        <v>75</v>
      </c>
    </row>
    <row r="33" spans="1:13" s="42" customFormat="1" ht="15.6" x14ac:dyDescent="0.3">
      <c r="A33" s="35" t="s">
        <v>76</v>
      </c>
    </row>
    <row r="34" spans="1:13" s="5" customFormat="1" ht="49.5" customHeight="1" x14ac:dyDescent="0.3">
      <c r="A34" s="228" t="s">
        <v>132</v>
      </c>
      <c r="B34" s="228"/>
      <c r="C34" s="228"/>
      <c r="D34" s="228"/>
      <c r="E34" s="228"/>
      <c r="F34" s="228"/>
      <c r="G34" s="228"/>
      <c r="H34" s="67"/>
      <c r="I34" s="41"/>
      <c r="J34" s="6"/>
      <c r="K34" s="6"/>
      <c r="L34" s="6"/>
    </row>
    <row r="35" spans="1:13" s="5" customFormat="1" ht="15.6" x14ac:dyDescent="0.3">
      <c r="A35" s="58" t="s">
        <v>52</v>
      </c>
      <c r="I35" s="41"/>
      <c r="J35" s="6"/>
      <c r="K35" s="6"/>
      <c r="L35" s="6"/>
    </row>
    <row r="36" spans="1:13" s="42" customFormat="1" ht="15.75" customHeight="1" x14ac:dyDescent="0.3">
      <c r="A36" s="231" t="s">
        <v>20</v>
      </c>
      <c r="B36" s="231"/>
      <c r="C36" s="231"/>
      <c r="D36" s="231" t="s">
        <v>1</v>
      </c>
      <c r="E36" s="231" t="s">
        <v>2</v>
      </c>
      <c r="F36" s="231"/>
      <c r="G36" s="231"/>
    </row>
    <row r="37" spans="1:13" s="42" customFormat="1" ht="15.6" x14ac:dyDescent="0.3">
      <c r="A37" s="231"/>
      <c r="B37" s="231"/>
      <c r="C37" s="231"/>
      <c r="D37" s="231"/>
      <c r="E37" s="164" t="s">
        <v>11</v>
      </c>
      <c r="F37" s="164" t="s">
        <v>12</v>
      </c>
      <c r="G37" s="140" t="s">
        <v>204</v>
      </c>
    </row>
    <row r="38" spans="1:13" s="42" customFormat="1" ht="35.4" customHeight="1" x14ac:dyDescent="0.3">
      <c r="A38" s="237" t="s">
        <v>133</v>
      </c>
      <c r="B38" s="238"/>
      <c r="C38" s="239"/>
      <c r="D38" s="100" t="s">
        <v>9</v>
      </c>
      <c r="E38" s="113">
        <v>95</v>
      </c>
      <c r="F38" s="113">
        <v>95</v>
      </c>
      <c r="G38" s="113">
        <v>95</v>
      </c>
    </row>
    <row r="39" spans="1:13" s="5" customFormat="1" ht="44.4" customHeight="1" x14ac:dyDescent="0.3">
      <c r="A39" s="228" t="s">
        <v>134</v>
      </c>
      <c r="B39" s="228"/>
      <c r="C39" s="228"/>
      <c r="D39" s="228"/>
      <c r="E39" s="228"/>
      <c r="F39" s="228"/>
      <c r="G39" s="228"/>
      <c r="H39" s="67"/>
      <c r="I39" s="39"/>
    </row>
    <row r="40" spans="1:13" s="5" customFormat="1" ht="15.6" x14ac:dyDescent="0.3">
      <c r="A40" s="94"/>
      <c r="B40" s="94"/>
      <c r="C40" s="94"/>
      <c r="D40" s="94"/>
      <c r="E40" s="94"/>
      <c r="F40" s="94"/>
      <c r="G40" s="94"/>
      <c r="H40" s="67"/>
      <c r="I40" s="39"/>
    </row>
    <row r="41" spans="1:13" s="42" customFormat="1" ht="15.6" x14ac:dyDescent="0.3">
      <c r="A41" s="231" t="s">
        <v>5</v>
      </c>
      <c r="B41" s="231" t="s">
        <v>1</v>
      </c>
      <c r="C41" s="231" t="s">
        <v>210</v>
      </c>
      <c r="D41" s="231" t="s">
        <v>205</v>
      </c>
      <c r="E41" s="231" t="s">
        <v>2</v>
      </c>
      <c r="F41" s="231"/>
      <c r="G41" s="231"/>
      <c r="H41" s="67"/>
    </row>
    <row r="42" spans="1:13" s="42" customFormat="1" ht="15.6" x14ac:dyDescent="0.3">
      <c r="A42" s="231"/>
      <c r="B42" s="231"/>
      <c r="C42" s="231"/>
      <c r="D42" s="231"/>
      <c r="E42" s="95" t="s">
        <v>11</v>
      </c>
      <c r="F42" s="95" t="s">
        <v>12</v>
      </c>
      <c r="G42" s="140" t="s">
        <v>204</v>
      </c>
      <c r="H42" s="67"/>
    </row>
    <row r="43" spans="1:13" s="42" customFormat="1" ht="31.2" x14ac:dyDescent="0.3">
      <c r="A43" s="46" t="s">
        <v>35</v>
      </c>
      <c r="B43" s="93" t="s">
        <v>36</v>
      </c>
      <c r="C43" s="117">
        <v>540156</v>
      </c>
      <c r="D43" s="114">
        <v>563681</v>
      </c>
      <c r="E43" s="114">
        <v>563681</v>
      </c>
      <c r="F43" s="114">
        <v>563681</v>
      </c>
      <c r="G43" s="223">
        <v>603138</v>
      </c>
      <c r="H43" s="67"/>
    </row>
    <row r="44" spans="1:13" s="42" customFormat="1" ht="18" customHeight="1" x14ac:dyDescent="0.3">
      <c r="A44" s="46" t="s">
        <v>37</v>
      </c>
      <c r="B44" s="93" t="s">
        <v>36</v>
      </c>
      <c r="C44" s="127">
        <v>92940</v>
      </c>
      <c r="D44" s="127">
        <v>78999</v>
      </c>
      <c r="E44" s="127">
        <v>84529</v>
      </c>
      <c r="F44" s="127">
        <v>90446</v>
      </c>
      <c r="G44" s="175">
        <v>96777</v>
      </c>
      <c r="H44" s="80"/>
    </row>
    <row r="45" spans="1:13" s="54" customFormat="1" ht="31.2" x14ac:dyDescent="0.3">
      <c r="A45" s="53" t="s">
        <v>6</v>
      </c>
      <c r="B45" s="63" t="s">
        <v>3</v>
      </c>
      <c r="C45" s="17">
        <f>SUM(C43:C44)</f>
        <v>633096</v>
      </c>
      <c r="D45" s="17">
        <f>SUM(D43:D44)</f>
        <v>642680</v>
      </c>
      <c r="E45" s="17">
        <f>SUM(E43:E44)</f>
        <v>648210</v>
      </c>
      <c r="F45" s="17">
        <f>SUM(F43:F44)</f>
        <v>654127</v>
      </c>
      <c r="G45" s="172">
        <f>SUM(G43:G44)</f>
        <v>699915</v>
      </c>
      <c r="H45" s="84"/>
    </row>
    <row r="46" spans="1:13" s="5" customFormat="1" ht="15.6" x14ac:dyDescent="0.3">
      <c r="A46" s="227" t="s">
        <v>77</v>
      </c>
      <c r="B46" s="227"/>
      <c r="C46" s="227"/>
      <c r="D46" s="227"/>
      <c r="E46" s="227"/>
      <c r="F46" s="227"/>
      <c r="G46" s="227"/>
      <c r="H46" s="227"/>
      <c r="I46" s="39"/>
      <c r="J46" s="9"/>
      <c r="K46" s="9"/>
      <c r="L46" s="9"/>
      <c r="M46" s="9"/>
    </row>
    <row r="47" spans="1:13" s="42" customFormat="1" ht="17.25" customHeight="1" x14ac:dyDescent="0.3">
      <c r="A47" s="35" t="s">
        <v>78</v>
      </c>
    </row>
    <row r="48" spans="1:13" s="42" customFormat="1" ht="37.5" customHeight="1" x14ac:dyDescent="0.3">
      <c r="A48" s="236" t="s">
        <v>80</v>
      </c>
      <c r="B48" s="236"/>
      <c r="C48" s="236"/>
      <c r="D48" s="236"/>
      <c r="E48" s="236"/>
      <c r="F48" s="236"/>
      <c r="G48" s="236"/>
      <c r="H48" s="67"/>
    </row>
    <row r="49" spans="1:13" s="42" customFormat="1" ht="15.6" x14ac:dyDescent="0.3">
      <c r="A49" s="35" t="s">
        <v>76</v>
      </c>
    </row>
    <row r="50" spans="1:13" s="5" customFormat="1" ht="38.4" customHeight="1" x14ac:dyDescent="0.3">
      <c r="A50" s="228" t="s">
        <v>134</v>
      </c>
      <c r="B50" s="228"/>
      <c r="C50" s="228"/>
      <c r="D50" s="228"/>
      <c r="E50" s="228"/>
      <c r="F50" s="228"/>
      <c r="G50" s="228"/>
      <c r="H50" s="67"/>
      <c r="I50" s="39"/>
    </row>
    <row r="51" spans="1:13" s="5" customFormat="1" ht="35.25" customHeight="1" x14ac:dyDescent="0.3">
      <c r="A51" s="224" t="s">
        <v>39</v>
      </c>
      <c r="B51" s="226" t="s">
        <v>1</v>
      </c>
      <c r="C51" s="93" t="s">
        <v>31</v>
      </c>
      <c r="D51" s="93" t="s">
        <v>32</v>
      </c>
      <c r="E51" s="226" t="s">
        <v>33</v>
      </c>
      <c r="F51" s="226"/>
      <c r="G51" s="226"/>
      <c r="H51" s="39"/>
    </row>
    <row r="52" spans="1:13" s="5" customFormat="1" ht="21" customHeight="1" x14ac:dyDescent="0.3">
      <c r="A52" s="225"/>
      <c r="B52" s="226"/>
      <c r="C52" s="163" t="s">
        <v>34</v>
      </c>
      <c r="D52" s="163" t="s">
        <v>10</v>
      </c>
      <c r="E52" s="93" t="s">
        <v>11</v>
      </c>
      <c r="F52" s="93" t="s">
        <v>12</v>
      </c>
      <c r="G52" s="194" t="s">
        <v>204</v>
      </c>
      <c r="H52" s="39"/>
    </row>
    <row r="53" spans="1:13" s="5" customFormat="1" ht="49.2" customHeight="1" x14ac:dyDescent="0.3">
      <c r="A53" s="104" t="s">
        <v>135</v>
      </c>
      <c r="B53" s="55" t="s">
        <v>136</v>
      </c>
      <c r="C53" s="110">
        <v>186490</v>
      </c>
      <c r="D53" s="128">
        <v>155190</v>
      </c>
      <c r="E53" s="129">
        <v>178690</v>
      </c>
      <c r="F53" s="113">
        <v>178690</v>
      </c>
      <c r="G53" s="113">
        <v>178690</v>
      </c>
      <c r="H53" s="39"/>
    </row>
    <row r="54" spans="1:13" s="5" customFormat="1" ht="15.6" x14ac:dyDescent="0.3">
      <c r="A54" s="230"/>
      <c r="B54" s="230"/>
      <c r="C54" s="230"/>
      <c r="D54" s="230"/>
      <c r="E54" s="230"/>
      <c r="F54" s="230"/>
      <c r="G54" s="230"/>
      <c r="H54" s="230"/>
      <c r="I54" s="39"/>
      <c r="J54" s="26"/>
      <c r="K54" s="26"/>
      <c r="L54" s="26"/>
      <c r="M54" s="26"/>
    </row>
    <row r="55" spans="1:13" s="5" customFormat="1" ht="40.950000000000003" customHeight="1" x14ac:dyDescent="0.3">
      <c r="A55" s="224" t="s">
        <v>40</v>
      </c>
      <c r="B55" s="226" t="s">
        <v>1</v>
      </c>
      <c r="C55" s="93" t="s">
        <v>31</v>
      </c>
      <c r="D55" s="93" t="s">
        <v>32</v>
      </c>
      <c r="E55" s="226" t="s">
        <v>33</v>
      </c>
      <c r="F55" s="226"/>
      <c r="G55" s="226"/>
      <c r="H55" s="39"/>
      <c r="I55" s="9"/>
      <c r="J55" s="9"/>
      <c r="K55" s="9"/>
      <c r="L55" s="9"/>
    </row>
    <row r="56" spans="1:13" s="5" customFormat="1" ht="18" customHeight="1" x14ac:dyDescent="0.3">
      <c r="A56" s="225"/>
      <c r="B56" s="226"/>
      <c r="C56" s="163" t="s">
        <v>34</v>
      </c>
      <c r="D56" s="163" t="s">
        <v>10</v>
      </c>
      <c r="E56" s="93" t="s">
        <v>11</v>
      </c>
      <c r="F56" s="93" t="s">
        <v>12</v>
      </c>
      <c r="G56" s="181" t="s">
        <v>204</v>
      </c>
      <c r="H56" s="39"/>
      <c r="I56" s="9"/>
      <c r="J56" s="9"/>
      <c r="K56" s="9"/>
      <c r="L56" s="9"/>
    </row>
    <row r="57" spans="1:13" s="5" customFormat="1" ht="35.25" customHeight="1" x14ac:dyDescent="0.3">
      <c r="A57" s="48" t="s">
        <v>35</v>
      </c>
      <c r="B57" s="93" t="s">
        <v>36</v>
      </c>
      <c r="C57" s="21">
        <f>SUM(C58:C59)</f>
        <v>540156</v>
      </c>
      <c r="D57" s="21">
        <f>SUM(D58:D59)</f>
        <v>563681</v>
      </c>
      <c r="E57" s="21">
        <f>SUM(E58:E59)</f>
        <v>563681</v>
      </c>
      <c r="F57" s="21">
        <f>SUM(F58:F59)</f>
        <v>563681</v>
      </c>
      <c r="G57" s="20">
        <f>SUM(G58:G59)</f>
        <v>603138</v>
      </c>
      <c r="H57" s="39"/>
      <c r="I57" s="9"/>
      <c r="J57" s="9"/>
      <c r="K57" s="9"/>
      <c r="L57" s="9"/>
    </row>
    <row r="58" spans="1:13" s="5" customFormat="1" ht="20.25" customHeight="1" x14ac:dyDescent="0.3">
      <c r="A58" s="48" t="s">
        <v>47</v>
      </c>
      <c r="B58" s="93" t="s">
        <v>36</v>
      </c>
      <c r="C58" s="109"/>
      <c r="D58" s="110"/>
      <c r="E58" s="110"/>
      <c r="F58" s="110"/>
      <c r="G58" s="173"/>
      <c r="H58" s="39"/>
      <c r="I58" s="9"/>
      <c r="J58" s="9"/>
      <c r="K58" s="9"/>
      <c r="L58" s="9"/>
    </row>
    <row r="59" spans="1:13" s="5" customFormat="1" ht="20.25" customHeight="1" x14ac:dyDescent="0.3">
      <c r="A59" s="48" t="s">
        <v>48</v>
      </c>
      <c r="B59" s="93" t="s">
        <v>36</v>
      </c>
      <c r="C59" s="191">
        <f>653646-113490</f>
        <v>540156</v>
      </c>
      <c r="D59" s="192">
        <v>563681</v>
      </c>
      <c r="E59" s="192">
        <v>563681</v>
      </c>
      <c r="F59" s="192">
        <v>563681</v>
      </c>
      <c r="G59" s="114">
        <v>603138</v>
      </c>
      <c r="H59" s="39"/>
      <c r="I59" s="9"/>
      <c r="J59" s="9"/>
      <c r="K59" s="9"/>
      <c r="L59" s="9"/>
    </row>
    <row r="60" spans="1:13" s="89" customFormat="1" ht="30" customHeight="1" x14ac:dyDescent="0.3">
      <c r="A60" s="85" t="s">
        <v>65</v>
      </c>
      <c r="B60" s="86" t="s">
        <v>36</v>
      </c>
      <c r="C60" s="109"/>
      <c r="D60" s="110"/>
      <c r="E60" s="110"/>
      <c r="F60" s="110"/>
      <c r="G60" s="174"/>
      <c r="H60" s="87"/>
      <c r="I60" s="88"/>
      <c r="J60" s="88"/>
      <c r="K60" s="88"/>
      <c r="L60" s="88"/>
    </row>
    <row r="61" spans="1:13" s="5" customFormat="1" ht="39" customHeight="1" x14ac:dyDescent="0.3">
      <c r="A61" s="24" t="s">
        <v>6</v>
      </c>
      <c r="B61" s="63" t="s">
        <v>36</v>
      </c>
      <c r="C61" s="17">
        <f>SUM(C57)</f>
        <v>540156</v>
      </c>
      <c r="D61" s="17">
        <f>SUM(D57)</f>
        <v>563681</v>
      </c>
      <c r="E61" s="17">
        <f>SUM(E57)</f>
        <v>563681</v>
      </c>
      <c r="F61" s="17">
        <f>SUM(F57)</f>
        <v>563681</v>
      </c>
      <c r="G61" s="172">
        <f>SUM(G57)</f>
        <v>603138</v>
      </c>
      <c r="H61" s="39"/>
      <c r="I61" s="9"/>
      <c r="J61" s="49"/>
      <c r="K61" s="49"/>
      <c r="L61" s="49"/>
    </row>
    <row r="62" spans="1:13" s="5" customFormat="1" ht="15.6" x14ac:dyDescent="0.3">
      <c r="A62" s="94"/>
      <c r="B62" s="94"/>
      <c r="C62" s="18"/>
      <c r="D62" s="19"/>
      <c r="E62" s="19"/>
      <c r="F62" s="19"/>
      <c r="G62" s="189"/>
      <c r="H62" s="19"/>
      <c r="I62" s="39"/>
      <c r="J62" s="9"/>
      <c r="K62" s="49"/>
      <c r="L62" s="49"/>
      <c r="M62" s="49"/>
    </row>
    <row r="63" spans="1:13" s="5" customFormat="1" ht="15.6" x14ac:dyDescent="0.3">
      <c r="A63" s="227" t="s">
        <v>66</v>
      </c>
      <c r="B63" s="227"/>
      <c r="C63" s="227"/>
      <c r="D63" s="227"/>
      <c r="E63" s="227"/>
      <c r="F63" s="227"/>
      <c r="G63" s="227"/>
      <c r="H63" s="67"/>
      <c r="I63" s="39"/>
    </row>
    <row r="64" spans="1:13" s="5" customFormat="1" ht="24" customHeight="1" x14ac:dyDescent="0.3">
      <c r="A64" s="25" t="s">
        <v>29</v>
      </c>
      <c r="B64" s="25"/>
      <c r="C64" s="25"/>
      <c r="D64" s="25"/>
      <c r="E64" s="25"/>
      <c r="F64" s="25"/>
      <c r="G64" s="25"/>
      <c r="H64" s="25"/>
      <c r="I64" s="39"/>
    </row>
    <row r="65" spans="1:255" s="5" customFormat="1" ht="24" customHeight="1" x14ac:dyDescent="0.3">
      <c r="A65" s="228" t="s">
        <v>67</v>
      </c>
      <c r="B65" s="228"/>
      <c r="C65" s="228"/>
      <c r="D65" s="228"/>
      <c r="E65" s="228"/>
      <c r="F65" s="228"/>
      <c r="G65" s="228"/>
      <c r="H65" s="27"/>
      <c r="I65" s="39"/>
    </row>
    <row r="66" spans="1:255" s="5" customFormat="1" ht="24" customHeight="1" x14ac:dyDescent="0.3">
      <c r="A66" s="228" t="s">
        <v>46</v>
      </c>
      <c r="B66" s="228"/>
      <c r="C66" s="228"/>
      <c r="D66" s="228"/>
      <c r="E66" s="228"/>
      <c r="F66" s="228"/>
      <c r="G66" s="228"/>
      <c r="H66" s="228"/>
      <c r="I66" s="39"/>
    </row>
    <row r="67" spans="1:255" s="5" customFormat="1" ht="28.2" customHeight="1" x14ac:dyDescent="0.3">
      <c r="A67" s="228" t="s">
        <v>134</v>
      </c>
      <c r="B67" s="228"/>
      <c r="C67" s="228"/>
      <c r="D67" s="228"/>
      <c r="E67" s="228"/>
      <c r="F67" s="228"/>
      <c r="G67" s="228"/>
      <c r="H67" s="67"/>
      <c r="I67" s="39"/>
    </row>
    <row r="68" spans="1:255" s="5" customFormat="1" ht="13.95" customHeight="1" x14ac:dyDescent="0.3">
      <c r="A68" s="25"/>
      <c r="B68" s="67"/>
      <c r="C68" s="67"/>
      <c r="D68" s="67"/>
      <c r="E68" s="67"/>
      <c r="F68" s="67"/>
      <c r="G68" s="67"/>
      <c r="H68" s="67"/>
      <c r="I68" s="39"/>
    </row>
    <row r="69" spans="1:255" s="5" customFormat="1" ht="36" customHeight="1" x14ac:dyDescent="0.3">
      <c r="A69" s="226" t="s">
        <v>39</v>
      </c>
      <c r="B69" s="226" t="s">
        <v>1</v>
      </c>
      <c r="C69" s="93" t="s">
        <v>31</v>
      </c>
      <c r="D69" s="93" t="s">
        <v>32</v>
      </c>
      <c r="E69" s="226" t="s">
        <v>33</v>
      </c>
      <c r="F69" s="226"/>
      <c r="G69" s="226"/>
      <c r="H69" s="39"/>
    </row>
    <row r="70" spans="1:255" s="5" customFormat="1" ht="24" customHeight="1" x14ac:dyDescent="0.3">
      <c r="A70" s="226"/>
      <c r="B70" s="226"/>
      <c r="C70" s="163" t="s">
        <v>34</v>
      </c>
      <c r="D70" s="163" t="s">
        <v>10</v>
      </c>
      <c r="E70" s="93" t="s">
        <v>11</v>
      </c>
      <c r="F70" s="93" t="s">
        <v>12</v>
      </c>
      <c r="G70" s="194" t="s">
        <v>204</v>
      </c>
      <c r="H70" s="39"/>
    </row>
    <row r="71" spans="1:255" s="5" customFormat="1" ht="37.200000000000003" customHeight="1" x14ac:dyDescent="0.3">
      <c r="A71" s="118" t="s">
        <v>137</v>
      </c>
      <c r="B71" s="55" t="s">
        <v>136</v>
      </c>
      <c r="C71" s="111">
        <v>30452</v>
      </c>
      <c r="D71" s="111">
        <v>30452</v>
      </c>
      <c r="E71" s="111">
        <v>30452</v>
      </c>
      <c r="F71" s="111">
        <v>30452</v>
      </c>
      <c r="G71" s="111">
        <v>30452</v>
      </c>
      <c r="H71" s="39"/>
    </row>
    <row r="72" spans="1:255" s="5" customFormat="1" ht="34.200000000000003" customHeight="1" x14ac:dyDescent="0.3">
      <c r="A72" s="118" t="s">
        <v>138</v>
      </c>
      <c r="B72" s="55" t="s">
        <v>136</v>
      </c>
      <c r="C72" s="111">
        <v>14574</v>
      </c>
      <c r="D72" s="111">
        <v>14574</v>
      </c>
      <c r="E72" s="111">
        <v>14574</v>
      </c>
      <c r="F72" s="111">
        <v>14574</v>
      </c>
      <c r="G72" s="111">
        <v>14574</v>
      </c>
      <c r="H72" s="39"/>
    </row>
    <row r="73" spans="1:255" s="5" customFormat="1" ht="15.6" x14ac:dyDescent="0.3">
      <c r="A73" s="67"/>
      <c r="B73" s="67"/>
      <c r="C73" s="67"/>
      <c r="D73" s="67"/>
      <c r="E73" s="67"/>
      <c r="F73" s="67"/>
      <c r="G73" s="67"/>
      <c r="H73" s="67"/>
      <c r="I73" s="39"/>
    </row>
    <row r="74" spans="1:255" s="5" customFormat="1" ht="37.5" customHeight="1" x14ac:dyDescent="0.3">
      <c r="A74" s="226" t="s">
        <v>40</v>
      </c>
      <c r="B74" s="226" t="s">
        <v>1</v>
      </c>
      <c r="C74" s="93" t="s">
        <v>31</v>
      </c>
      <c r="D74" s="93" t="s">
        <v>32</v>
      </c>
      <c r="E74" s="226" t="s">
        <v>33</v>
      </c>
      <c r="F74" s="226"/>
      <c r="G74" s="226"/>
      <c r="H74" s="39"/>
    </row>
    <row r="75" spans="1:255" s="5" customFormat="1" ht="23.25" customHeight="1" x14ac:dyDescent="0.3">
      <c r="A75" s="226"/>
      <c r="B75" s="226"/>
      <c r="C75" s="163" t="s">
        <v>34</v>
      </c>
      <c r="D75" s="163" t="s">
        <v>10</v>
      </c>
      <c r="E75" s="93" t="s">
        <v>11</v>
      </c>
      <c r="F75" s="93" t="s">
        <v>12</v>
      </c>
      <c r="G75" s="194" t="s">
        <v>204</v>
      </c>
      <c r="H75" s="39"/>
    </row>
    <row r="76" spans="1:255" s="39" customFormat="1" ht="24" customHeight="1" x14ac:dyDescent="0.3">
      <c r="A76" s="68" t="s">
        <v>37</v>
      </c>
      <c r="B76" s="93" t="s">
        <v>36</v>
      </c>
      <c r="C76" s="55">
        <v>92940</v>
      </c>
      <c r="D76" s="55">
        <v>78999</v>
      </c>
      <c r="E76" s="55">
        <v>92940</v>
      </c>
      <c r="F76" s="55">
        <v>99446</v>
      </c>
      <c r="G76" s="190" t="s">
        <v>212</v>
      </c>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row>
    <row r="77" spans="1:255" s="39" customFormat="1" ht="26.25" customHeight="1" x14ac:dyDescent="0.3">
      <c r="A77" s="24" t="s">
        <v>6</v>
      </c>
      <c r="B77" s="63" t="s">
        <v>36</v>
      </c>
      <c r="C77" s="17">
        <f>SUM(C76)</f>
        <v>92940</v>
      </c>
      <c r="D77" s="17">
        <f>SUM(D76)</f>
        <v>78999</v>
      </c>
      <c r="E77" s="17">
        <f>SUM(E76)</f>
        <v>92940</v>
      </c>
      <c r="F77" s="17">
        <f>SUM(F76)</f>
        <v>99446</v>
      </c>
      <c r="G77" s="196" t="s">
        <v>212</v>
      </c>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row>
    <row r="78" spans="1:255" s="5" customFormat="1" ht="15.6" x14ac:dyDescent="0.3">
      <c r="A78" s="4"/>
      <c r="B78" s="4"/>
      <c r="I78" s="39"/>
    </row>
    <row r="79" spans="1:255" s="5" customFormat="1" ht="15.6" x14ac:dyDescent="0.3">
      <c r="A79" s="4"/>
      <c r="B79" s="4"/>
      <c r="I79" s="39"/>
    </row>
    <row r="80" spans="1:255" s="5" customFormat="1" ht="15.6" x14ac:dyDescent="0.3">
      <c r="A80" s="4"/>
      <c r="B80" s="4"/>
      <c r="I80" s="39"/>
    </row>
    <row r="81" spans="1:9" s="5" customFormat="1" ht="15.6" x14ac:dyDescent="0.3">
      <c r="A81" s="4"/>
      <c r="B81" s="4"/>
      <c r="I81" s="39"/>
    </row>
    <row r="82" spans="1:9" s="5" customFormat="1" ht="15.6" x14ac:dyDescent="0.3">
      <c r="A82" s="4"/>
      <c r="B82" s="4"/>
      <c r="I82" s="39"/>
    </row>
    <row r="83" spans="1:9" s="5" customFormat="1" ht="15.6" x14ac:dyDescent="0.3">
      <c r="A83" s="4"/>
      <c r="B83" s="4"/>
      <c r="I83" s="39"/>
    </row>
  </sheetData>
  <mergeCells count="36">
    <mergeCell ref="A67:G67"/>
    <mergeCell ref="A69:A70"/>
    <mergeCell ref="B69:B70"/>
    <mergeCell ref="E69:G69"/>
    <mergeCell ref="A74:A75"/>
    <mergeCell ref="B74:B75"/>
    <mergeCell ref="E74:G74"/>
    <mergeCell ref="A66:H66"/>
    <mergeCell ref="A48:G48"/>
    <mergeCell ref="A50:G50"/>
    <mergeCell ref="A51:A52"/>
    <mergeCell ref="B51:B52"/>
    <mergeCell ref="E51:G51"/>
    <mergeCell ref="A54:H54"/>
    <mergeCell ref="A55:A56"/>
    <mergeCell ref="B55:B56"/>
    <mergeCell ref="E55:G55"/>
    <mergeCell ref="A63:G63"/>
    <mergeCell ref="A65:G65"/>
    <mergeCell ref="A46:H46"/>
    <mergeCell ref="A36:C37"/>
    <mergeCell ref="D36:D37"/>
    <mergeCell ref="E36:G36"/>
    <mergeCell ref="A38:C38"/>
    <mergeCell ref="A39:G39"/>
    <mergeCell ref="A41:A42"/>
    <mergeCell ref="B41:B42"/>
    <mergeCell ref="C41:C42"/>
    <mergeCell ref="D41:D42"/>
    <mergeCell ref="E41:G41"/>
    <mergeCell ref="A34:G34"/>
    <mergeCell ref="B24:E24"/>
    <mergeCell ref="A26:G26"/>
    <mergeCell ref="A28:G28"/>
    <mergeCell ref="A30:G30"/>
    <mergeCell ref="A31:G31"/>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rowBreaks count="1" manualBreakCount="1">
    <brk id="2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topLeftCell="A27" zoomScale="50" zoomScaleNormal="50" zoomScaleSheetLayoutView="75" workbookViewId="0">
      <selection activeCell="C55" sqref="C55"/>
    </sheetView>
  </sheetViews>
  <sheetFormatPr defaultColWidth="9.109375" defaultRowHeight="18" x14ac:dyDescent="0.35"/>
  <cols>
    <col min="1" max="1" width="15.44140625" style="296" customWidth="1"/>
    <col min="2" max="2" width="52.44140625" style="296" customWidth="1"/>
    <col min="3" max="3" width="15.33203125" style="296" customWidth="1"/>
    <col min="4" max="4" width="14.33203125" style="296" customWidth="1"/>
    <col min="5" max="5" width="17.33203125" style="296" customWidth="1"/>
    <col min="6" max="6" width="16.109375" style="296" customWidth="1"/>
    <col min="7" max="7" width="16.33203125" style="296" customWidth="1"/>
    <col min="8" max="8" width="72.6640625" style="296" customWidth="1"/>
    <col min="9" max="256" width="9.109375" style="296"/>
    <col min="257" max="257" width="15.44140625" style="296" customWidth="1"/>
    <col min="258" max="258" width="52.44140625" style="296" customWidth="1"/>
    <col min="259" max="259" width="15.33203125" style="296" customWidth="1"/>
    <col min="260" max="260" width="14.33203125" style="296" customWidth="1"/>
    <col min="261" max="261" width="17.33203125" style="296" customWidth="1"/>
    <col min="262" max="262" width="16.109375" style="296" customWidth="1"/>
    <col min="263" max="263" width="16.33203125" style="296" customWidth="1"/>
    <col min="264" max="264" width="72.6640625" style="296" customWidth="1"/>
    <col min="265" max="512" width="9.109375" style="296"/>
    <col min="513" max="513" width="15.44140625" style="296" customWidth="1"/>
    <col min="514" max="514" width="52.44140625" style="296" customWidth="1"/>
    <col min="515" max="515" width="15.33203125" style="296" customWidth="1"/>
    <col min="516" max="516" width="14.33203125" style="296" customWidth="1"/>
    <col min="517" max="517" width="17.33203125" style="296" customWidth="1"/>
    <col min="518" max="518" width="16.109375" style="296" customWidth="1"/>
    <col min="519" max="519" width="16.33203125" style="296" customWidth="1"/>
    <col min="520" max="520" width="72.6640625" style="296" customWidth="1"/>
    <col min="521" max="768" width="9.109375" style="296"/>
    <col min="769" max="769" width="15.44140625" style="296" customWidth="1"/>
    <col min="770" max="770" width="52.44140625" style="296" customWidth="1"/>
    <col min="771" max="771" width="15.33203125" style="296" customWidth="1"/>
    <col min="772" max="772" width="14.33203125" style="296" customWidth="1"/>
    <col min="773" max="773" width="17.33203125" style="296" customWidth="1"/>
    <col min="774" max="774" width="16.109375" style="296" customWidth="1"/>
    <col min="775" max="775" width="16.33203125" style="296" customWidth="1"/>
    <col min="776" max="776" width="72.6640625" style="296" customWidth="1"/>
    <col min="777" max="1024" width="9.109375" style="296"/>
    <col min="1025" max="1025" width="15.44140625" style="296" customWidth="1"/>
    <col min="1026" max="1026" width="52.44140625" style="296" customWidth="1"/>
    <col min="1027" max="1027" width="15.33203125" style="296" customWidth="1"/>
    <col min="1028" max="1028" width="14.33203125" style="296" customWidth="1"/>
    <col min="1029" max="1029" width="17.33203125" style="296" customWidth="1"/>
    <col min="1030" max="1030" width="16.109375" style="296" customWidth="1"/>
    <col min="1031" max="1031" width="16.33203125" style="296" customWidth="1"/>
    <col min="1032" max="1032" width="72.6640625" style="296" customWidth="1"/>
    <col min="1033" max="1280" width="9.109375" style="296"/>
    <col min="1281" max="1281" width="15.44140625" style="296" customWidth="1"/>
    <col min="1282" max="1282" width="52.44140625" style="296" customWidth="1"/>
    <col min="1283" max="1283" width="15.33203125" style="296" customWidth="1"/>
    <col min="1284" max="1284" width="14.33203125" style="296" customWidth="1"/>
    <col min="1285" max="1285" width="17.33203125" style="296" customWidth="1"/>
    <col min="1286" max="1286" width="16.109375" style="296" customWidth="1"/>
    <col min="1287" max="1287" width="16.33203125" style="296" customWidth="1"/>
    <col min="1288" max="1288" width="72.6640625" style="296" customWidth="1"/>
    <col min="1289" max="1536" width="9.109375" style="296"/>
    <col min="1537" max="1537" width="15.44140625" style="296" customWidth="1"/>
    <col min="1538" max="1538" width="52.44140625" style="296" customWidth="1"/>
    <col min="1539" max="1539" width="15.33203125" style="296" customWidth="1"/>
    <col min="1540" max="1540" width="14.33203125" style="296" customWidth="1"/>
    <col min="1541" max="1541" width="17.33203125" style="296" customWidth="1"/>
    <col min="1542" max="1542" width="16.109375" style="296" customWidth="1"/>
    <col min="1543" max="1543" width="16.33203125" style="296" customWidth="1"/>
    <col min="1544" max="1544" width="72.6640625" style="296" customWidth="1"/>
    <col min="1545" max="1792" width="9.109375" style="296"/>
    <col min="1793" max="1793" width="15.44140625" style="296" customWidth="1"/>
    <col min="1794" max="1794" width="52.44140625" style="296" customWidth="1"/>
    <col min="1795" max="1795" width="15.33203125" style="296" customWidth="1"/>
    <col min="1796" max="1796" width="14.33203125" style="296" customWidth="1"/>
    <col min="1797" max="1797" width="17.33203125" style="296" customWidth="1"/>
    <col min="1798" max="1798" width="16.109375" style="296" customWidth="1"/>
    <col min="1799" max="1799" width="16.33203125" style="296" customWidth="1"/>
    <col min="1800" max="1800" width="72.6640625" style="296" customWidth="1"/>
    <col min="1801" max="2048" width="9.109375" style="296"/>
    <col min="2049" max="2049" width="15.44140625" style="296" customWidth="1"/>
    <col min="2050" max="2050" width="52.44140625" style="296" customWidth="1"/>
    <col min="2051" max="2051" width="15.33203125" style="296" customWidth="1"/>
    <col min="2052" max="2052" width="14.33203125" style="296" customWidth="1"/>
    <col min="2053" max="2053" width="17.33203125" style="296" customWidth="1"/>
    <col min="2054" max="2054" width="16.109375" style="296" customWidth="1"/>
    <col min="2055" max="2055" width="16.33203125" style="296" customWidth="1"/>
    <col min="2056" max="2056" width="72.6640625" style="296" customWidth="1"/>
    <col min="2057" max="2304" width="9.109375" style="296"/>
    <col min="2305" max="2305" width="15.44140625" style="296" customWidth="1"/>
    <col min="2306" max="2306" width="52.44140625" style="296" customWidth="1"/>
    <col min="2307" max="2307" width="15.33203125" style="296" customWidth="1"/>
    <col min="2308" max="2308" width="14.33203125" style="296" customWidth="1"/>
    <col min="2309" max="2309" width="17.33203125" style="296" customWidth="1"/>
    <col min="2310" max="2310" width="16.109375" style="296" customWidth="1"/>
    <col min="2311" max="2311" width="16.33203125" style="296" customWidth="1"/>
    <col min="2312" max="2312" width="72.6640625" style="296" customWidth="1"/>
    <col min="2313" max="2560" width="9.109375" style="296"/>
    <col min="2561" max="2561" width="15.44140625" style="296" customWidth="1"/>
    <col min="2562" max="2562" width="52.44140625" style="296" customWidth="1"/>
    <col min="2563" max="2563" width="15.33203125" style="296" customWidth="1"/>
    <col min="2564" max="2564" width="14.33203125" style="296" customWidth="1"/>
    <col min="2565" max="2565" width="17.33203125" style="296" customWidth="1"/>
    <col min="2566" max="2566" width="16.109375" style="296" customWidth="1"/>
    <col min="2567" max="2567" width="16.33203125" style="296" customWidth="1"/>
    <col min="2568" max="2568" width="72.6640625" style="296" customWidth="1"/>
    <col min="2569" max="2816" width="9.109375" style="296"/>
    <col min="2817" max="2817" width="15.44140625" style="296" customWidth="1"/>
    <col min="2818" max="2818" width="52.44140625" style="296" customWidth="1"/>
    <col min="2819" max="2819" width="15.33203125" style="296" customWidth="1"/>
    <col min="2820" max="2820" width="14.33203125" style="296" customWidth="1"/>
    <col min="2821" max="2821" width="17.33203125" style="296" customWidth="1"/>
    <col min="2822" max="2822" width="16.109375" style="296" customWidth="1"/>
    <col min="2823" max="2823" width="16.33203125" style="296" customWidth="1"/>
    <col min="2824" max="2824" width="72.6640625" style="296" customWidth="1"/>
    <col min="2825" max="3072" width="9.109375" style="296"/>
    <col min="3073" max="3073" width="15.44140625" style="296" customWidth="1"/>
    <col min="3074" max="3074" width="52.44140625" style="296" customWidth="1"/>
    <col min="3075" max="3075" width="15.33203125" style="296" customWidth="1"/>
    <col min="3076" max="3076" width="14.33203125" style="296" customWidth="1"/>
    <col min="3077" max="3077" width="17.33203125" style="296" customWidth="1"/>
    <col min="3078" max="3078" width="16.109375" style="296" customWidth="1"/>
    <col min="3079" max="3079" width="16.33203125" style="296" customWidth="1"/>
    <col min="3080" max="3080" width="72.6640625" style="296" customWidth="1"/>
    <col min="3081" max="3328" width="9.109375" style="296"/>
    <col min="3329" max="3329" width="15.44140625" style="296" customWidth="1"/>
    <col min="3330" max="3330" width="52.44140625" style="296" customWidth="1"/>
    <col min="3331" max="3331" width="15.33203125" style="296" customWidth="1"/>
    <col min="3332" max="3332" width="14.33203125" style="296" customWidth="1"/>
    <col min="3333" max="3333" width="17.33203125" style="296" customWidth="1"/>
    <col min="3334" max="3334" width="16.109375" style="296" customWidth="1"/>
    <col min="3335" max="3335" width="16.33203125" style="296" customWidth="1"/>
    <col min="3336" max="3336" width="72.6640625" style="296" customWidth="1"/>
    <col min="3337" max="3584" width="9.109375" style="296"/>
    <col min="3585" max="3585" width="15.44140625" style="296" customWidth="1"/>
    <col min="3586" max="3586" width="52.44140625" style="296" customWidth="1"/>
    <col min="3587" max="3587" width="15.33203125" style="296" customWidth="1"/>
    <col min="3588" max="3588" width="14.33203125" style="296" customWidth="1"/>
    <col min="3589" max="3589" width="17.33203125" style="296" customWidth="1"/>
    <col min="3590" max="3590" width="16.109375" style="296" customWidth="1"/>
    <col min="3591" max="3591" width="16.33203125" style="296" customWidth="1"/>
    <col min="3592" max="3592" width="72.6640625" style="296" customWidth="1"/>
    <col min="3593" max="3840" width="9.109375" style="296"/>
    <col min="3841" max="3841" width="15.44140625" style="296" customWidth="1"/>
    <col min="3842" max="3842" width="52.44140625" style="296" customWidth="1"/>
    <col min="3843" max="3843" width="15.33203125" style="296" customWidth="1"/>
    <col min="3844" max="3844" width="14.33203125" style="296" customWidth="1"/>
    <col min="3845" max="3845" width="17.33203125" style="296" customWidth="1"/>
    <col min="3846" max="3846" width="16.109375" style="296" customWidth="1"/>
    <col min="3847" max="3847" width="16.33203125" style="296" customWidth="1"/>
    <col min="3848" max="3848" width="72.6640625" style="296" customWidth="1"/>
    <col min="3849" max="4096" width="9.109375" style="296"/>
    <col min="4097" max="4097" width="15.44140625" style="296" customWidth="1"/>
    <col min="4098" max="4098" width="52.44140625" style="296" customWidth="1"/>
    <col min="4099" max="4099" width="15.33203125" style="296" customWidth="1"/>
    <col min="4100" max="4100" width="14.33203125" style="296" customWidth="1"/>
    <col min="4101" max="4101" width="17.33203125" style="296" customWidth="1"/>
    <col min="4102" max="4102" width="16.109375" style="296" customWidth="1"/>
    <col min="4103" max="4103" width="16.33203125" style="296" customWidth="1"/>
    <col min="4104" max="4104" width="72.6640625" style="296" customWidth="1"/>
    <col min="4105" max="4352" width="9.109375" style="296"/>
    <col min="4353" max="4353" width="15.44140625" style="296" customWidth="1"/>
    <col min="4354" max="4354" width="52.44140625" style="296" customWidth="1"/>
    <col min="4355" max="4355" width="15.33203125" style="296" customWidth="1"/>
    <col min="4356" max="4356" width="14.33203125" style="296" customWidth="1"/>
    <col min="4357" max="4357" width="17.33203125" style="296" customWidth="1"/>
    <col min="4358" max="4358" width="16.109375" style="296" customWidth="1"/>
    <col min="4359" max="4359" width="16.33203125" style="296" customWidth="1"/>
    <col min="4360" max="4360" width="72.6640625" style="296" customWidth="1"/>
    <col min="4361" max="4608" width="9.109375" style="296"/>
    <col min="4609" max="4609" width="15.44140625" style="296" customWidth="1"/>
    <col min="4610" max="4610" width="52.44140625" style="296" customWidth="1"/>
    <col min="4611" max="4611" width="15.33203125" style="296" customWidth="1"/>
    <col min="4612" max="4612" width="14.33203125" style="296" customWidth="1"/>
    <col min="4613" max="4613" width="17.33203125" style="296" customWidth="1"/>
    <col min="4614" max="4614" width="16.109375" style="296" customWidth="1"/>
    <col min="4615" max="4615" width="16.33203125" style="296" customWidth="1"/>
    <col min="4616" max="4616" width="72.6640625" style="296" customWidth="1"/>
    <col min="4617" max="4864" width="9.109375" style="296"/>
    <col min="4865" max="4865" width="15.44140625" style="296" customWidth="1"/>
    <col min="4866" max="4866" width="52.44140625" style="296" customWidth="1"/>
    <col min="4867" max="4867" width="15.33203125" style="296" customWidth="1"/>
    <col min="4868" max="4868" width="14.33203125" style="296" customWidth="1"/>
    <col min="4869" max="4869" width="17.33203125" style="296" customWidth="1"/>
    <col min="4870" max="4870" width="16.109375" style="296" customWidth="1"/>
    <col min="4871" max="4871" width="16.33203125" style="296" customWidth="1"/>
    <col min="4872" max="4872" width="72.6640625" style="296" customWidth="1"/>
    <col min="4873" max="5120" width="9.109375" style="296"/>
    <col min="5121" max="5121" width="15.44140625" style="296" customWidth="1"/>
    <col min="5122" max="5122" width="52.44140625" style="296" customWidth="1"/>
    <col min="5123" max="5123" width="15.33203125" style="296" customWidth="1"/>
    <col min="5124" max="5124" width="14.33203125" style="296" customWidth="1"/>
    <col min="5125" max="5125" width="17.33203125" style="296" customWidth="1"/>
    <col min="5126" max="5126" width="16.109375" style="296" customWidth="1"/>
    <col min="5127" max="5127" width="16.33203125" style="296" customWidth="1"/>
    <col min="5128" max="5128" width="72.6640625" style="296" customWidth="1"/>
    <col min="5129" max="5376" width="9.109375" style="296"/>
    <col min="5377" max="5377" width="15.44140625" style="296" customWidth="1"/>
    <col min="5378" max="5378" width="52.44140625" style="296" customWidth="1"/>
    <col min="5379" max="5379" width="15.33203125" style="296" customWidth="1"/>
    <col min="5380" max="5380" width="14.33203125" style="296" customWidth="1"/>
    <col min="5381" max="5381" width="17.33203125" style="296" customWidth="1"/>
    <col min="5382" max="5382" width="16.109375" style="296" customWidth="1"/>
    <col min="5383" max="5383" width="16.33203125" style="296" customWidth="1"/>
    <col min="5384" max="5384" width="72.6640625" style="296" customWidth="1"/>
    <col min="5385" max="5632" width="9.109375" style="296"/>
    <col min="5633" max="5633" width="15.44140625" style="296" customWidth="1"/>
    <col min="5634" max="5634" width="52.44140625" style="296" customWidth="1"/>
    <col min="5635" max="5635" width="15.33203125" style="296" customWidth="1"/>
    <col min="5636" max="5636" width="14.33203125" style="296" customWidth="1"/>
    <col min="5637" max="5637" width="17.33203125" style="296" customWidth="1"/>
    <col min="5638" max="5638" width="16.109375" style="296" customWidth="1"/>
    <col min="5639" max="5639" width="16.33203125" style="296" customWidth="1"/>
    <col min="5640" max="5640" width="72.6640625" style="296" customWidth="1"/>
    <col min="5641" max="5888" width="9.109375" style="296"/>
    <col min="5889" max="5889" width="15.44140625" style="296" customWidth="1"/>
    <col min="5890" max="5890" width="52.44140625" style="296" customWidth="1"/>
    <col min="5891" max="5891" width="15.33203125" style="296" customWidth="1"/>
    <col min="5892" max="5892" width="14.33203125" style="296" customWidth="1"/>
    <col min="5893" max="5893" width="17.33203125" style="296" customWidth="1"/>
    <col min="5894" max="5894" width="16.109375" style="296" customWidth="1"/>
    <col min="5895" max="5895" width="16.33203125" style="296" customWidth="1"/>
    <col min="5896" max="5896" width="72.6640625" style="296" customWidth="1"/>
    <col min="5897" max="6144" width="9.109375" style="296"/>
    <col min="6145" max="6145" width="15.44140625" style="296" customWidth="1"/>
    <col min="6146" max="6146" width="52.44140625" style="296" customWidth="1"/>
    <col min="6147" max="6147" width="15.33203125" style="296" customWidth="1"/>
    <col min="6148" max="6148" width="14.33203125" style="296" customWidth="1"/>
    <col min="6149" max="6149" width="17.33203125" style="296" customWidth="1"/>
    <col min="6150" max="6150" width="16.109375" style="296" customWidth="1"/>
    <col min="6151" max="6151" width="16.33203125" style="296" customWidth="1"/>
    <col min="6152" max="6152" width="72.6640625" style="296" customWidth="1"/>
    <col min="6153" max="6400" width="9.109375" style="296"/>
    <col min="6401" max="6401" width="15.44140625" style="296" customWidth="1"/>
    <col min="6402" max="6402" width="52.44140625" style="296" customWidth="1"/>
    <col min="6403" max="6403" width="15.33203125" style="296" customWidth="1"/>
    <col min="6404" max="6404" width="14.33203125" style="296" customWidth="1"/>
    <col min="6405" max="6405" width="17.33203125" style="296" customWidth="1"/>
    <col min="6406" max="6406" width="16.109375" style="296" customWidth="1"/>
    <col min="6407" max="6407" width="16.33203125" style="296" customWidth="1"/>
    <col min="6408" max="6408" width="72.6640625" style="296" customWidth="1"/>
    <col min="6409" max="6656" width="9.109375" style="296"/>
    <col min="6657" max="6657" width="15.44140625" style="296" customWidth="1"/>
    <col min="6658" max="6658" width="52.44140625" style="296" customWidth="1"/>
    <col min="6659" max="6659" width="15.33203125" style="296" customWidth="1"/>
    <col min="6660" max="6660" width="14.33203125" style="296" customWidth="1"/>
    <col min="6661" max="6661" width="17.33203125" style="296" customWidth="1"/>
    <col min="6662" max="6662" width="16.109375" style="296" customWidth="1"/>
    <col min="6663" max="6663" width="16.33203125" style="296" customWidth="1"/>
    <col min="6664" max="6664" width="72.6640625" style="296" customWidth="1"/>
    <col min="6665" max="6912" width="9.109375" style="296"/>
    <col min="6913" max="6913" width="15.44140625" style="296" customWidth="1"/>
    <col min="6914" max="6914" width="52.44140625" style="296" customWidth="1"/>
    <col min="6915" max="6915" width="15.33203125" style="296" customWidth="1"/>
    <col min="6916" max="6916" width="14.33203125" style="296" customWidth="1"/>
    <col min="6917" max="6917" width="17.33203125" style="296" customWidth="1"/>
    <col min="6918" max="6918" width="16.109375" style="296" customWidth="1"/>
    <col min="6919" max="6919" width="16.33203125" style="296" customWidth="1"/>
    <col min="6920" max="6920" width="72.6640625" style="296" customWidth="1"/>
    <col min="6921" max="7168" width="9.109375" style="296"/>
    <col min="7169" max="7169" width="15.44140625" style="296" customWidth="1"/>
    <col min="7170" max="7170" width="52.44140625" style="296" customWidth="1"/>
    <col min="7171" max="7171" width="15.33203125" style="296" customWidth="1"/>
    <col min="7172" max="7172" width="14.33203125" style="296" customWidth="1"/>
    <col min="7173" max="7173" width="17.33203125" style="296" customWidth="1"/>
    <col min="7174" max="7174" width="16.109375" style="296" customWidth="1"/>
    <col min="7175" max="7175" width="16.33203125" style="296" customWidth="1"/>
    <col min="7176" max="7176" width="72.6640625" style="296" customWidth="1"/>
    <col min="7177" max="7424" width="9.109375" style="296"/>
    <col min="7425" max="7425" width="15.44140625" style="296" customWidth="1"/>
    <col min="7426" max="7426" width="52.44140625" style="296" customWidth="1"/>
    <col min="7427" max="7427" width="15.33203125" style="296" customWidth="1"/>
    <col min="7428" max="7428" width="14.33203125" style="296" customWidth="1"/>
    <col min="7429" max="7429" width="17.33203125" style="296" customWidth="1"/>
    <col min="7430" max="7430" width="16.109375" style="296" customWidth="1"/>
    <col min="7431" max="7431" width="16.33203125" style="296" customWidth="1"/>
    <col min="7432" max="7432" width="72.6640625" style="296" customWidth="1"/>
    <col min="7433" max="7680" width="9.109375" style="296"/>
    <col min="7681" max="7681" width="15.44140625" style="296" customWidth="1"/>
    <col min="7682" max="7682" width="52.44140625" style="296" customWidth="1"/>
    <col min="7683" max="7683" width="15.33203125" style="296" customWidth="1"/>
    <col min="7684" max="7684" width="14.33203125" style="296" customWidth="1"/>
    <col min="7685" max="7685" width="17.33203125" style="296" customWidth="1"/>
    <col min="7686" max="7686" width="16.109375" style="296" customWidth="1"/>
    <col min="7687" max="7687" width="16.33203125" style="296" customWidth="1"/>
    <col min="7688" max="7688" width="72.6640625" style="296" customWidth="1"/>
    <col min="7689" max="7936" width="9.109375" style="296"/>
    <col min="7937" max="7937" width="15.44140625" style="296" customWidth="1"/>
    <col min="7938" max="7938" width="52.44140625" style="296" customWidth="1"/>
    <col min="7939" max="7939" width="15.33203125" style="296" customWidth="1"/>
    <col min="7940" max="7940" width="14.33203125" style="296" customWidth="1"/>
    <col min="7941" max="7941" width="17.33203125" style="296" customWidth="1"/>
    <col min="7942" max="7942" width="16.109375" style="296" customWidth="1"/>
    <col min="7943" max="7943" width="16.33203125" style="296" customWidth="1"/>
    <col min="7944" max="7944" width="72.6640625" style="296" customWidth="1"/>
    <col min="7945" max="8192" width="9.109375" style="296"/>
    <col min="8193" max="8193" width="15.44140625" style="296" customWidth="1"/>
    <col min="8194" max="8194" width="52.44140625" style="296" customWidth="1"/>
    <col min="8195" max="8195" width="15.33203125" style="296" customWidth="1"/>
    <col min="8196" max="8196" width="14.33203125" style="296" customWidth="1"/>
    <col min="8197" max="8197" width="17.33203125" style="296" customWidth="1"/>
    <col min="8198" max="8198" width="16.109375" style="296" customWidth="1"/>
    <col min="8199" max="8199" width="16.33203125" style="296" customWidth="1"/>
    <col min="8200" max="8200" width="72.6640625" style="296" customWidth="1"/>
    <col min="8201" max="8448" width="9.109375" style="296"/>
    <col min="8449" max="8449" width="15.44140625" style="296" customWidth="1"/>
    <col min="8450" max="8450" width="52.44140625" style="296" customWidth="1"/>
    <col min="8451" max="8451" width="15.33203125" style="296" customWidth="1"/>
    <col min="8452" max="8452" width="14.33203125" style="296" customWidth="1"/>
    <col min="8453" max="8453" width="17.33203125" style="296" customWidth="1"/>
    <col min="8454" max="8454" width="16.109375" style="296" customWidth="1"/>
    <col min="8455" max="8455" width="16.33203125" style="296" customWidth="1"/>
    <col min="8456" max="8456" width="72.6640625" style="296" customWidth="1"/>
    <col min="8457" max="8704" width="9.109375" style="296"/>
    <col min="8705" max="8705" width="15.44140625" style="296" customWidth="1"/>
    <col min="8706" max="8706" width="52.44140625" style="296" customWidth="1"/>
    <col min="8707" max="8707" width="15.33203125" style="296" customWidth="1"/>
    <col min="8708" max="8708" width="14.33203125" style="296" customWidth="1"/>
    <col min="8709" max="8709" width="17.33203125" style="296" customWidth="1"/>
    <col min="8710" max="8710" width="16.109375" style="296" customWidth="1"/>
    <col min="8711" max="8711" width="16.33203125" style="296" customWidth="1"/>
    <col min="8712" max="8712" width="72.6640625" style="296" customWidth="1"/>
    <col min="8713" max="8960" width="9.109375" style="296"/>
    <col min="8961" max="8961" width="15.44140625" style="296" customWidth="1"/>
    <col min="8962" max="8962" width="52.44140625" style="296" customWidth="1"/>
    <col min="8963" max="8963" width="15.33203125" style="296" customWidth="1"/>
    <col min="8964" max="8964" width="14.33203125" style="296" customWidth="1"/>
    <col min="8965" max="8965" width="17.33203125" style="296" customWidth="1"/>
    <col min="8966" max="8966" width="16.109375" style="296" customWidth="1"/>
    <col min="8967" max="8967" width="16.33203125" style="296" customWidth="1"/>
    <col min="8968" max="8968" width="72.6640625" style="296" customWidth="1"/>
    <col min="8969" max="9216" width="9.109375" style="296"/>
    <col min="9217" max="9217" width="15.44140625" style="296" customWidth="1"/>
    <col min="9218" max="9218" width="52.44140625" style="296" customWidth="1"/>
    <col min="9219" max="9219" width="15.33203125" style="296" customWidth="1"/>
    <col min="9220" max="9220" width="14.33203125" style="296" customWidth="1"/>
    <col min="9221" max="9221" width="17.33203125" style="296" customWidth="1"/>
    <col min="9222" max="9222" width="16.109375" style="296" customWidth="1"/>
    <col min="9223" max="9223" width="16.33203125" style="296" customWidth="1"/>
    <col min="9224" max="9224" width="72.6640625" style="296" customWidth="1"/>
    <col min="9225" max="9472" width="9.109375" style="296"/>
    <col min="9473" max="9473" width="15.44140625" style="296" customWidth="1"/>
    <col min="9474" max="9474" width="52.44140625" style="296" customWidth="1"/>
    <col min="9475" max="9475" width="15.33203125" style="296" customWidth="1"/>
    <col min="9476" max="9476" width="14.33203125" style="296" customWidth="1"/>
    <col min="9477" max="9477" width="17.33203125" style="296" customWidth="1"/>
    <col min="9478" max="9478" width="16.109375" style="296" customWidth="1"/>
    <col min="9479" max="9479" width="16.33203125" style="296" customWidth="1"/>
    <col min="9480" max="9480" width="72.6640625" style="296" customWidth="1"/>
    <col min="9481" max="9728" width="9.109375" style="296"/>
    <col min="9729" max="9729" width="15.44140625" style="296" customWidth="1"/>
    <col min="9730" max="9730" width="52.44140625" style="296" customWidth="1"/>
    <col min="9731" max="9731" width="15.33203125" style="296" customWidth="1"/>
    <col min="9732" max="9732" width="14.33203125" style="296" customWidth="1"/>
    <col min="9733" max="9733" width="17.33203125" style="296" customWidth="1"/>
    <col min="9734" max="9734" width="16.109375" style="296" customWidth="1"/>
    <col min="9735" max="9735" width="16.33203125" style="296" customWidth="1"/>
    <col min="9736" max="9736" width="72.6640625" style="296" customWidth="1"/>
    <col min="9737" max="9984" width="9.109375" style="296"/>
    <col min="9985" max="9985" width="15.44140625" style="296" customWidth="1"/>
    <col min="9986" max="9986" width="52.44140625" style="296" customWidth="1"/>
    <col min="9987" max="9987" width="15.33203125" style="296" customWidth="1"/>
    <col min="9988" max="9988" width="14.33203125" style="296" customWidth="1"/>
    <col min="9989" max="9989" width="17.33203125" style="296" customWidth="1"/>
    <col min="9990" max="9990" width="16.109375" style="296" customWidth="1"/>
    <col min="9991" max="9991" width="16.33203125" style="296" customWidth="1"/>
    <col min="9992" max="9992" width="72.6640625" style="296" customWidth="1"/>
    <col min="9993" max="10240" width="9.109375" style="296"/>
    <col min="10241" max="10241" width="15.44140625" style="296" customWidth="1"/>
    <col min="10242" max="10242" width="52.44140625" style="296" customWidth="1"/>
    <col min="10243" max="10243" width="15.33203125" style="296" customWidth="1"/>
    <col min="10244" max="10244" width="14.33203125" style="296" customWidth="1"/>
    <col min="10245" max="10245" width="17.33203125" style="296" customWidth="1"/>
    <col min="10246" max="10246" width="16.109375" style="296" customWidth="1"/>
    <col min="10247" max="10247" width="16.33203125" style="296" customWidth="1"/>
    <col min="10248" max="10248" width="72.6640625" style="296" customWidth="1"/>
    <col min="10249" max="10496" width="9.109375" style="296"/>
    <col min="10497" max="10497" width="15.44140625" style="296" customWidth="1"/>
    <col min="10498" max="10498" width="52.44140625" style="296" customWidth="1"/>
    <col min="10499" max="10499" width="15.33203125" style="296" customWidth="1"/>
    <col min="10500" max="10500" width="14.33203125" style="296" customWidth="1"/>
    <col min="10501" max="10501" width="17.33203125" style="296" customWidth="1"/>
    <col min="10502" max="10502" width="16.109375" style="296" customWidth="1"/>
    <col min="10503" max="10503" width="16.33203125" style="296" customWidth="1"/>
    <col min="10504" max="10504" width="72.6640625" style="296" customWidth="1"/>
    <col min="10505" max="10752" width="9.109375" style="296"/>
    <col min="10753" max="10753" width="15.44140625" style="296" customWidth="1"/>
    <col min="10754" max="10754" width="52.44140625" style="296" customWidth="1"/>
    <col min="10755" max="10755" width="15.33203125" style="296" customWidth="1"/>
    <col min="10756" max="10756" width="14.33203125" style="296" customWidth="1"/>
    <col min="10757" max="10757" width="17.33203125" style="296" customWidth="1"/>
    <col min="10758" max="10758" width="16.109375" style="296" customWidth="1"/>
    <col min="10759" max="10759" width="16.33203125" style="296" customWidth="1"/>
    <col min="10760" max="10760" width="72.6640625" style="296" customWidth="1"/>
    <col min="10761" max="11008" width="9.109375" style="296"/>
    <col min="11009" max="11009" width="15.44140625" style="296" customWidth="1"/>
    <col min="11010" max="11010" width="52.44140625" style="296" customWidth="1"/>
    <col min="11011" max="11011" width="15.33203125" style="296" customWidth="1"/>
    <col min="11012" max="11012" width="14.33203125" style="296" customWidth="1"/>
    <col min="11013" max="11013" width="17.33203125" style="296" customWidth="1"/>
    <col min="11014" max="11014" width="16.109375" style="296" customWidth="1"/>
    <col min="11015" max="11015" width="16.33203125" style="296" customWidth="1"/>
    <col min="11016" max="11016" width="72.6640625" style="296" customWidth="1"/>
    <col min="11017" max="11264" width="9.109375" style="296"/>
    <col min="11265" max="11265" width="15.44140625" style="296" customWidth="1"/>
    <col min="11266" max="11266" width="52.44140625" style="296" customWidth="1"/>
    <col min="11267" max="11267" width="15.33203125" style="296" customWidth="1"/>
    <col min="11268" max="11268" width="14.33203125" style="296" customWidth="1"/>
    <col min="11269" max="11269" width="17.33203125" style="296" customWidth="1"/>
    <col min="11270" max="11270" width="16.109375" style="296" customWidth="1"/>
    <col min="11271" max="11271" width="16.33203125" style="296" customWidth="1"/>
    <col min="11272" max="11272" width="72.6640625" style="296" customWidth="1"/>
    <col min="11273" max="11520" width="9.109375" style="296"/>
    <col min="11521" max="11521" width="15.44140625" style="296" customWidth="1"/>
    <col min="11522" max="11522" width="52.44140625" style="296" customWidth="1"/>
    <col min="11523" max="11523" width="15.33203125" style="296" customWidth="1"/>
    <col min="11524" max="11524" width="14.33203125" style="296" customWidth="1"/>
    <col min="11525" max="11525" width="17.33203125" style="296" customWidth="1"/>
    <col min="11526" max="11526" width="16.109375" style="296" customWidth="1"/>
    <col min="11527" max="11527" width="16.33203125" style="296" customWidth="1"/>
    <col min="11528" max="11528" width="72.6640625" style="296" customWidth="1"/>
    <col min="11529" max="11776" width="9.109375" style="296"/>
    <col min="11777" max="11777" width="15.44140625" style="296" customWidth="1"/>
    <col min="11778" max="11778" width="52.44140625" style="296" customWidth="1"/>
    <col min="11779" max="11779" width="15.33203125" style="296" customWidth="1"/>
    <col min="11780" max="11780" width="14.33203125" style="296" customWidth="1"/>
    <col min="11781" max="11781" width="17.33203125" style="296" customWidth="1"/>
    <col min="11782" max="11782" width="16.109375" style="296" customWidth="1"/>
    <col min="11783" max="11783" width="16.33203125" style="296" customWidth="1"/>
    <col min="11784" max="11784" width="72.6640625" style="296" customWidth="1"/>
    <col min="11785" max="12032" width="9.109375" style="296"/>
    <col min="12033" max="12033" width="15.44140625" style="296" customWidth="1"/>
    <col min="12034" max="12034" width="52.44140625" style="296" customWidth="1"/>
    <col min="12035" max="12035" width="15.33203125" style="296" customWidth="1"/>
    <col min="12036" max="12036" width="14.33203125" style="296" customWidth="1"/>
    <col min="12037" max="12037" width="17.33203125" style="296" customWidth="1"/>
    <col min="12038" max="12038" width="16.109375" style="296" customWidth="1"/>
    <col min="12039" max="12039" width="16.33203125" style="296" customWidth="1"/>
    <col min="12040" max="12040" width="72.6640625" style="296" customWidth="1"/>
    <col min="12041" max="12288" width="9.109375" style="296"/>
    <col min="12289" max="12289" width="15.44140625" style="296" customWidth="1"/>
    <col min="12290" max="12290" width="52.44140625" style="296" customWidth="1"/>
    <col min="12291" max="12291" width="15.33203125" style="296" customWidth="1"/>
    <col min="12292" max="12292" width="14.33203125" style="296" customWidth="1"/>
    <col min="12293" max="12293" width="17.33203125" style="296" customWidth="1"/>
    <col min="12294" max="12294" width="16.109375" style="296" customWidth="1"/>
    <col min="12295" max="12295" width="16.33203125" style="296" customWidth="1"/>
    <col min="12296" max="12296" width="72.6640625" style="296" customWidth="1"/>
    <col min="12297" max="12544" width="9.109375" style="296"/>
    <col min="12545" max="12545" width="15.44140625" style="296" customWidth="1"/>
    <col min="12546" max="12546" width="52.44140625" style="296" customWidth="1"/>
    <col min="12547" max="12547" width="15.33203125" style="296" customWidth="1"/>
    <col min="12548" max="12548" width="14.33203125" style="296" customWidth="1"/>
    <col min="12549" max="12549" width="17.33203125" style="296" customWidth="1"/>
    <col min="12550" max="12550" width="16.109375" style="296" customWidth="1"/>
    <col min="12551" max="12551" width="16.33203125" style="296" customWidth="1"/>
    <col min="12552" max="12552" width="72.6640625" style="296" customWidth="1"/>
    <col min="12553" max="12800" width="9.109375" style="296"/>
    <col min="12801" max="12801" width="15.44140625" style="296" customWidth="1"/>
    <col min="12802" max="12802" width="52.44140625" style="296" customWidth="1"/>
    <col min="12803" max="12803" width="15.33203125" style="296" customWidth="1"/>
    <col min="12804" max="12804" width="14.33203125" style="296" customWidth="1"/>
    <col min="12805" max="12805" width="17.33203125" style="296" customWidth="1"/>
    <col min="12806" max="12806" width="16.109375" style="296" customWidth="1"/>
    <col min="12807" max="12807" width="16.33203125" style="296" customWidth="1"/>
    <col min="12808" max="12808" width="72.6640625" style="296" customWidth="1"/>
    <col min="12809" max="13056" width="9.109375" style="296"/>
    <col min="13057" max="13057" width="15.44140625" style="296" customWidth="1"/>
    <col min="13058" max="13058" width="52.44140625" style="296" customWidth="1"/>
    <col min="13059" max="13059" width="15.33203125" style="296" customWidth="1"/>
    <col min="13060" max="13060" width="14.33203125" style="296" customWidth="1"/>
    <col min="13061" max="13061" width="17.33203125" style="296" customWidth="1"/>
    <col min="13062" max="13062" width="16.109375" style="296" customWidth="1"/>
    <col min="13063" max="13063" width="16.33203125" style="296" customWidth="1"/>
    <col min="13064" max="13064" width="72.6640625" style="296" customWidth="1"/>
    <col min="13065" max="13312" width="9.109375" style="296"/>
    <col min="13313" max="13313" width="15.44140625" style="296" customWidth="1"/>
    <col min="13314" max="13314" width="52.44140625" style="296" customWidth="1"/>
    <col min="13315" max="13315" width="15.33203125" style="296" customWidth="1"/>
    <col min="13316" max="13316" width="14.33203125" style="296" customWidth="1"/>
    <col min="13317" max="13317" width="17.33203125" style="296" customWidth="1"/>
    <col min="13318" max="13318" width="16.109375" style="296" customWidth="1"/>
    <col min="13319" max="13319" width="16.33203125" style="296" customWidth="1"/>
    <col min="13320" max="13320" width="72.6640625" style="296" customWidth="1"/>
    <col min="13321" max="13568" width="9.109375" style="296"/>
    <col min="13569" max="13569" width="15.44140625" style="296" customWidth="1"/>
    <col min="13570" max="13570" width="52.44140625" style="296" customWidth="1"/>
    <col min="13571" max="13571" width="15.33203125" style="296" customWidth="1"/>
    <col min="13572" max="13572" width="14.33203125" style="296" customWidth="1"/>
    <col min="13573" max="13573" width="17.33203125" style="296" customWidth="1"/>
    <col min="13574" max="13574" width="16.109375" style="296" customWidth="1"/>
    <col min="13575" max="13575" width="16.33203125" style="296" customWidth="1"/>
    <col min="13576" max="13576" width="72.6640625" style="296" customWidth="1"/>
    <col min="13577" max="13824" width="9.109375" style="296"/>
    <col min="13825" max="13825" width="15.44140625" style="296" customWidth="1"/>
    <col min="13826" max="13826" width="52.44140625" style="296" customWidth="1"/>
    <col min="13827" max="13827" width="15.33203125" style="296" customWidth="1"/>
    <col min="13828" max="13828" width="14.33203125" style="296" customWidth="1"/>
    <col min="13829" max="13829" width="17.33203125" style="296" customWidth="1"/>
    <col min="13830" max="13830" width="16.109375" style="296" customWidth="1"/>
    <col min="13831" max="13831" width="16.33203125" style="296" customWidth="1"/>
    <col min="13832" max="13832" width="72.6640625" style="296" customWidth="1"/>
    <col min="13833" max="14080" width="9.109375" style="296"/>
    <col min="14081" max="14081" width="15.44140625" style="296" customWidth="1"/>
    <col min="14082" max="14082" width="52.44140625" style="296" customWidth="1"/>
    <col min="14083" max="14083" width="15.33203125" style="296" customWidth="1"/>
    <col min="14084" max="14084" width="14.33203125" style="296" customWidth="1"/>
    <col min="14085" max="14085" width="17.33203125" style="296" customWidth="1"/>
    <col min="14086" max="14086" width="16.109375" style="296" customWidth="1"/>
    <col min="14087" max="14087" width="16.33203125" style="296" customWidth="1"/>
    <col min="14088" max="14088" width="72.6640625" style="296" customWidth="1"/>
    <col min="14089" max="14336" width="9.109375" style="296"/>
    <col min="14337" max="14337" width="15.44140625" style="296" customWidth="1"/>
    <col min="14338" max="14338" width="52.44140625" style="296" customWidth="1"/>
    <col min="14339" max="14339" width="15.33203125" style="296" customWidth="1"/>
    <col min="14340" max="14340" width="14.33203125" style="296" customWidth="1"/>
    <col min="14341" max="14341" width="17.33203125" style="296" customWidth="1"/>
    <col min="14342" max="14342" width="16.109375" style="296" customWidth="1"/>
    <col min="14343" max="14343" width="16.33203125" style="296" customWidth="1"/>
    <col min="14344" max="14344" width="72.6640625" style="296" customWidth="1"/>
    <col min="14345" max="14592" width="9.109375" style="296"/>
    <col min="14593" max="14593" width="15.44140625" style="296" customWidth="1"/>
    <col min="14594" max="14594" width="52.44140625" style="296" customWidth="1"/>
    <col min="14595" max="14595" width="15.33203125" style="296" customWidth="1"/>
    <col min="14596" max="14596" width="14.33203125" style="296" customWidth="1"/>
    <col min="14597" max="14597" width="17.33203125" style="296" customWidth="1"/>
    <col min="14598" max="14598" width="16.109375" style="296" customWidth="1"/>
    <col min="14599" max="14599" width="16.33203125" style="296" customWidth="1"/>
    <col min="14600" max="14600" width="72.6640625" style="296" customWidth="1"/>
    <col min="14601" max="14848" width="9.109375" style="296"/>
    <col min="14849" max="14849" width="15.44140625" style="296" customWidth="1"/>
    <col min="14850" max="14850" width="52.44140625" style="296" customWidth="1"/>
    <col min="14851" max="14851" width="15.33203125" style="296" customWidth="1"/>
    <col min="14852" max="14852" width="14.33203125" style="296" customWidth="1"/>
    <col min="14853" max="14853" width="17.33203125" style="296" customWidth="1"/>
    <col min="14854" max="14854" width="16.109375" style="296" customWidth="1"/>
    <col min="14855" max="14855" width="16.33203125" style="296" customWidth="1"/>
    <col min="14856" max="14856" width="72.6640625" style="296" customWidth="1"/>
    <col min="14857" max="15104" width="9.109375" style="296"/>
    <col min="15105" max="15105" width="15.44140625" style="296" customWidth="1"/>
    <col min="15106" max="15106" width="52.44140625" style="296" customWidth="1"/>
    <col min="15107" max="15107" width="15.33203125" style="296" customWidth="1"/>
    <col min="15108" max="15108" width="14.33203125" style="296" customWidth="1"/>
    <col min="15109" max="15109" width="17.33203125" style="296" customWidth="1"/>
    <col min="15110" max="15110" width="16.109375" style="296" customWidth="1"/>
    <col min="15111" max="15111" width="16.33203125" style="296" customWidth="1"/>
    <col min="15112" max="15112" width="72.6640625" style="296" customWidth="1"/>
    <col min="15113" max="15360" width="9.109375" style="296"/>
    <col min="15361" max="15361" width="15.44140625" style="296" customWidth="1"/>
    <col min="15362" max="15362" width="52.44140625" style="296" customWidth="1"/>
    <col min="15363" max="15363" width="15.33203125" style="296" customWidth="1"/>
    <col min="15364" max="15364" width="14.33203125" style="296" customWidth="1"/>
    <col min="15365" max="15365" width="17.33203125" style="296" customWidth="1"/>
    <col min="15366" max="15366" width="16.109375" style="296" customWidth="1"/>
    <col min="15367" max="15367" width="16.33203125" style="296" customWidth="1"/>
    <col min="15368" max="15368" width="72.6640625" style="296" customWidth="1"/>
    <col min="15369" max="15616" width="9.109375" style="296"/>
    <col min="15617" max="15617" width="15.44140625" style="296" customWidth="1"/>
    <col min="15618" max="15618" width="52.44140625" style="296" customWidth="1"/>
    <col min="15619" max="15619" width="15.33203125" style="296" customWidth="1"/>
    <col min="15620" max="15620" width="14.33203125" style="296" customWidth="1"/>
    <col min="15621" max="15621" width="17.33203125" style="296" customWidth="1"/>
    <col min="15622" max="15622" width="16.109375" style="296" customWidth="1"/>
    <col min="15623" max="15623" width="16.33203125" style="296" customWidth="1"/>
    <col min="15624" max="15624" width="72.6640625" style="296" customWidth="1"/>
    <col min="15625" max="15872" width="9.109375" style="296"/>
    <col min="15873" max="15873" width="15.44140625" style="296" customWidth="1"/>
    <col min="15874" max="15874" width="52.44140625" style="296" customWidth="1"/>
    <col min="15875" max="15875" width="15.33203125" style="296" customWidth="1"/>
    <col min="15876" max="15876" width="14.33203125" style="296" customWidth="1"/>
    <col min="15877" max="15877" width="17.33203125" style="296" customWidth="1"/>
    <col min="15878" max="15878" width="16.109375" style="296" customWidth="1"/>
    <col min="15879" max="15879" width="16.33203125" style="296" customWidth="1"/>
    <col min="15880" max="15880" width="72.6640625" style="296" customWidth="1"/>
    <col min="15881" max="16128" width="9.109375" style="296"/>
    <col min="16129" max="16129" width="15.44140625" style="296" customWidth="1"/>
    <col min="16130" max="16130" width="52.44140625" style="296" customWidth="1"/>
    <col min="16131" max="16131" width="15.33203125" style="296" customWidth="1"/>
    <col min="16132" max="16132" width="14.33203125" style="296" customWidth="1"/>
    <col min="16133" max="16133" width="17.33203125" style="296" customWidth="1"/>
    <col min="16134" max="16134" width="16.109375" style="296" customWidth="1"/>
    <col min="16135" max="16135" width="16.33203125" style="296" customWidth="1"/>
    <col min="16136" max="16136" width="72.6640625" style="296" customWidth="1"/>
    <col min="16137" max="16384" width="9.109375" style="296"/>
  </cols>
  <sheetData>
    <row r="1" spans="1:9" hidden="1" x14ac:dyDescent="0.35">
      <c r="A1" s="294"/>
      <c r="B1" s="294"/>
      <c r="C1" s="294"/>
      <c r="D1" s="294"/>
      <c r="E1" s="294"/>
      <c r="F1" s="294"/>
      <c r="G1" s="294"/>
      <c r="H1" s="294" t="s">
        <v>261</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93"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 customHeight="1" x14ac:dyDescent="0.4">
      <c r="A12" s="297"/>
      <c r="B12" s="297"/>
      <c r="C12" s="297"/>
      <c r="D12" s="297"/>
      <c r="E12" s="297"/>
      <c r="F12" s="297"/>
      <c r="G12" s="297"/>
      <c r="H12" s="297"/>
    </row>
    <row r="13" spans="1:9" s="300" customFormat="1" ht="18" customHeight="1" x14ac:dyDescent="0.4">
      <c r="A13" s="297"/>
      <c r="B13" s="297"/>
      <c r="C13" s="297"/>
      <c r="D13" s="297"/>
      <c r="E13" s="297"/>
      <c r="F13" s="297"/>
      <c r="G13" s="297"/>
      <c r="H13" s="297"/>
    </row>
    <row r="14" spans="1:9" s="300" customFormat="1" ht="18.75" customHeight="1" x14ac:dyDescent="0.4">
      <c r="A14" s="305" t="s">
        <v>28</v>
      </c>
      <c r="B14" s="305"/>
      <c r="C14" s="305"/>
      <c r="D14" s="305"/>
      <c r="E14" s="305"/>
      <c r="F14" s="305"/>
      <c r="G14" s="305"/>
      <c r="H14" s="305"/>
    </row>
    <row r="15" spans="1:9" s="300" customFormat="1" ht="18.75" customHeight="1" x14ac:dyDescent="0.4">
      <c r="A15" s="298"/>
      <c r="B15" s="306" t="s">
        <v>235</v>
      </c>
      <c r="C15" s="306"/>
      <c r="D15" s="306"/>
      <c r="E15" s="306"/>
      <c r="F15" s="306"/>
      <c r="G15" s="306"/>
      <c r="H15" s="306"/>
      <c r="I15" s="306"/>
    </row>
    <row r="16" spans="1:9" s="300" customFormat="1" ht="22.95" customHeight="1" x14ac:dyDescent="0.4">
      <c r="A16" s="308" t="s">
        <v>184</v>
      </c>
      <c r="B16" s="368"/>
      <c r="C16" s="368"/>
      <c r="D16" s="368"/>
      <c r="E16" s="368"/>
      <c r="F16" s="368"/>
      <c r="G16" s="368"/>
      <c r="H16" s="368"/>
    </row>
    <row r="17" spans="1:17" s="300" customFormat="1" ht="21.75" customHeight="1" x14ac:dyDescent="0.4">
      <c r="A17" s="305" t="s">
        <v>209</v>
      </c>
      <c r="B17" s="305"/>
      <c r="C17" s="305"/>
      <c r="D17" s="305"/>
      <c r="E17" s="305"/>
      <c r="F17" s="305"/>
      <c r="G17" s="305"/>
      <c r="H17" s="305"/>
    </row>
    <row r="18" spans="1:17" s="300" customFormat="1" ht="21.75" customHeight="1" x14ac:dyDescent="0.4">
      <c r="A18" s="298"/>
      <c r="B18" s="298"/>
      <c r="C18" s="298"/>
      <c r="D18" s="298"/>
      <c r="E18" s="298"/>
      <c r="F18" s="298"/>
      <c r="G18" s="298"/>
      <c r="H18" s="298"/>
    </row>
    <row r="19" spans="1:17" s="300" customFormat="1" ht="63" customHeight="1" x14ac:dyDescent="0.4">
      <c r="A19" s="369" t="s">
        <v>262</v>
      </c>
      <c r="B19" s="369"/>
      <c r="C19" s="369"/>
      <c r="D19" s="369"/>
      <c r="E19" s="369"/>
      <c r="F19" s="369"/>
      <c r="G19" s="370"/>
      <c r="H19" s="370"/>
    </row>
    <row r="20" spans="1:17" s="300" customFormat="1" ht="16.5" customHeight="1" x14ac:dyDescent="0.4">
      <c r="A20" s="371"/>
      <c r="B20" s="371"/>
      <c r="C20" s="371"/>
      <c r="D20" s="371"/>
      <c r="E20" s="371"/>
      <c r="F20" s="371"/>
      <c r="G20" s="372"/>
      <c r="H20" s="372"/>
    </row>
    <row r="21" spans="1:17" s="300" customFormat="1" ht="30.75" customHeight="1" x14ac:dyDescent="0.4">
      <c r="A21" s="297" t="s">
        <v>237</v>
      </c>
      <c r="B21" s="297"/>
      <c r="C21" s="297"/>
      <c r="D21" s="298"/>
      <c r="E21" s="298"/>
      <c r="F21" s="298"/>
      <c r="G21" s="297"/>
      <c r="H21" s="297"/>
    </row>
    <row r="22" spans="1:17" s="300" customFormat="1" ht="28.8" customHeight="1" x14ac:dyDescent="0.4">
      <c r="A22" s="305"/>
      <c r="B22" s="305"/>
      <c r="C22" s="305"/>
      <c r="D22" s="305"/>
      <c r="E22" s="305"/>
      <c r="F22" s="305"/>
      <c r="G22" s="305"/>
      <c r="H22" s="305"/>
    </row>
    <row r="23" spans="1:17" s="300" customFormat="1" ht="272.25" customHeight="1" x14ac:dyDescent="0.4">
      <c r="A23" s="373" t="s">
        <v>238</v>
      </c>
      <c r="B23" s="373"/>
      <c r="C23" s="373"/>
      <c r="D23" s="373"/>
      <c r="E23" s="373"/>
      <c r="F23" s="312" t="s">
        <v>263</v>
      </c>
      <c r="G23" s="313"/>
      <c r="H23" s="314"/>
    </row>
    <row r="24" spans="1:17" ht="56.25" customHeight="1" x14ac:dyDescent="0.35">
      <c r="A24" s="315" t="s">
        <v>240</v>
      </c>
      <c r="B24" s="316"/>
      <c r="C24" s="316"/>
      <c r="D24" s="316"/>
      <c r="E24" s="317"/>
      <c r="F24" s="318" t="s">
        <v>187</v>
      </c>
      <c r="G24" s="318"/>
      <c r="H24" s="319" t="s">
        <v>186</v>
      </c>
      <c r="J24" s="320"/>
      <c r="K24" s="321"/>
      <c r="L24" s="321"/>
      <c r="M24" s="321"/>
      <c r="N24" s="321"/>
      <c r="O24" s="321"/>
      <c r="P24" s="321"/>
      <c r="Q24" s="321"/>
    </row>
    <row r="25" spans="1:17" ht="40.5" customHeight="1" x14ac:dyDescent="0.35">
      <c r="A25" s="322"/>
      <c r="B25" s="323"/>
      <c r="C25" s="323"/>
      <c r="D25" s="323"/>
      <c r="E25" s="324"/>
      <c r="F25" s="312" t="s">
        <v>241</v>
      </c>
      <c r="G25" s="314"/>
      <c r="H25" s="325" t="s">
        <v>188</v>
      </c>
      <c r="J25" s="320"/>
      <c r="K25" s="320"/>
      <c r="L25" s="320"/>
      <c r="M25" s="320"/>
      <c r="N25" s="320"/>
      <c r="O25" s="320"/>
      <c r="P25" s="320"/>
      <c r="Q25" s="320"/>
    </row>
    <row r="26" spans="1:17" ht="39.75" customHeight="1" x14ac:dyDescent="0.35">
      <c r="A26" s="322"/>
      <c r="B26" s="323"/>
      <c r="C26" s="323"/>
      <c r="D26" s="323"/>
      <c r="E26" s="324"/>
      <c r="F26" s="312" t="s">
        <v>191</v>
      </c>
      <c r="G26" s="314"/>
      <c r="H26" s="319" t="s">
        <v>242</v>
      </c>
      <c r="J26" s="320"/>
      <c r="K26" s="321"/>
      <c r="L26" s="321"/>
      <c r="M26" s="321"/>
      <c r="N26" s="321"/>
      <c r="O26" s="321"/>
      <c r="P26" s="321"/>
      <c r="Q26" s="321"/>
    </row>
    <row r="27" spans="1:17" ht="22.5" customHeight="1" x14ac:dyDescent="0.35">
      <c r="A27" s="326"/>
      <c r="B27" s="327"/>
      <c r="C27" s="327"/>
      <c r="D27" s="327"/>
      <c r="E27" s="328"/>
      <c r="F27" s="318" t="s">
        <v>193</v>
      </c>
      <c r="G27" s="318"/>
      <c r="H27" s="319" t="s">
        <v>243</v>
      </c>
      <c r="J27" s="320"/>
      <c r="K27" s="321"/>
      <c r="L27" s="321"/>
      <c r="M27" s="321"/>
      <c r="N27" s="321"/>
      <c r="O27" s="321"/>
      <c r="P27" s="321"/>
      <c r="Q27" s="321"/>
    </row>
    <row r="28" spans="1:17" ht="95.4" customHeight="1" x14ac:dyDescent="0.35">
      <c r="A28" s="329" t="s">
        <v>244</v>
      </c>
      <c r="B28" s="330"/>
      <c r="C28" s="330"/>
      <c r="D28" s="330"/>
      <c r="E28" s="331"/>
      <c r="F28" s="312" t="s">
        <v>264</v>
      </c>
      <c r="G28" s="313"/>
      <c r="H28" s="314"/>
    </row>
    <row r="29" spans="1:17" ht="61.2" customHeight="1" x14ac:dyDescent="0.35">
      <c r="A29" s="332" t="s">
        <v>246</v>
      </c>
      <c r="B29" s="332"/>
      <c r="C29" s="332"/>
      <c r="D29" s="332"/>
      <c r="E29" s="332"/>
      <c r="F29" s="312" t="s">
        <v>265</v>
      </c>
      <c r="G29" s="313"/>
      <c r="H29" s="314"/>
      <c r="I29" s="374" t="s">
        <v>248</v>
      </c>
      <c r="J29" s="321"/>
      <c r="K29" s="321"/>
      <c r="L29" s="321"/>
      <c r="M29" s="321"/>
      <c r="N29" s="321"/>
      <c r="O29" s="321"/>
    </row>
    <row r="30" spans="1:17" s="300" customFormat="1" ht="29.4" customHeight="1" x14ac:dyDescent="0.4">
      <c r="A30" s="375" t="s">
        <v>249</v>
      </c>
      <c r="B30" s="375"/>
      <c r="C30" s="375"/>
      <c r="D30" s="375"/>
      <c r="E30" s="375"/>
      <c r="F30" s="312" t="s">
        <v>266</v>
      </c>
      <c r="G30" s="313"/>
      <c r="H30" s="314"/>
    </row>
    <row r="31" spans="1:17" ht="28.8" customHeight="1" x14ac:dyDescent="0.35">
      <c r="A31" s="335" t="s">
        <v>30</v>
      </c>
      <c r="B31" s="335"/>
      <c r="C31" s="335"/>
      <c r="D31" s="335"/>
      <c r="E31" s="335"/>
      <c r="F31" s="335"/>
      <c r="G31" s="335"/>
      <c r="H31" s="335"/>
      <c r="J31" s="320"/>
      <c r="K31" s="320"/>
      <c r="L31" s="320"/>
      <c r="M31" s="320"/>
      <c r="N31" s="320"/>
      <c r="O31" s="320"/>
    </row>
    <row r="32" spans="1:17" ht="47.4" customHeight="1" x14ac:dyDescent="0.35">
      <c r="A32" s="336" t="s">
        <v>53</v>
      </c>
      <c r="B32" s="336"/>
      <c r="C32" s="337" t="s">
        <v>1</v>
      </c>
      <c r="D32" s="338" t="s">
        <v>31</v>
      </c>
      <c r="E32" s="336" t="s">
        <v>251</v>
      </c>
      <c r="F32" s="337" t="s">
        <v>33</v>
      </c>
      <c r="G32" s="337"/>
      <c r="H32" s="337"/>
      <c r="J32" s="320"/>
      <c r="K32" s="320"/>
      <c r="L32" s="320"/>
      <c r="M32" s="320"/>
      <c r="N32" s="320"/>
      <c r="O32" s="320"/>
    </row>
    <row r="33" spans="1:15" ht="21.6" customHeight="1" x14ac:dyDescent="0.35">
      <c r="A33" s="336"/>
      <c r="B33" s="336"/>
      <c r="C33" s="337"/>
      <c r="D33" s="339"/>
      <c r="E33" s="336"/>
      <c r="F33" s="340">
        <v>2017</v>
      </c>
      <c r="G33" s="340">
        <v>2018</v>
      </c>
      <c r="H33" s="340">
        <v>2019</v>
      </c>
      <c r="J33" s="320"/>
      <c r="K33" s="320"/>
      <c r="L33" s="320"/>
      <c r="M33" s="320"/>
      <c r="N33" s="320"/>
      <c r="O33" s="320"/>
    </row>
    <row r="34" spans="1:15" ht="33" customHeight="1" x14ac:dyDescent="0.35">
      <c r="A34" s="341" t="s">
        <v>223</v>
      </c>
      <c r="B34" s="341"/>
      <c r="C34" s="340"/>
      <c r="D34" s="340">
        <v>1684</v>
      </c>
      <c r="E34" s="340">
        <v>7914</v>
      </c>
      <c r="F34" s="340"/>
      <c r="G34" s="340"/>
      <c r="H34" s="354"/>
      <c r="J34" s="320"/>
      <c r="K34" s="320"/>
      <c r="L34" s="320"/>
      <c r="M34" s="320"/>
      <c r="N34" s="320"/>
      <c r="O34" s="320"/>
    </row>
    <row r="35" spans="1:15" ht="33.6" customHeight="1" x14ac:dyDescent="0.35">
      <c r="A35" s="341" t="s">
        <v>222</v>
      </c>
      <c r="B35" s="341"/>
      <c r="C35" s="342"/>
      <c r="D35" s="222">
        <v>37517</v>
      </c>
      <c r="E35" s="222">
        <v>61822</v>
      </c>
      <c r="F35" s="340">
        <v>46320</v>
      </c>
      <c r="G35" s="354">
        <v>47047</v>
      </c>
      <c r="H35" s="354">
        <v>47825</v>
      </c>
      <c r="J35" s="320"/>
      <c r="K35" s="320"/>
      <c r="L35" s="320"/>
      <c r="M35" s="320"/>
      <c r="N35" s="320"/>
      <c r="O35" s="320"/>
    </row>
    <row r="36" spans="1:15" s="367" customFormat="1" ht="31.8" customHeight="1" x14ac:dyDescent="0.35">
      <c r="A36" s="376" t="s">
        <v>54</v>
      </c>
      <c r="B36" s="376"/>
      <c r="C36" s="377" t="s">
        <v>36</v>
      </c>
      <c r="D36" s="346">
        <f>D34+D35</f>
        <v>39201</v>
      </c>
      <c r="E36" s="346">
        <f>E34+E35</f>
        <v>69736</v>
      </c>
      <c r="F36" s="346">
        <f>F34+F35</f>
        <v>46320</v>
      </c>
      <c r="G36" s="346">
        <f>G34+G35</f>
        <v>47047</v>
      </c>
      <c r="H36" s="346">
        <f>H34+H35</f>
        <v>47825</v>
      </c>
      <c r="J36" s="378"/>
      <c r="K36" s="378"/>
      <c r="L36" s="378"/>
      <c r="M36" s="378"/>
      <c r="N36" s="378"/>
      <c r="O36" s="378"/>
    </row>
    <row r="37" spans="1:15" ht="30.6" customHeight="1" x14ac:dyDescent="0.35">
      <c r="A37" s="379"/>
      <c r="B37" s="380"/>
      <c r="C37" s="380"/>
      <c r="D37" s="380"/>
      <c r="E37" s="381"/>
      <c r="F37" s="382"/>
      <c r="G37" s="382"/>
      <c r="H37" s="382"/>
      <c r="J37" s="320"/>
      <c r="K37" s="320"/>
      <c r="L37" s="320"/>
      <c r="M37" s="320"/>
      <c r="N37" s="320"/>
      <c r="O37" s="320"/>
    </row>
    <row r="38" spans="1:15" s="350" customFormat="1" ht="39.6" customHeight="1" x14ac:dyDescent="0.35">
      <c r="A38" s="337" t="s">
        <v>39</v>
      </c>
      <c r="B38" s="337"/>
      <c r="C38" s="338" t="s">
        <v>1</v>
      </c>
      <c r="D38" s="338" t="s">
        <v>31</v>
      </c>
      <c r="E38" s="336" t="s">
        <v>251</v>
      </c>
      <c r="F38" s="337" t="s">
        <v>33</v>
      </c>
      <c r="G38" s="337"/>
      <c r="H38" s="337"/>
    </row>
    <row r="39" spans="1:15" ht="30.6" customHeight="1" x14ac:dyDescent="0.35">
      <c r="A39" s="337"/>
      <c r="B39" s="337"/>
      <c r="C39" s="339"/>
      <c r="D39" s="339"/>
      <c r="E39" s="336"/>
      <c r="F39" s="340">
        <v>2017</v>
      </c>
      <c r="G39" s="340">
        <v>2018</v>
      </c>
      <c r="H39" s="340">
        <v>2019</v>
      </c>
    </row>
    <row r="40" spans="1:15" ht="27" customHeight="1" x14ac:dyDescent="0.35">
      <c r="A40" s="329" t="s">
        <v>39</v>
      </c>
      <c r="B40" s="331"/>
      <c r="C40" s="351" t="s">
        <v>253</v>
      </c>
      <c r="D40" s="351" t="s">
        <v>253</v>
      </c>
      <c r="E40" s="351" t="s">
        <v>253</v>
      </c>
      <c r="F40" s="351" t="s">
        <v>253</v>
      </c>
      <c r="G40" s="351" t="s">
        <v>253</v>
      </c>
      <c r="H40" s="351" t="s">
        <v>253</v>
      </c>
    </row>
    <row r="41" spans="1:15" ht="45.6" customHeight="1" x14ac:dyDescent="0.35">
      <c r="A41" s="352" t="s">
        <v>267</v>
      </c>
      <c r="B41" s="352"/>
      <c r="C41" s="340" t="s">
        <v>7</v>
      </c>
      <c r="D41" s="353">
        <v>350</v>
      </c>
      <c r="E41" s="353">
        <v>615</v>
      </c>
      <c r="F41" s="353">
        <v>820</v>
      </c>
      <c r="G41" s="353">
        <v>820</v>
      </c>
      <c r="H41" s="345">
        <v>820</v>
      </c>
    </row>
    <row r="42" spans="1:15" ht="25.2" customHeight="1" x14ac:dyDescent="0.35">
      <c r="A42" s="383" t="s">
        <v>95</v>
      </c>
      <c r="B42" s="384"/>
      <c r="C42" s="363" t="s">
        <v>268</v>
      </c>
      <c r="D42" s="353">
        <v>15</v>
      </c>
      <c r="E42" s="353">
        <v>30</v>
      </c>
      <c r="F42" s="353">
        <v>30</v>
      </c>
      <c r="G42" s="353">
        <v>30</v>
      </c>
      <c r="H42" s="345">
        <v>30</v>
      </c>
    </row>
    <row r="43" spans="1:15" ht="30" customHeight="1" x14ac:dyDescent="0.35">
      <c r="A43" s="383" t="s">
        <v>269</v>
      </c>
      <c r="B43" s="384"/>
      <c r="C43" s="363" t="s">
        <v>270</v>
      </c>
      <c r="D43" s="353">
        <v>288</v>
      </c>
      <c r="E43" s="353">
        <v>6277.5</v>
      </c>
      <c r="F43" s="353">
        <v>8370</v>
      </c>
      <c r="G43" s="353">
        <v>8370</v>
      </c>
      <c r="H43" s="345">
        <v>8370</v>
      </c>
    </row>
    <row r="44" spans="1:15" ht="21" hidden="1" customHeight="1" x14ac:dyDescent="0.35">
      <c r="A44" s="359" t="s">
        <v>255</v>
      </c>
      <c r="B44" s="360"/>
      <c r="C44" s="351" t="s">
        <v>253</v>
      </c>
      <c r="D44" s="351" t="s">
        <v>253</v>
      </c>
      <c r="E44" s="385" t="s">
        <v>253</v>
      </c>
      <c r="F44" s="351"/>
      <c r="G44" s="351"/>
      <c r="H44" s="386"/>
    </row>
    <row r="45" spans="1:15" ht="21.6" hidden="1" customHeight="1" x14ac:dyDescent="0.35">
      <c r="A45" s="383" t="s">
        <v>271</v>
      </c>
      <c r="B45" s="384"/>
      <c r="C45" s="363" t="s">
        <v>9</v>
      </c>
      <c r="D45" s="353">
        <v>48.1</v>
      </c>
      <c r="E45" s="387">
        <v>48.3</v>
      </c>
      <c r="F45" s="353">
        <v>48.5</v>
      </c>
      <c r="G45" s="353">
        <v>48.7</v>
      </c>
      <c r="H45" s="353">
        <v>48.7</v>
      </c>
    </row>
    <row r="46" spans="1:15" ht="23.25" hidden="1" customHeight="1" x14ac:dyDescent="0.35">
      <c r="A46" s="329" t="s">
        <v>257</v>
      </c>
      <c r="B46" s="331"/>
      <c r="C46" s="351" t="s">
        <v>253</v>
      </c>
      <c r="D46" s="351" t="s">
        <v>253</v>
      </c>
      <c r="E46" s="385" t="s">
        <v>253</v>
      </c>
      <c r="F46" s="351" t="s">
        <v>253</v>
      </c>
      <c r="G46" s="351" t="s">
        <v>253</v>
      </c>
      <c r="H46" s="351" t="s">
        <v>253</v>
      </c>
    </row>
    <row r="47" spans="1:15" ht="23.25" hidden="1" customHeight="1" x14ac:dyDescent="0.35">
      <c r="A47" s="329" t="s">
        <v>272</v>
      </c>
      <c r="B47" s="331"/>
      <c r="C47" s="351" t="s">
        <v>253</v>
      </c>
      <c r="D47" s="351"/>
      <c r="E47" s="385"/>
      <c r="F47" s="351"/>
      <c r="G47" s="351"/>
      <c r="H47" s="386"/>
    </row>
    <row r="48" spans="1:15" ht="24.6" hidden="1" customHeight="1" x14ac:dyDescent="0.35">
      <c r="A48" s="388" t="s">
        <v>273</v>
      </c>
      <c r="B48" s="389"/>
      <c r="C48" s="390" t="s">
        <v>274</v>
      </c>
      <c r="D48" s="391" t="e">
        <f>D49/#REF!*1000</f>
        <v>#REF!</v>
      </c>
      <c r="E48" s="392">
        <f>E49/D41*1000</f>
        <v>199245.71428571429</v>
      </c>
      <c r="F48" s="393">
        <f>F49/E41*1000</f>
        <v>75317.073170731703</v>
      </c>
      <c r="G48" s="393">
        <f>G49/F41*1000</f>
        <v>57374.390243902439</v>
      </c>
      <c r="H48" s="393">
        <f>H49/G41*1000</f>
        <v>58323.170731707316</v>
      </c>
    </row>
    <row r="49" spans="1:8" ht="36" customHeight="1" x14ac:dyDescent="0.35">
      <c r="A49" s="311" t="s">
        <v>54</v>
      </c>
      <c r="B49" s="311"/>
      <c r="C49" s="363" t="s">
        <v>36</v>
      </c>
      <c r="D49" s="394">
        <f>D36</f>
        <v>39201</v>
      </c>
      <c r="E49" s="394">
        <f>E36</f>
        <v>69736</v>
      </c>
      <c r="F49" s="394">
        <f>F36</f>
        <v>46320</v>
      </c>
      <c r="G49" s="394">
        <f>G36</f>
        <v>47047</v>
      </c>
      <c r="H49" s="346">
        <f>H36</f>
        <v>47825</v>
      </c>
    </row>
    <row r="52" spans="1:8" x14ac:dyDescent="0.35">
      <c r="G52" s="395"/>
      <c r="H52" s="296" t="s">
        <v>206</v>
      </c>
    </row>
    <row r="53" spans="1:8" x14ac:dyDescent="0.35">
      <c r="G53" s="396"/>
    </row>
    <row r="54" spans="1:8" x14ac:dyDescent="0.35">
      <c r="F54" s="397"/>
    </row>
  </sheetData>
  <mergeCells count="53">
    <mergeCell ref="A44:B44"/>
    <mergeCell ref="A45:B45"/>
    <mergeCell ref="A46:B46"/>
    <mergeCell ref="A47:B47"/>
    <mergeCell ref="A48:B48"/>
    <mergeCell ref="A49:B49"/>
    <mergeCell ref="E38:E39"/>
    <mergeCell ref="F38:H38"/>
    <mergeCell ref="A40:B40"/>
    <mergeCell ref="A41:B41"/>
    <mergeCell ref="A42:B42"/>
    <mergeCell ref="A43:B43"/>
    <mergeCell ref="A34:B34"/>
    <mergeCell ref="A35:B35"/>
    <mergeCell ref="A36:B36"/>
    <mergeCell ref="A38:B39"/>
    <mergeCell ref="C38:C39"/>
    <mergeCell ref="D38:D39"/>
    <mergeCell ref="A31:H31"/>
    <mergeCell ref="A32:B33"/>
    <mergeCell ref="C32:C33"/>
    <mergeCell ref="D32:D33"/>
    <mergeCell ref="E32:E33"/>
    <mergeCell ref="F32:H32"/>
    <mergeCell ref="A28:E28"/>
    <mergeCell ref="F28:H28"/>
    <mergeCell ref="A29:E29"/>
    <mergeCell ref="F29:H29"/>
    <mergeCell ref="J29:O29"/>
    <mergeCell ref="A30:E30"/>
    <mergeCell ref="F30:H30"/>
    <mergeCell ref="A23:E23"/>
    <mergeCell ref="F23:H23"/>
    <mergeCell ref="A24:E27"/>
    <mergeCell ref="F24:G24"/>
    <mergeCell ref="K24:Q24"/>
    <mergeCell ref="F25:G25"/>
    <mergeCell ref="F26:G26"/>
    <mergeCell ref="K26:Q26"/>
    <mergeCell ref="F27:G27"/>
    <mergeCell ref="K27:Q27"/>
    <mergeCell ref="A14:H14"/>
    <mergeCell ref="B15:I15"/>
    <mergeCell ref="A16:H16"/>
    <mergeCell ref="A17:H17"/>
    <mergeCell ref="A19:H19"/>
    <mergeCell ref="A22:H22"/>
    <mergeCell ref="G4:H4"/>
    <mergeCell ref="G7:H7"/>
    <mergeCell ref="G8:H8"/>
    <mergeCell ref="G9:H9"/>
    <mergeCell ref="G10:H10"/>
    <mergeCell ref="G11:H11"/>
  </mergeCells>
  <pageMargins left="0.39370078740157483" right="0" top="0.59055118110236227" bottom="0.39370078740157483" header="0.59055118110236227" footer="0.98425196850393704"/>
  <pageSetup paperSize="9" scale="62" orientation="landscape" useFirstPageNumber="1" r:id="rId1"/>
  <headerFooter alignWithMargins="0">
    <oddHeader>&amp;C&amp;P</oddHeader>
  </headerFooter>
  <rowBreaks count="2" manualBreakCount="2">
    <brk id="22" max="7" man="1"/>
    <brk id="30" max="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opLeftCell="A25" zoomScale="50" zoomScaleNormal="50" zoomScaleSheetLayoutView="75" workbookViewId="0">
      <selection activeCell="C55" sqref="C55"/>
    </sheetView>
  </sheetViews>
  <sheetFormatPr defaultColWidth="9.109375" defaultRowHeight="18" x14ac:dyDescent="0.35"/>
  <cols>
    <col min="1" max="1" width="15.44140625" style="296" customWidth="1"/>
    <col min="2" max="2" width="52.88671875" style="296" customWidth="1"/>
    <col min="3" max="3" width="15.33203125" style="296" customWidth="1"/>
    <col min="4" max="5" width="14.33203125" style="296" customWidth="1"/>
    <col min="6" max="6" width="16.109375" style="296" customWidth="1"/>
    <col min="7" max="7" width="16.33203125" style="296" customWidth="1"/>
    <col min="8" max="8" width="65.44140625" style="296" customWidth="1"/>
    <col min="9" max="256" width="9.109375" style="296"/>
    <col min="257" max="257" width="15.44140625" style="296" customWidth="1"/>
    <col min="258" max="258" width="52.88671875" style="296" customWidth="1"/>
    <col min="259" max="259" width="15.33203125" style="296" customWidth="1"/>
    <col min="260" max="261" width="14.33203125" style="296" customWidth="1"/>
    <col min="262" max="262" width="16.109375" style="296" customWidth="1"/>
    <col min="263" max="263" width="16.33203125" style="296" customWidth="1"/>
    <col min="264" max="264" width="65.44140625" style="296" customWidth="1"/>
    <col min="265" max="512" width="9.109375" style="296"/>
    <col min="513" max="513" width="15.44140625" style="296" customWidth="1"/>
    <col min="514" max="514" width="52.88671875" style="296" customWidth="1"/>
    <col min="515" max="515" width="15.33203125" style="296" customWidth="1"/>
    <col min="516" max="517" width="14.33203125" style="296" customWidth="1"/>
    <col min="518" max="518" width="16.109375" style="296" customWidth="1"/>
    <col min="519" max="519" width="16.33203125" style="296" customWidth="1"/>
    <col min="520" max="520" width="65.44140625" style="296" customWidth="1"/>
    <col min="521" max="768" width="9.109375" style="296"/>
    <col min="769" max="769" width="15.44140625" style="296" customWidth="1"/>
    <col min="770" max="770" width="52.88671875" style="296" customWidth="1"/>
    <col min="771" max="771" width="15.33203125" style="296" customWidth="1"/>
    <col min="772" max="773" width="14.33203125" style="296" customWidth="1"/>
    <col min="774" max="774" width="16.109375" style="296" customWidth="1"/>
    <col min="775" max="775" width="16.33203125" style="296" customWidth="1"/>
    <col min="776" max="776" width="65.44140625" style="296" customWidth="1"/>
    <col min="777" max="1024" width="9.109375" style="296"/>
    <col min="1025" max="1025" width="15.44140625" style="296" customWidth="1"/>
    <col min="1026" max="1026" width="52.88671875" style="296" customWidth="1"/>
    <col min="1027" max="1027" width="15.33203125" style="296" customWidth="1"/>
    <col min="1028" max="1029" width="14.33203125" style="296" customWidth="1"/>
    <col min="1030" max="1030" width="16.109375" style="296" customWidth="1"/>
    <col min="1031" max="1031" width="16.33203125" style="296" customWidth="1"/>
    <col min="1032" max="1032" width="65.44140625" style="296" customWidth="1"/>
    <col min="1033" max="1280" width="9.109375" style="296"/>
    <col min="1281" max="1281" width="15.44140625" style="296" customWidth="1"/>
    <col min="1282" max="1282" width="52.88671875" style="296" customWidth="1"/>
    <col min="1283" max="1283" width="15.33203125" style="296" customWidth="1"/>
    <col min="1284" max="1285" width="14.33203125" style="296" customWidth="1"/>
    <col min="1286" max="1286" width="16.109375" style="296" customWidth="1"/>
    <col min="1287" max="1287" width="16.33203125" style="296" customWidth="1"/>
    <col min="1288" max="1288" width="65.44140625" style="296" customWidth="1"/>
    <col min="1289" max="1536" width="9.109375" style="296"/>
    <col min="1537" max="1537" width="15.44140625" style="296" customWidth="1"/>
    <col min="1538" max="1538" width="52.88671875" style="296" customWidth="1"/>
    <col min="1539" max="1539" width="15.33203125" style="296" customWidth="1"/>
    <col min="1540" max="1541" width="14.33203125" style="296" customWidth="1"/>
    <col min="1542" max="1542" width="16.109375" style="296" customWidth="1"/>
    <col min="1543" max="1543" width="16.33203125" style="296" customWidth="1"/>
    <col min="1544" max="1544" width="65.44140625" style="296" customWidth="1"/>
    <col min="1545" max="1792" width="9.109375" style="296"/>
    <col min="1793" max="1793" width="15.44140625" style="296" customWidth="1"/>
    <col min="1794" max="1794" width="52.88671875" style="296" customWidth="1"/>
    <col min="1795" max="1795" width="15.33203125" style="296" customWidth="1"/>
    <col min="1796" max="1797" width="14.33203125" style="296" customWidth="1"/>
    <col min="1798" max="1798" width="16.109375" style="296" customWidth="1"/>
    <col min="1799" max="1799" width="16.33203125" style="296" customWidth="1"/>
    <col min="1800" max="1800" width="65.44140625" style="296" customWidth="1"/>
    <col min="1801" max="2048" width="9.109375" style="296"/>
    <col min="2049" max="2049" width="15.44140625" style="296" customWidth="1"/>
    <col min="2050" max="2050" width="52.88671875" style="296" customWidth="1"/>
    <col min="2051" max="2051" width="15.33203125" style="296" customWidth="1"/>
    <col min="2052" max="2053" width="14.33203125" style="296" customWidth="1"/>
    <col min="2054" max="2054" width="16.109375" style="296" customWidth="1"/>
    <col min="2055" max="2055" width="16.33203125" style="296" customWidth="1"/>
    <col min="2056" max="2056" width="65.44140625" style="296" customWidth="1"/>
    <col min="2057" max="2304" width="9.109375" style="296"/>
    <col min="2305" max="2305" width="15.44140625" style="296" customWidth="1"/>
    <col min="2306" max="2306" width="52.88671875" style="296" customWidth="1"/>
    <col min="2307" max="2307" width="15.33203125" style="296" customWidth="1"/>
    <col min="2308" max="2309" width="14.33203125" style="296" customWidth="1"/>
    <col min="2310" max="2310" width="16.109375" style="296" customWidth="1"/>
    <col min="2311" max="2311" width="16.33203125" style="296" customWidth="1"/>
    <col min="2312" max="2312" width="65.44140625" style="296" customWidth="1"/>
    <col min="2313" max="2560" width="9.109375" style="296"/>
    <col min="2561" max="2561" width="15.44140625" style="296" customWidth="1"/>
    <col min="2562" max="2562" width="52.88671875" style="296" customWidth="1"/>
    <col min="2563" max="2563" width="15.33203125" style="296" customWidth="1"/>
    <col min="2564" max="2565" width="14.33203125" style="296" customWidth="1"/>
    <col min="2566" max="2566" width="16.109375" style="296" customWidth="1"/>
    <col min="2567" max="2567" width="16.33203125" style="296" customWidth="1"/>
    <col min="2568" max="2568" width="65.44140625" style="296" customWidth="1"/>
    <col min="2569" max="2816" width="9.109375" style="296"/>
    <col min="2817" max="2817" width="15.44140625" style="296" customWidth="1"/>
    <col min="2818" max="2818" width="52.88671875" style="296" customWidth="1"/>
    <col min="2819" max="2819" width="15.33203125" style="296" customWidth="1"/>
    <col min="2820" max="2821" width="14.33203125" style="296" customWidth="1"/>
    <col min="2822" max="2822" width="16.109375" style="296" customWidth="1"/>
    <col min="2823" max="2823" width="16.33203125" style="296" customWidth="1"/>
    <col min="2824" max="2824" width="65.44140625" style="296" customWidth="1"/>
    <col min="2825" max="3072" width="9.109375" style="296"/>
    <col min="3073" max="3073" width="15.44140625" style="296" customWidth="1"/>
    <col min="3074" max="3074" width="52.88671875" style="296" customWidth="1"/>
    <col min="3075" max="3075" width="15.33203125" style="296" customWidth="1"/>
    <col min="3076" max="3077" width="14.33203125" style="296" customWidth="1"/>
    <col min="3078" max="3078" width="16.109375" style="296" customWidth="1"/>
    <col min="3079" max="3079" width="16.33203125" style="296" customWidth="1"/>
    <col min="3080" max="3080" width="65.44140625" style="296" customWidth="1"/>
    <col min="3081" max="3328" width="9.109375" style="296"/>
    <col min="3329" max="3329" width="15.44140625" style="296" customWidth="1"/>
    <col min="3330" max="3330" width="52.88671875" style="296" customWidth="1"/>
    <col min="3331" max="3331" width="15.33203125" style="296" customWidth="1"/>
    <col min="3332" max="3333" width="14.33203125" style="296" customWidth="1"/>
    <col min="3334" max="3334" width="16.109375" style="296" customWidth="1"/>
    <col min="3335" max="3335" width="16.33203125" style="296" customWidth="1"/>
    <col min="3336" max="3336" width="65.44140625" style="296" customWidth="1"/>
    <col min="3337" max="3584" width="9.109375" style="296"/>
    <col min="3585" max="3585" width="15.44140625" style="296" customWidth="1"/>
    <col min="3586" max="3586" width="52.88671875" style="296" customWidth="1"/>
    <col min="3587" max="3587" width="15.33203125" style="296" customWidth="1"/>
    <col min="3588" max="3589" width="14.33203125" style="296" customWidth="1"/>
    <col min="3590" max="3590" width="16.109375" style="296" customWidth="1"/>
    <col min="3591" max="3591" width="16.33203125" style="296" customWidth="1"/>
    <col min="3592" max="3592" width="65.44140625" style="296" customWidth="1"/>
    <col min="3593" max="3840" width="9.109375" style="296"/>
    <col min="3841" max="3841" width="15.44140625" style="296" customWidth="1"/>
    <col min="3842" max="3842" width="52.88671875" style="296" customWidth="1"/>
    <col min="3843" max="3843" width="15.33203125" style="296" customWidth="1"/>
    <col min="3844" max="3845" width="14.33203125" style="296" customWidth="1"/>
    <col min="3846" max="3846" width="16.109375" style="296" customWidth="1"/>
    <col min="3847" max="3847" width="16.33203125" style="296" customWidth="1"/>
    <col min="3848" max="3848" width="65.44140625" style="296" customWidth="1"/>
    <col min="3849" max="4096" width="9.109375" style="296"/>
    <col min="4097" max="4097" width="15.44140625" style="296" customWidth="1"/>
    <col min="4098" max="4098" width="52.88671875" style="296" customWidth="1"/>
    <col min="4099" max="4099" width="15.33203125" style="296" customWidth="1"/>
    <col min="4100" max="4101" width="14.33203125" style="296" customWidth="1"/>
    <col min="4102" max="4102" width="16.109375" style="296" customWidth="1"/>
    <col min="4103" max="4103" width="16.33203125" style="296" customWidth="1"/>
    <col min="4104" max="4104" width="65.44140625" style="296" customWidth="1"/>
    <col min="4105" max="4352" width="9.109375" style="296"/>
    <col min="4353" max="4353" width="15.44140625" style="296" customWidth="1"/>
    <col min="4354" max="4354" width="52.88671875" style="296" customWidth="1"/>
    <col min="4355" max="4355" width="15.33203125" style="296" customWidth="1"/>
    <col min="4356" max="4357" width="14.33203125" style="296" customWidth="1"/>
    <col min="4358" max="4358" width="16.109375" style="296" customWidth="1"/>
    <col min="4359" max="4359" width="16.33203125" style="296" customWidth="1"/>
    <col min="4360" max="4360" width="65.44140625" style="296" customWidth="1"/>
    <col min="4361" max="4608" width="9.109375" style="296"/>
    <col min="4609" max="4609" width="15.44140625" style="296" customWidth="1"/>
    <col min="4610" max="4610" width="52.88671875" style="296" customWidth="1"/>
    <col min="4611" max="4611" width="15.33203125" style="296" customWidth="1"/>
    <col min="4612" max="4613" width="14.33203125" style="296" customWidth="1"/>
    <col min="4614" max="4614" width="16.109375" style="296" customWidth="1"/>
    <col min="4615" max="4615" width="16.33203125" style="296" customWidth="1"/>
    <col min="4616" max="4616" width="65.44140625" style="296" customWidth="1"/>
    <col min="4617" max="4864" width="9.109375" style="296"/>
    <col min="4865" max="4865" width="15.44140625" style="296" customWidth="1"/>
    <col min="4866" max="4866" width="52.88671875" style="296" customWidth="1"/>
    <col min="4867" max="4867" width="15.33203125" style="296" customWidth="1"/>
    <col min="4868" max="4869" width="14.33203125" style="296" customWidth="1"/>
    <col min="4870" max="4870" width="16.109375" style="296" customWidth="1"/>
    <col min="4871" max="4871" width="16.33203125" style="296" customWidth="1"/>
    <col min="4872" max="4872" width="65.44140625" style="296" customWidth="1"/>
    <col min="4873" max="5120" width="9.109375" style="296"/>
    <col min="5121" max="5121" width="15.44140625" style="296" customWidth="1"/>
    <col min="5122" max="5122" width="52.88671875" style="296" customWidth="1"/>
    <col min="5123" max="5123" width="15.33203125" style="296" customWidth="1"/>
    <col min="5124" max="5125" width="14.33203125" style="296" customWidth="1"/>
    <col min="5126" max="5126" width="16.109375" style="296" customWidth="1"/>
    <col min="5127" max="5127" width="16.33203125" style="296" customWidth="1"/>
    <col min="5128" max="5128" width="65.44140625" style="296" customWidth="1"/>
    <col min="5129" max="5376" width="9.109375" style="296"/>
    <col min="5377" max="5377" width="15.44140625" style="296" customWidth="1"/>
    <col min="5378" max="5378" width="52.88671875" style="296" customWidth="1"/>
    <col min="5379" max="5379" width="15.33203125" style="296" customWidth="1"/>
    <col min="5380" max="5381" width="14.33203125" style="296" customWidth="1"/>
    <col min="5382" max="5382" width="16.109375" style="296" customWidth="1"/>
    <col min="5383" max="5383" width="16.33203125" style="296" customWidth="1"/>
    <col min="5384" max="5384" width="65.44140625" style="296" customWidth="1"/>
    <col min="5385" max="5632" width="9.109375" style="296"/>
    <col min="5633" max="5633" width="15.44140625" style="296" customWidth="1"/>
    <col min="5634" max="5634" width="52.88671875" style="296" customWidth="1"/>
    <col min="5635" max="5635" width="15.33203125" style="296" customWidth="1"/>
    <col min="5636" max="5637" width="14.33203125" style="296" customWidth="1"/>
    <col min="5638" max="5638" width="16.109375" style="296" customWidth="1"/>
    <col min="5639" max="5639" width="16.33203125" style="296" customWidth="1"/>
    <col min="5640" max="5640" width="65.44140625" style="296" customWidth="1"/>
    <col min="5641" max="5888" width="9.109375" style="296"/>
    <col min="5889" max="5889" width="15.44140625" style="296" customWidth="1"/>
    <col min="5890" max="5890" width="52.88671875" style="296" customWidth="1"/>
    <col min="5891" max="5891" width="15.33203125" style="296" customWidth="1"/>
    <col min="5892" max="5893" width="14.33203125" style="296" customWidth="1"/>
    <col min="5894" max="5894" width="16.109375" style="296" customWidth="1"/>
    <col min="5895" max="5895" width="16.33203125" style="296" customWidth="1"/>
    <col min="5896" max="5896" width="65.44140625" style="296" customWidth="1"/>
    <col min="5897" max="6144" width="9.109375" style="296"/>
    <col min="6145" max="6145" width="15.44140625" style="296" customWidth="1"/>
    <col min="6146" max="6146" width="52.88671875" style="296" customWidth="1"/>
    <col min="6147" max="6147" width="15.33203125" style="296" customWidth="1"/>
    <col min="6148" max="6149" width="14.33203125" style="296" customWidth="1"/>
    <col min="6150" max="6150" width="16.109375" style="296" customWidth="1"/>
    <col min="6151" max="6151" width="16.33203125" style="296" customWidth="1"/>
    <col min="6152" max="6152" width="65.44140625" style="296" customWidth="1"/>
    <col min="6153" max="6400" width="9.109375" style="296"/>
    <col min="6401" max="6401" width="15.44140625" style="296" customWidth="1"/>
    <col min="6402" max="6402" width="52.88671875" style="296" customWidth="1"/>
    <col min="6403" max="6403" width="15.33203125" style="296" customWidth="1"/>
    <col min="6404" max="6405" width="14.33203125" style="296" customWidth="1"/>
    <col min="6406" max="6406" width="16.109375" style="296" customWidth="1"/>
    <col min="6407" max="6407" width="16.33203125" style="296" customWidth="1"/>
    <col min="6408" max="6408" width="65.44140625" style="296" customWidth="1"/>
    <col min="6409" max="6656" width="9.109375" style="296"/>
    <col min="6657" max="6657" width="15.44140625" style="296" customWidth="1"/>
    <col min="6658" max="6658" width="52.88671875" style="296" customWidth="1"/>
    <col min="6659" max="6659" width="15.33203125" style="296" customWidth="1"/>
    <col min="6660" max="6661" width="14.33203125" style="296" customWidth="1"/>
    <col min="6662" max="6662" width="16.109375" style="296" customWidth="1"/>
    <col min="6663" max="6663" width="16.33203125" style="296" customWidth="1"/>
    <col min="6664" max="6664" width="65.44140625" style="296" customWidth="1"/>
    <col min="6665" max="6912" width="9.109375" style="296"/>
    <col min="6913" max="6913" width="15.44140625" style="296" customWidth="1"/>
    <col min="6914" max="6914" width="52.88671875" style="296" customWidth="1"/>
    <col min="6915" max="6915" width="15.33203125" style="296" customWidth="1"/>
    <col min="6916" max="6917" width="14.33203125" style="296" customWidth="1"/>
    <col min="6918" max="6918" width="16.109375" style="296" customWidth="1"/>
    <col min="6919" max="6919" width="16.33203125" style="296" customWidth="1"/>
    <col min="6920" max="6920" width="65.44140625" style="296" customWidth="1"/>
    <col min="6921" max="7168" width="9.109375" style="296"/>
    <col min="7169" max="7169" width="15.44140625" style="296" customWidth="1"/>
    <col min="7170" max="7170" width="52.88671875" style="296" customWidth="1"/>
    <col min="7171" max="7171" width="15.33203125" style="296" customWidth="1"/>
    <col min="7172" max="7173" width="14.33203125" style="296" customWidth="1"/>
    <col min="7174" max="7174" width="16.109375" style="296" customWidth="1"/>
    <col min="7175" max="7175" width="16.33203125" style="296" customWidth="1"/>
    <col min="7176" max="7176" width="65.44140625" style="296" customWidth="1"/>
    <col min="7177" max="7424" width="9.109375" style="296"/>
    <col min="7425" max="7425" width="15.44140625" style="296" customWidth="1"/>
    <col min="7426" max="7426" width="52.88671875" style="296" customWidth="1"/>
    <col min="7427" max="7427" width="15.33203125" style="296" customWidth="1"/>
    <col min="7428" max="7429" width="14.33203125" style="296" customWidth="1"/>
    <col min="7430" max="7430" width="16.109375" style="296" customWidth="1"/>
    <col min="7431" max="7431" width="16.33203125" style="296" customWidth="1"/>
    <col min="7432" max="7432" width="65.44140625" style="296" customWidth="1"/>
    <col min="7433" max="7680" width="9.109375" style="296"/>
    <col min="7681" max="7681" width="15.44140625" style="296" customWidth="1"/>
    <col min="7682" max="7682" width="52.88671875" style="296" customWidth="1"/>
    <col min="7683" max="7683" width="15.33203125" style="296" customWidth="1"/>
    <col min="7684" max="7685" width="14.33203125" style="296" customWidth="1"/>
    <col min="7686" max="7686" width="16.109375" style="296" customWidth="1"/>
    <col min="7687" max="7687" width="16.33203125" style="296" customWidth="1"/>
    <col min="7688" max="7688" width="65.44140625" style="296" customWidth="1"/>
    <col min="7689" max="7936" width="9.109375" style="296"/>
    <col min="7937" max="7937" width="15.44140625" style="296" customWidth="1"/>
    <col min="7938" max="7938" width="52.88671875" style="296" customWidth="1"/>
    <col min="7939" max="7939" width="15.33203125" style="296" customWidth="1"/>
    <col min="7940" max="7941" width="14.33203125" style="296" customWidth="1"/>
    <col min="7942" max="7942" width="16.109375" style="296" customWidth="1"/>
    <col min="7943" max="7943" width="16.33203125" style="296" customWidth="1"/>
    <col min="7944" max="7944" width="65.44140625" style="296" customWidth="1"/>
    <col min="7945" max="8192" width="9.109375" style="296"/>
    <col min="8193" max="8193" width="15.44140625" style="296" customWidth="1"/>
    <col min="8194" max="8194" width="52.88671875" style="296" customWidth="1"/>
    <col min="8195" max="8195" width="15.33203125" style="296" customWidth="1"/>
    <col min="8196" max="8197" width="14.33203125" style="296" customWidth="1"/>
    <col min="8198" max="8198" width="16.109375" style="296" customWidth="1"/>
    <col min="8199" max="8199" width="16.33203125" style="296" customWidth="1"/>
    <col min="8200" max="8200" width="65.44140625" style="296" customWidth="1"/>
    <col min="8201" max="8448" width="9.109375" style="296"/>
    <col min="8449" max="8449" width="15.44140625" style="296" customWidth="1"/>
    <col min="8450" max="8450" width="52.88671875" style="296" customWidth="1"/>
    <col min="8451" max="8451" width="15.33203125" style="296" customWidth="1"/>
    <col min="8452" max="8453" width="14.33203125" style="296" customWidth="1"/>
    <col min="8454" max="8454" width="16.109375" style="296" customWidth="1"/>
    <col min="8455" max="8455" width="16.33203125" style="296" customWidth="1"/>
    <col min="8456" max="8456" width="65.44140625" style="296" customWidth="1"/>
    <col min="8457" max="8704" width="9.109375" style="296"/>
    <col min="8705" max="8705" width="15.44140625" style="296" customWidth="1"/>
    <col min="8706" max="8706" width="52.88671875" style="296" customWidth="1"/>
    <col min="8707" max="8707" width="15.33203125" style="296" customWidth="1"/>
    <col min="8708" max="8709" width="14.33203125" style="296" customWidth="1"/>
    <col min="8710" max="8710" width="16.109375" style="296" customWidth="1"/>
    <col min="8711" max="8711" width="16.33203125" style="296" customWidth="1"/>
    <col min="8712" max="8712" width="65.44140625" style="296" customWidth="1"/>
    <col min="8713" max="8960" width="9.109375" style="296"/>
    <col min="8961" max="8961" width="15.44140625" style="296" customWidth="1"/>
    <col min="8962" max="8962" width="52.88671875" style="296" customWidth="1"/>
    <col min="8963" max="8963" width="15.33203125" style="296" customWidth="1"/>
    <col min="8964" max="8965" width="14.33203125" style="296" customWidth="1"/>
    <col min="8966" max="8966" width="16.109375" style="296" customWidth="1"/>
    <col min="8967" max="8967" width="16.33203125" style="296" customWidth="1"/>
    <col min="8968" max="8968" width="65.44140625" style="296" customWidth="1"/>
    <col min="8969" max="9216" width="9.109375" style="296"/>
    <col min="9217" max="9217" width="15.44140625" style="296" customWidth="1"/>
    <col min="9218" max="9218" width="52.88671875" style="296" customWidth="1"/>
    <col min="9219" max="9219" width="15.33203125" style="296" customWidth="1"/>
    <col min="9220" max="9221" width="14.33203125" style="296" customWidth="1"/>
    <col min="9222" max="9222" width="16.109375" style="296" customWidth="1"/>
    <col min="9223" max="9223" width="16.33203125" style="296" customWidth="1"/>
    <col min="9224" max="9224" width="65.44140625" style="296" customWidth="1"/>
    <col min="9225" max="9472" width="9.109375" style="296"/>
    <col min="9473" max="9473" width="15.44140625" style="296" customWidth="1"/>
    <col min="9474" max="9474" width="52.88671875" style="296" customWidth="1"/>
    <col min="9475" max="9475" width="15.33203125" style="296" customWidth="1"/>
    <col min="9476" max="9477" width="14.33203125" style="296" customWidth="1"/>
    <col min="9478" max="9478" width="16.109375" style="296" customWidth="1"/>
    <col min="9479" max="9479" width="16.33203125" style="296" customWidth="1"/>
    <col min="9480" max="9480" width="65.44140625" style="296" customWidth="1"/>
    <col min="9481" max="9728" width="9.109375" style="296"/>
    <col min="9729" max="9729" width="15.44140625" style="296" customWidth="1"/>
    <col min="9730" max="9730" width="52.88671875" style="296" customWidth="1"/>
    <col min="9731" max="9731" width="15.33203125" style="296" customWidth="1"/>
    <col min="9732" max="9733" width="14.33203125" style="296" customWidth="1"/>
    <col min="9734" max="9734" width="16.109375" style="296" customWidth="1"/>
    <col min="9735" max="9735" width="16.33203125" style="296" customWidth="1"/>
    <col min="9736" max="9736" width="65.44140625" style="296" customWidth="1"/>
    <col min="9737" max="9984" width="9.109375" style="296"/>
    <col min="9985" max="9985" width="15.44140625" style="296" customWidth="1"/>
    <col min="9986" max="9986" width="52.88671875" style="296" customWidth="1"/>
    <col min="9987" max="9987" width="15.33203125" style="296" customWidth="1"/>
    <col min="9988" max="9989" width="14.33203125" style="296" customWidth="1"/>
    <col min="9990" max="9990" width="16.109375" style="296" customWidth="1"/>
    <col min="9991" max="9991" width="16.33203125" style="296" customWidth="1"/>
    <col min="9992" max="9992" width="65.44140625" style="296" customWidth="1"/>
    <col min="9993" max="10240" width="9.109375" style="296"/>
    <col min="10241" max="10241" width="15.44140625" style="296" customWidth="1"/>
    <col min="10242" max="10242" width="52.8867187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65.44140625" style="296" customWidth="1"/>
    <col min="10249" max="10496" width="9.109375" style="296"/>
    <col min="10497" max="10497" width="15.44140625" style="296" customWidth="1"/>
    <col min="10498" max="10498" width="52.8867187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65.44140625" style="296" customWidth="1"/>
    <col min="10505" max="10752" width="9.109375" style="296"/>
    <col min="10753" max="10753" width="15.44140625" style="296" customWidth="1"/>
    <col min="10754" max="10754" width="52.8867187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65.44140625" style="296" customWidth="1"/>
    <col min="10761" max="11008" width="9.109375" style="296"/>
    <col min="11009" max="11009" width="15.44140625" style="296" customWidth="1"/>
    <col min="11010" max="11010" width="52.8867187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65.44140625" style="296" customWidth="1"/>
    <col min="11017" max="11264" width="9.109375" style="296"/>
    <col min="11265" max="11265" width="15.44140625" style="296" customWidth="1"/>
    <col min="11266" max="11266" width="52.8867187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65.44140625" style="296" customWidth="1"/>
    <col min="11273" max="11520" width="9.109375" style="296"/>
    <col min="11521" max="11521" width="15.44140625" style="296" customWidth="1"/>
    <col min="11522" max="11522" width="52.8867187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65.44140625" style="296" customWidth="1"/>
    <col min="11529" max="11776" width="9.109375" style="296"/>
    <col min="11777" max="11777" width="15.44140625" style="296" customWidth="1"/>
    <col min="11778" max="11778" width="52.8867187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65.44140625" style="296" customWidth="1"/>
    <col min="11785" max="12032" width="9.109375" style="296"/>
    <col min="12033" max="12033" width="15.44140625" style="296" customWidth="1"/>
    <col min="12034" max="12034" width="52.8867187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65.44140625" style="296" customWidth="1"/>
    <col min="12041" max="12288" width="9.109375" style="296"/>
    <col min="12289" max="12289" width="15.44140625" style="296" customWidth="1"/>
    <col min="12290" max="12290" width="52.8867187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65.44140625" style="296" customWidth="1"/>
    <col min="12297" max="12544" width="9.109375" style="296"/>
    <col min="12545" max="12545" width="15.44140625" style="296" customWidth="1"/>
    <col min="12546" max="12546" width="52.8867187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65.44140625" style="296" customWidth="1"/>
    <col min="12553" max="12800" width="9.109375" style="296"/>
    <col min="12801" max="12801" width="15.44140625" style="296" customWidth="1"/>
    <col min="12802" max="12802" width="52.8867187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65.44140625" style="296" customWidth="1"/>
    <col min="12809" max="13056" width="9.109375" style="296"/>
    <col min="13057" max="13057" width="15.44140625" style="296" customWidth="1"/>
    <col min="13058" max="13058" width="52.8867187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65.44140625" style="296" customWidth="1"/>
    <col min="13065" max="13312" width="9.109375" style="296"/>
    <col min="13313" max="13313" width="15.44140625" style="296" customWidth="1"/>
    <col min="13314" max="13314" width="52.8867187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65.44140625" style="296" customWidth="1"/>
    <col min="13321" max="13568" width="9.109375" style="296"/>
    <col min="13569" max="13569" width="15.44140625" style="296" customWidth="1"/>
    <col min="13570" max="13570" width="52.8867187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65.44140625" style="296" customWidth="1"/>
    <col min="13577" max="13824" width="9.109375" style="296"/>
    <col min="13825" max="13825" width="15.44140625" style="296" customWidth="1"/>
    <col min="13826" max="13826" width="52.8867187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65.44140625" style="296" customWidth="1"/>
    <col min="13833" max="14080" width="9.109375" style="296"/>
    <col min="14081" max="14081" width="15.44140625" style="296" customWidth="1"/>
    <col min="14082" max="14082" width="52.8867187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65.44140625" style="296" customWidth="1"/>
    <col min="14089" max="14336" width="9.109375" style="296"/>
    <col min="14337" max="14337" width="15.44140625" style="296" customWidth="1"/>
    <col min="14338" max="14338" width="52.8867187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65.44140625" style="296" customWidth="1"/>
    <col min="14345" max="14592" width="9.109375" style="296"/>
    <col min="14593" max="14593" width="15.44140625" style="296" customWidth="1"/>
    <col min="14594" max="14594" width="52.8867187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65.44140625" style="296" customWidth="1"/>
    <col min="14601" max="14848" width="9.109375" style="296"/>
    <col min="14849" max="14849" width="15.44140625" style="296" customWidth="1"/>
    <col min="14850" max="14850" width="52.8867187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65.44140625" style="296" customWidth="1"/>
    <col min="14857" max="15104" width="9.109375" style="296"/>
    <col min="15105" max="15105" width="15.44140625" style="296" customWidth="1"/>
    <col min="15106" max="15106" width="52.8867187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65.44140625" style="296" customWidth="1"/>
    <col min="15113" max="15360" width="9.109375" style="296"/>
    <col min="15361" max="15361" width="15.44140625" style="296" customWidth="1"/>
    <col min="15362" max="15362" width="52.8867187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65.44140625" style="296" customWidth="1"/>
    <col min="15369" max="15616" width="9.109375" style="296"/>
    <col min="15617" max="15617" width="15.44140625" style="296" customWidth="1"/>
    <col min="15618" max="15618" width="52.8867187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65.44140625" style="296" customWidth="1"/>
    <col min="15625" max="15872" width="9.109375" style="296"/>
    <col min="15873" max="15873" width="15.44140625" style="296" customWidth="1"/>
    <col min="15874" max="15874" width="52.8867187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65.44140625" style="296" customWidth="1"/>
    <col min="15881" max="16128" width="9.109375" style="296"/>
    <col min="16129" max="16129" width="15.44140625" style="296" customWidth="1"/>
    <col min="16130" max="16130" width="52.8867187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65.44140625" style="296" customWidth="1"/>
    <col min="16137" max="16384" width="9.109375" style="296"/>
  </cols>
  <sheetData>
    <row r="1" spans="1:9" hidden="1" x14ac:dyDescent="0.35">
      <c r="A1" s="294"/>
      <c r="B1" s="294"/>
      <c r="C1" s="294"/>
      <c r="D1" s="294"/>
      <c r="E1" s="294"/>
      <c r="F1" s="294"/>
      <c r="G1" s="294"/>
      <c r="H1" s="294" t="s">
        <v>340</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75" customHeight="1" x14ac:dyDescent="0.4">
      <c r="A12" s="305" t="s">
        <v>28</v>
      </c>
      <c r="B12" s="305"/>
      <c r="C12" s="305"/>
      <c r="D12" s="305"/>
      <c r="E12" s="305"/>
      <c r="F12" s="305"/>
      <c r="G12" s="305"/>
      <c r="H12" s="305"/>
    </row>
    <row r="13" spans="1:9" s="300" customFormat="1" ht="18.75" customHeight="1" x14ac:dyDescent="0.4">
      <c r="A13" s="298"/>
      <c r="B13" s="306" t="s">
        <v>235</v>
      </c>
      <c r="C13" s="306"/>
      <c r="D13" s="306"/>
      <c r="E13" s="306"/>
      <c r="F13" s="306"/>
      <c r="G13" s="306"/>
      <c r="H13" s="306"/>
      <c r="I13" s="306"/>
    </row>
    <row r="14" spans="1:9" s="300" customFormat="1" ht="22.95" customHeight="1" x14ac:dyDescent="0.4">
      <c r="A14" s="308" t="s">
        <v>184</v>
      </c>
      <c r="B14" s="308"/>
      <c r="C14" s="308"/>
      <c r="D14" s="308"/>
      <c r="E14" s="308"/>
      <c r="F14" s="308"/>
      <c r="G14" s="308"/>
      <c r="H14" s="308"/>
    </row>
    <row r="15" spans="1:9" s="300" customFormat="1" ht="21.75" customHeight="1" x14ac:dyDescent="0.4">
      <c r="A15" s="305" t="s">
        <v>209</v>
      </c>
      <c r="B15" s="305"/>
      <c r="C15" s="305"/>
      <c r="D15" s="305"/>
      <c r="E15" s="305"/>
      <c r="F15" s="305"/>
      <c r="G15" s="305"/>
      <c r="H15" s="305"/>
    </row>
    <row r="16" spans="1:9" s="300" customFormat="1" ht="21.75" customHeight="1" x14ac:dyDescent="0.4">
      <c r="A16" s="456"/>
      <c r="B16" s="456"/>
      <c r="C16" s="456"/>
      <c r="D16" s="456"/>
      <c r="E16" s="456"/>
      <c r="F16" s="456"/>
      <c r="G16" s="456"/>
      <c r="H16" s="456"/>
    </row>
    <row r="17" spans="1:17" s="300" customFormat="1" ht="22.95" customHeight="1" x14ac:dyDescent="0.4">
      <c r="A17" s="304" t="s">
        <v>404</v>
      </c>
      <c r="B17" s="304"/>
      <c r="C17" s="304"/>
      <c r="D17" s="304"/>
      <c r="E17" s="304"/>
      <c r="F17" s="304"/>
      <c r="G17" s="304"/>
      <c r="H17" s="304"/>
    </row>
    <row r="18" spans="1:17" s="300" customFormat="1" ht="21" x14ac:dyDescent="0.4">
      <c r="A18" s="368"/>
      <c r="B18" s="368"/>
      <c r="C18" s="368"/>
      <c r="D18" s="368"/>
      <c r="E18" s="368"/>
      <c r="F18" s="368"/>
      <c r="G18" s="368"/>
      <c r="H18" s="368"/>
    </row>
    <row r="19" spans="1:17" s="300" customFormat="1" ht="30.75" customHeight="1" x14ac:dyDescent="0.4">
      <c r="A19" s="297" t="s">
        <v>237</v>
      </c>
      <c r="B19" s="297"/>
      <c r="C19" s="297"/>
      <c r="D19" s="298"/>
      <c r="E19" s="298"/>
      <c r="F19" s="298"/>
      <c r="G19" s="297"/>
      <c r="H19" s="297"/>
    </row>
    <row r="20" spans="1:17" ht="36.75" customHeight="1" x14ac:dyDescent="0.35">
      <c r="A20" s="310"/>
      <c r="B20" s="310"/>
      <c r="C20" s="310"/>
      <c r="D20" s="310"/>
      <c r="E20" s="310"/>
      <c r="F20" s="310"/>
      <c r="G20" s="310"/>
      <c r="H20" s="310"/>
    </row>
    <row r="21" spans="1:17" ht="239.25" customHeight="1" x14ac:dyDescent="0.35">
      <c r="A21" s="311" t="s">
        <v>238</v>
      </c>
      <c r="B21" s="311"/>
      <c r="C21" s="311"/>
      <c r="D21" s="311"/>
      <c r="E21" s="311"/>
      <c r="F21" s="312" t="s">
        <v>405</v>
      </c>
      <c r="G21" s="313"/>
      <c r="H21" s="314"/>
    </row>
    <row r="22" spans="1:17" ht="47.4" customHeight="1" x14ac:dyDescent="0.35">
      <c r="A22" s="334" t="s">
        <v>249</v>
      </c>
      <c r="B22" s="334"/>
      <c r="C22" s="334"/>
      <c r="D22" s="334"/>
      <c r="E22" s="334"/>
      <c r="F22" s="312" t="s">
        <v>406</v>
      </c>
      <c r="G22" s="313"/>
      <c r="H22" s="314"/>
    </row>
    <row r="23" spans="1:17" ht="68.25" customHeight="1" x14ac:dyDescent="0.35">
      <c r="A23" s="315" t="s">
        <v>240</v>
      </c>
      <c r="B23" s="316"/>
      <c r="C23" s="316"/>
      <c r="D23" s="316"/>
      <c r="E23" s="317"/>
      <c r="F23" s="318" t="s">
        <v>187</v>
      </c>
      <c r="G23" s="318"/>
      <c r="H23" s="319" t="s">
        <v>186</v>
      </c>
      <c r="J23" s="320"/>
      <c r="K23" s="321"/>
      <c r="L23" s="321"/>
      <c r="M23" s="321"/>
      <c r="N23" s="321"/>
      <c r="O23" s="321"/>
      <c r="P23" s="321"/>
      <c r="Q23" s="321"/>
    </row>
    <row r="24" spans="1:17" ht="47.25" customHeight="1" x14ac:dyDescent="0.35">
      <c r="A24" s="322"/>
      <c r="B24" s="323"/>
      <c r="C24" s="323"/>
      <c r="D24" s="323"/>
      <c r="E24" s="324"/>
      <c r="F24" s="312" t="s">
        <v>241</v>
      </c>
      <c r="G24" s="314"/>
      <c r="H24" s="325" t="s">
        <v>188</v>
      </c>
      <c r="J24" s="320"/>
      <c r="K24" s="320"/>
      <c r="L24" s="320"/>
      <c r="M24" s="320"/>
      <c r="N24" s="320"/>
      <c r="O24" s="320"/>
      <c r="P24" s="320"/>
      <c r="Q24" s="320"/>
    </row>
    <row r="25" spans="1:17" ht="41.25" customHeight="1" x14ac:dyDescent="0.35">
      <c r="A25" s="322"/>
      <c r="B25" s="323"/>
      <c r="C25" s="323"/>
      <c r="D25" s="323"/>
      <c r="E25" s="324"/>
      <c r="F25" s="312" t="s">
        <v>191</v>
      </c>
      <c r="G25" s="314"/>
      <c r="H25" s="319" t="s">
        <v>242</v>
      </c>
      <c r="J25" s="320"/>
      <c r="K25" s="321"/>
      <c r="L25" s="321"/>
      <c r="M25" s="321"/>
      <c r="N25" s="321"/>
      <c r="O25" s="321"/>
      <c r="P25" s="321"/>
      <c r="Q25" s="321"/>
    </row>
    <row r="26" spans="1:17" ht="22.5" customHeight="1" x14ac:dyDescent="0.35">
      <c r="A26" s="326"/>
      <c r="B26" s="327"/>
      <c r="C26" s="327"/>
      <c r="D26" s="327"/>
      <c r="E26" s="328"/>
      <c r="F26" s="318" t="s">
        <v>193</v>
      </c>
      <c r="G26" s="318"/>
      <c r="H26" s="319" t="s">
        <v>243</v>
      </c>
      <c r="J26" s="320"/>
      <c r="K26" s="321"/>
      <c r="L26" s="321"/>
      <c r="M26" s="321"/>
      <c r="N26" s="321"/>
      <c r="O26" s="321"/>
      <c r="P26" s="321"/>
      <c r="Q26" s="321"/>
    </row>
    <row r="27" spans="1:17" ht="41.4" customHeight="1" x14ac:dyDescent="0.35">
      <c r="A27" s="329" t="s">
        <v>244</v>
      </c>
      <c r="B27" s="330"/>
      <c r="C27" s="330"/>
      <c r="D27" s="330"/>
      <c r="E27" s="331"/>
      <c r="F27" s="312" t="s">
        <v>407</v>
      </c>
      <c r="G27" s="313"/>
      <c r="H27" s="314"/>
    </row>
    <row r="28" spans="1:17" ht="46.95" customHeight="1" x14ac:dyDescent="0.35">
      <c r="A28" s="332" t="s">
        <v>246</v>
      </c>
      <c r="B28" s="332"/>
      <c r="C28" s="332"/>
      <c r="D28" s="332"/>
      <c r="E28" s="332"/>
      <c r="F28" s="312" t="s">
        <v>408</v>
      </c>
      <c r="G28" s="313"/>
      <c r="H28" s="314"/>
      <c r="I28" s="333" t="s">
        <v>248</v>
      </c>
      <c r="J28" s="321"/>
      <c r="K28" s="321"/>
      <c r="L28" s="321"/>
      <c r="M28" s="321"/>
      <c r="N28" s="321"/>
      <c r="O28" s="321"/>
    </row>
    <row r="29" spans="1:17" ht="47.4" customHeight="1" x14ac:dyDescent="0.35">
      <c r="A29" s="334" t="s">
        <v>249</v>
      </c>
      <c r="B29" s="334"/>
      <c r="C29" s="334"/>
      <c r="D29" s="334"/>
      <c r="E29" s="334"/>
      <c r="F29" s="312" t="s">
        <v>406</v>
      </c>
      <c r="G29" s="313"/>
      <c r="H29" s="314"/>
    </row>
    <row r="30" spans="1:17" ht="47.4" customHeight="1" x14ac:dyDescent="0.35">
      <c r="A30" s="335" t="s">
        <v>30</v>
      </c>
      <c r="B30" s="335"/>
      <c r="C30" s="335"/>
      <c r="D30" s="335"/>
      <c r="E30" s="335"/>
      <c r="F30" s="335"/>
      <c r="G30" s="335"/>
      <c r="H30" s="335"/>
    </row>
    <row r="31" spans="1:17" ht="47.4" customHeight="1" x14ac:dyDescent="0.35">
      <c r="A31" s="336" t="s">
        <v>53</v>
      </c>
      <c r="B31" s="336"/>
      <c r="C31" s="337" t="s">
        <v>1</v>
      </c>
      <c r="D31" s="338" t="s">
        <v>31</v>
      </c>
      <c r="E31" s="336" t="s">
        <v>251</v>
      </c>
      <c r="F31" s="337" t="s">
        <v>33</v>
      </c>
      <c r="G31" s="337"/>
      <c r="H31" s="337"/>
    </row>
    <row r="32" spans="1:17" ht="47.4" customHeight="1" x14ac:dyDescent="0.35">
      <c r="A32" s="336"/>
      <c r="B32" s="336"/>
      <c r="C32" s="337"/>
      <c r="D32" s="339"/>
      <c r="E32" s="336"/>
      <c r="F32" s="340">
        <v>2017</v>
      </c>
      <c r="G32" s="340">
        <v>2018</v>
      </c>
      <c r="H32" s="340">
        <v>2019</v>
      </c>
    </row>
    <row r="33" spans="1:15" ht="23.25" customHeight="1" x14ac:dyDescent="0.35">
      <c r="A33" s="341" t="s">
        <v>223</v>
      </c>
      <c r="B33" s="341"/>
      <c r="C33" s="340"/>
      <c r="D33" s="419">
        <v>2752</v>
      </c>
      <c r="E33" s="340">
        <v>9043</v>
      </c>
      <c r="F33" s="340"/>
      <c r="G33" s="340"/>
      <c r="H33" s="420"/>
      <c r="J33" s="320"/>
      <c r="K33" s="320"/>
      <c r="L33" s="320"/>
      <c r="M33" s="320"/>
      <c r="N33" s="320"/>
      <c r="O33" s="320"/>
    </row>
    <row r="34" spans="1:15" ht="21.6" customHeight="1" x14ac:dyDescent="0.35">
      <c r="A34" s="341" t="s">
        <v>222</v>
      </c>
      <c r="B34" s="341"/>
      <c r="C34" s="342"/>
      <c r="D34" s="222">
        <v>46534</v>
      </c>
      <c r="E34" s="222">
        <v>46784</v>
      </c>
      <c r="F34" s="222">
        <v>56979</v>
      </c>
      <c r="G34" s="222">
        <v>58211</v>
      </c>
      <c r="H34" s="345">
        <v>59529</v>
      </c>
      <c r="J34" s="320"/>
      <c r="K34" s="320"/>
      <c r="L34" s="320"/>
      <c r="M34" s="320"/>
      <c r="N34" s="320"/>
      <c r="O34" s="320"/>
    </row>
    <row r="35" spans="1:15" ht="23.25" customHeight="1" x14ac:dyDescent="0.35">
      <c r="A35" s="376" t="s">
        <v>54</v>
      </c>
      <c r="B35" s="376"/>
      <c r="C35" s="377" t="s">
        <v>36</v>
      </c>
      <c r="D35" s="346">
        <f>D33+D34</f>
        <v>49286</v>
      </c>
      <c r="E35" s="346">
        <f>E33+E34</f>
        <v>55827</v>
      </c>
      <c r="F35" s="346">
        <f>F33+F34</f>
        <v>56979</v>
      </c>
      <c r="G35" s="346">
        <f>G33+G34</f>
        <v>58211</v>
      </c>
      <c r="H35" s="346">
        <f>H33+H34</f>
        <v>59529</v>
      </c>
      <c r="J35" s="320"/>
      <c r="K35" s="320"/>
      <c r="L35" s="320"/>
      <c r="M35" s="320"/>
      <c r="N35" s="320"/>
      <c r="O35" s="320"/>
    </row>
    <row r="36" spans="1:15" ht="37.5" customHeight="1" x14ac:dyDescent="0.35">
      <c r="A36" s="379"/>
      <c r="B36" s="380"/>
      <c r="C36" s="380"/>
      <c r="D36" s="380"/>
      <c r="E36" s="381"/>
      <c r="F36" s="382"/>
      <c r="G36" s="382"/>
      <c r="H36" s="382"/>
      <c r="J36" s="320"/>
      <c r="K36" s="320"/>
      <c r="L36" s="320"/>
      <c r="M36" s="320"/>
      <c r="N36" s="320"/>
      <c r="O36" s="320"/>
    </row>
    <row r="37" spans="1:15" s="350" customFormat="1" ht="60" customHeight="1" x14ac:dyDescent="0.35">
      <c r="A37" s="337" t="s">
        <v>39</v>
      </c>
      <c r="B37" s="337"/>
      <c r="C37" s="338" t="s">
        <v>1</v>
      </c>
      <c r="D37" s="338" t="s">
        <v>31</v>
      </c>
      <c r="E37" s="336" t="s">
        <v>251</v>
      </c>
      <c r="F37" s="337" t="s">
        <v>33</v>
      </c>
      <c r="G37" s="337"/>
      <c r="H37" s="337"/>
    </row>
    <row r="38" spans="1:15" ht="18.75" customHeight="1" x14ac:dyDescent="0.35">
      <c r="A38" s="337"/>
      <c r="B38" s="337"/>
      <c r="C38" s="339"/>
      <c r="D38" s="339"/>
      <c r="E38" s="336"/>
      <c r="F38" s="340">
        <v>2017</v>
      </c>
      <c r="G38" s="340">
        <v>2018</v>
      </c>
      <c r="H38" s="340">
        <v>2019</v>
      </c>
    </row>
    <row r="39" spans="1:15" ht="23.4" customHeight="1" x14ac:dyDescent="0.35">
      <c r="A39" s="329" t="s">
        <v>39</v>
      </c>
      <c r="B39" s="331"/>
      <c r="C39" s="351" t="s">
        <v>253</v>
      </c>
      <c r="D39" s="351" t="s">
        <v>253</v>
      </c>
      <c r="E39" s="351" t="s">
        <v>253</v>
      </c>
      <c r="F39" s="351" t="s">
        <v>253</v>
      </c>
      <c r="G39" s="351" t="s">
        <v>253</v>
      </c>
      <c r="H39" s="351" t="s">
        <v>253</v>
      </c>
    </row>
    <row r="40" spans="1:15" ht="60" customHeight="1" x14ac:dyDescent="0.35">
      <c r="A40" s="352" t="s">
        <v>409</v>
      </c>
      <c r="B40" s="352"/>
      <c r="C40" s="340" t="s">
        <v>410</v>
      </c>
      <c r="D40" s="353">
        <v>61</v>
      </c>
      <c r="E40" s="353">
        <v>61</v>
      </c>
      <c r="F40" s="353">
        <v>61</v>
      </c>
      <c r="G40" s="353">
        <v>61</v>
      </c>
      <c r="H40" s="345">
        <v>61</v>
      </c>
    </row>
    <row r="41" spans="1:15" ht="36.6" hidden="1" customHeight="1" x14ac:dyDescent="0.35">
      <c r="A41" s="352" t="s">
        <v>90</v>
      </c>
      <c r="B41" s="352"/>
      <c r="C41" s="472" t="s">
        <v>7</v>
      </c>
      <c r="D41" s="475"/>
      <c r="E41" s="475"/>
      <c r="F41" s="475"/>
      <c r="G41" s="475"/>
      <c r="H41" s="420"/>
    </row>
    <row r="42" spans="1:15" ht="34.5" hidden="1" customHeight="1" x14ac:dyDescent="0.35">
      <c r="A42" s="352" t="s">
        <v>91</v>
      </c>
      <c r="B42" s="352"/>
      <c r="C42" s="472" t="s">
        <v>7</v>
      </c>
      <c r="D42" s="475"/>
      <c r="E42" s="475"/>
      <c r="F42" s="475"/>
      <c r="G42" s="475"/>
      <c r="H42" s="420"/>
    </row>
    <row r="43" spans="1:15" ht="24" hidden="1" customHeight="1" x14ac:dyDescent="0.35">
      <c r="A43" s="359" t="s">
        <v>255</v>
      </c>
      <c r="B43" s="360"/>
      <c r="C43" s="351" t="s">
        <v>253</v>
      </c>
      <c r="D43" s="351" t="s">
        <v>253</v>
      </c>
      <c r="E43" s="351" t="s">
        <v>253</v>
      </c>
      <c r="F43" s="351" t="s">
        <v>253</v>
      </c>
      <c r="G43" s="351" t="s">
        <v>253</v>
      </c>
      <c r="H43" s="420"/>
    </row>
    <row r="44" spans="1:15" ht="36.6" hidden="1" customHeight="1" x14ac:dyDescent="0.35">
      <c r="A44" s="383" t="s">
        <v>407</v>
      </c>
      <c r="B44" s="384"/>
      <c r="C44" s="363" t="s">
        <v>9</v>
      </c>
      <c r="D44" s="363">
        <v>100</v>
      </c>
      <c r="E44" s="363">
        <v>100</v>
      </c>
      <c r="F44" s="363">
        <v>100</v>
      </c>
      <c r="G44" s="363">
        <v>100</v>
      </c>
      <c r="H44" s="420"/>
    </row>
    <row r="45" spans="1:15" ht="25.5" hidden="1" customHeight="1" x14ac:dyDescent="0.35">
      <c r="A45" s="329" t="s">
        <v>257</v>
      </c>
      <c r="B45" s="331"/>
      <c r="C45" s="351" t="s">
        <v>253</v>
      </c>
      <c r="D45" s="351" t="s">
        <v>253</v>
      </c>
      <c r="E45" s="351" t="s">
        <v>253</v>
      </c>
      <c r="F45" s="351" t="s">
        <v>253</v>
      </c>
      <c r="G45" s="351" t="s">
        <v>253</v>
      </c>
      <c r="H45" s="420"/>
    </row>
    <row r="46" spans="1:15" ht="25.5" hidden="1" customHeight="1" x14ac:dyDescent="0.35">
      <c r="A46" s="329" t="s">
        <v>258</v>
      </c>
      <c r="B46" s="331"/>
      <c r="C46" s="351" t="s">
        <v>253</v>
      </c>
      <c r="D46" s="351" t="s">
        <v>253</v>
      </c>
      <c r="E46" s="351" t="s">
        <v>253</v>
      </c>
      <c r="F46" s="351" t="s">
        <v>253</v>
      </c>
      <c r="G46" s="351" t="s">
        <v>253</v>
      </c>
      <c r="H46" s="420"/>
      <c r="L46" s="296" t="s">
        <v>206</v>
      </c>
    </row>
    <row r="47" spans="1:15" ht="46.95" hidden="1" customHeight="1" x14ac:dyDescent="0.35">
      <c r="A47" s="352" t="s">
        <v>355</v>
      </c>
      <c r="B47" s="352"/>
      <c r="C47" s="363" t="s">
        <v>260</v>
      </c>
      <c r="D47" s="483">
        <v>3581.8</v>
      </c>
      <c r="E47" s="480"/>
      <c r="F47" s="480"/>
      <c r="G47" s="480"/>
      <c r="H47" s="420"/>
    </row>
    <row r="48" spans="1:15" ht="46.95" hidden="1" customHeight="1" x14ac:dyDescent="0.35">
      <c r="A48" s="352" t="s">
        <v>356</v>
      </c>
      <c r="B48" s="352"/>
      <c r="C48" s="363" t="s">
        <v>260</v>
      </c>
      <c r="D48" s="480"/>
      <c r="E48" s="480"/>
      <c r="F48" s="480"/>
      <c r="G48" s="480"/>
      <c r="H48" s="420"/>
    </row>
    <row r="49" spans="1:13" ht="30.75" customHeight="1" x14ac:dyDescent="0.35">
      <c r="A49" s="376" t="s">
        <v>54</v>
      </c>
      <c r="B49" s="376"/>
      <c r="C49" s="363" t="s">
        <v>36</v>
      </c>
      <c r="D49" s="364">
        <f>D35</f>
        <v>49286</v>
      </c>
      <c r="E49" s="364">
        <f>E35</f>
        <v>55827</v>
      </c>
      <c r="F49" s="364">
        <f>F35</f>
        <v>56979</v>
      </c>
      <c r="G49" s="364">
        <f>G35</f>
        <v>58211</v>
      </c>
      <c r="H49" s="364">
        <f>H35</f>
        <v>59529</v>
      </c>
      <c r="K49" s="296" t="s">
        <v>357</v>
      </c>
      <c r="M49" s="296" t="s">
        <v>206</v>
      </c>
    </row>
    <row r="50" spans="1:13" x14ac:dyDescent="0.35">
      <c r="B50" s="296" t="s">
        <v>411</v>
      </c>
      <c r="D50" s="296" t="s">
        <v>206</v>
      </c>
      <c r="E50" s="296" t="s">
        <v>206</v>
      </c>
      <c r="F50" s="296" t="s">
        <v>206</v>
      </c>
      <c r="G50" s="296" t="s">
        <v>206</v>
      </c>
      <c r="H50" s="296" t="s">
        <v>206</v>
      </c>
    </row>
    <row r="51" spans="1:13" x14ac:dyDescent="0.35">
      <c r="B51" s="296" t="s">
        <v>411</v>
      </c>
    </row>
  </sheetData>
  <mergeCells count="57">
    <mergeCell ref="A49:B49"/>
    <mergeCell ref="A43:B43"/>
    <mergeCell ref="A44:B44"/>
    <mergeCell ref="A45:B45"/>
    <mergeCell ref="A46:B46"/>
    <mergeCell ref="A47:B47"/>
    <mergeCell ref="A48:B48"/>
    <mergeCell ref="E37:E38"/>
    <mergeCell ref="F37:H37"/>
    <mergeCell ref="A39:B39"/>
    <mergeCell ref="A40:B40"/>
    <mergeCell ref="A41:B41"/>
    <mergeCell ref="A42:B42"/>
    <mergeCell ref="A33:B33"/>
    <mergeCell ref="A34:B34"/>
    <mergeCell ref="A35:B35"/>
    <mergeCell ref="A37:B38"/>
    <mergeCell ref="C37:C38"/>
    <mergeCell ref="D37:D38"/>
    <mergeCell ref="A30:H30"/>
    <mergeCell ref="A31:B32"/>
    <mergeCell ref="C31:C32"/>
    <mergeCell ref="D31:D32"/>
    <mergeCell ref="E31:E32"/>
    <mergeCell ref="F31:H31"/>
    <mergeCell ref="A27:E27"/>
    <mergeCell ref="F27:H27"/>
    <mergeCell ref="A28:E28"/>
    <mergeCell ref="F28:H28"/>
    <mergeCell ref="J28:O28"/>
    <mergeCell ref="A29:E29"/>
    <mergeCell ref="F29:H29"/>
    <mergeCell ref="K23:Q23"/>
    <mergeCell ref="F24:G24"/>
    <mergeCell ref="F25:G25"/>
    <mergeCell ref="K25:Q25"/>
    <mergeCell ref="F26:G26"/>
    <mergeCell ref="K26:Q26"/>
    <mergeCell ref="A20:H20"/>
    <mergeCell ref="A21:E21"/>
    <mergeCell ref="F21:H21"/>
    <mergeCell ref="A22:E22"/>
    <mergeCell ref="F22:H22"/>
    <mergeCell ref="A23:E26"/>
    <mergeCell ref="F23:G23"/>
    <mergeCell ref="A12:H12"/>
    <mergeCell ref="B13:I13"/>
    <mergeCell ref="A14:H14"/>
    <mergeCell ref="A15:H15"/>
    <mergeCell ref="A17:H17"/>
    <mergeCell ref="A18:H18"/>
    <mergeCell ref="G4:H4"/>
    <mergeCell ref="G7:H7"/>
    <mergeCell ref="G8:H8"/>
    <mergeCell ref="G9:H9"/>
    <mergeCell ref="G10:H10"/>
    <mergeCell ref="G11:H11"/>
  </mergeCells>
  <pageMargins left="0" right="0" top="0.39370078740157483" bottom="0.39370078740157483" header="0.59055118110236227" footer="0.98425196850393704"/>
  <pageSetup paperSize="9" scale="63" orientation="landscape" useFirstPageNumber="1" r:id="rId1"/>
  <headerFooter alignWithMargins="0">
    <oddHeader>&amp;C&amp;P</oddHeader>
  </headerFooter>
  <rowBreaks count="1" manualBreakCount="1">
    <brk id="21" max="7"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topLeftCell="A28" zoomScale="50" zoomScaleNormal="50" zoomScaleSheetLayoutView="75" workbookViewId="0">
      <selection activeCell="C55" sqref="C55"/>
    </sheetView>
  </sheetViews>
  <sheetFormatPr defaultColWidth="9.109375" defaultRowHeight="18" x14ac:dyDescent="0.35"/>
  <cols>
    <col min="1" max="1" width="15.44140625" style="296" customWidth="1"/>
    <col min="2" max="2" width="47.33203125" style="296" customWidth="1"/>
    <col min="3" max="3" width="15.33203125" style="296" customWidth="1"/>
    <col min="4" max="4" width="15.88671875" style="296" customWidth="1"/>
    <col min="5" max="5" width="17.33203125" style="296" customWidth="1"/>
    <col min="6" max="6" width="16.109375" style="296" customWidth="1"/>
    <col min="7" max="7" width="16.33203125" style="296" customWidth="1"/>
    <col min="8" max="8" width="70.6640625" style="296" customWidth="1"/>
    <col min="9" max="256" width="9.109375" style="296"/>
    <col min="257" max="257" width="15.44140625" style="296" customWidth="1"/>
    <col min="258" max="258" width="47.33203125" style="296" customWidth="1"/>
    <col min="259" max="259" width="15.33203125" style="296" customWidth="1"/>
    <col min="260" max="260" width="15.88671875" style="296" customWidth="1"/>
    <col min="261" max="261" width="17.33203125" style="296" customWidth="1"/>
    <col min="262" max="262" width="16.109375" style="296" customWidth="1"/>
    <col min="263" max="263" width="16.33203125" style="296" customWidth="1"/>
    <col min="264" max="264" width="70.6640625" style="296" customWidth="1"/>
    <col min="265" max="512" width="9.109375" style="296"/>
    <col min="513" max="513" width="15.44140625" style="296" customWidth="1"/>
    <col min="514" max="514" width="47.33203125" style="296" customWidth="1"/>
    <col min="515" max="515" width="15.33203125" style="296" customWidth="1"/>
    <col min="516" max="516" width="15.88671875" style="296" customWidth="1"/>
    <col min="517" max="517" width="17.33203125" style="296" customWidth="1"/>
    <col min="518" max="518" width="16.109375" style="296" customWidth="1"/>
    <col min="519" max="519" width="16.33203125" style="296" customWidth="1"/>
    <col min="520" max="520" width="70.6640625" style="296" customWidth="1"/>
    <col min="521" max="768" width="9.109375" style="296"/>
    <col min="769" max="769" width="15.44140625" style="296" customWidth="1"/>
    <col min="770" max="770" width="47.33203125" style="296" customWidth="1"/>
    <col min="771" max="771" width="15.33203125" style="296" customWidth="1"/>
    <col min="772" max="772" width="15.88671875" style="296" customWidth="1"/>
    <col min="773" max="773" width="17.33203125" style="296" customWidth="1"/>
    <col min="774" max="774" width="16.109375" style="296" customWidth="1"/>
    <col min="775" max="775" width="16.33203125" style="296" customWidth="1"/>
    <col min="776" max="776" width="70.6640625" style="296" customWidth="1"/>
    <col min="777" max="1024" width="9.109375" style="296"/>
    <col min="1025" max="1025" width="15.44140625" style="296" customWidth="1"/>
    <col min="1026" max="1026" width="47.33203125" style="296" customWidth="1"/>
    <col min="1027" max="1027" width="15.33203125" style="296" customWidth="1"/>
    <col min="1028" max="1028" width="15.88671875" style="296" customWidth="1"/>
    <col min="1029" max="1029" width="17.33203125" style="296" customWidth="1"/>
    <col min="1030" max="1030" width="16.109375" style="296" customWidth="1"/>
    <col min="1031" max="1031" width="16.33203125" style="296" customWidth="1"/>
    <col min="1032" max="1032" width="70.6640625" style="296" customWidth="1"/>
    <col min="1033" max="1280" width="9.109375" style="296"/>
    <col min="1281" max="1281" width="15.44140625" style="296" customWidth="1"/>
    <col min="1282" max="1282" width="47.33203125" style="296" customWidth="1"/>
    <col min="1283" max="1283" width="15.33203125" style="296" customWidth="1"/>
    <col min="1284" max="1284" width="15.88671875" style="296" customWidth="1"/>
    <col min="1285" max="1285" width="17.33203125" style="296" customWidth="1"/>
    <col min="1286" max="1286" width="16.109375" style="296" customWidth="1"/>
    <col min="1287" max="1287" width="16.33203125" style="296" customWidth="1"/>
    <col min="1288" max="1288" width="70.6640625" style="296" customWidth="1"/>
    <col min="1289" max="1536" width="9.109375" style="296"/>
    <col min="1537" max="1537" width="15.44140625" style="296" customWidth="1"/>
    <col min="1538" max="1538" width="47.33203125" style="296" customWidth="1"/>
    <col min="1539" max="1539" width="15.33203125" style="296" customWidth="1"/>
    <col min="1540" max="1540" width="15.88671875" style="296" customWidth="1"/>
    <col min="1541" max="1541" width="17.33203125" style="296" customWidth="1"/>
    <col min="1542" max="1542" width="16.109375" style="296" customWidth="1"/>
    <col min="1543" max="1543" width="16.33203125" style="296" customWidth="1"/>
    <col min="1544" max="1544" width="70.6640625" style="296" customWidth="1"/>
    <col min="1545" max="1792" width="9.109375" style="296"/>
    <col min="1793" max="1793" width="15.44140625" style="296" customWidth="1"/>
    <col min="1794" max="1794" width="47.33203125" style="296" customWidth="1"/>
    <col min="1795" max="1795" width="15.33203125" style="296" customWidth="1"/>
    <col min="1796" max="1796" width="15.88671875" style="296" customWidth="1"/>
    <col min="1797" max="1797" width="17.33203125" style="296" customWidth="1"/>
    <col min="1798" max="1798" width="16.109375" style="296" customWidth="1"/>
    <col min="1799" max="1799" width="16.33203125" style="296" customWidth="1"/>
    <col min="1800" max="1800" width="70.6640625" style="296" customWidth="1"/>
    <col min="1801" max="2048" width="9.109375" style="296"/>
    <col min="2049" max="2049" width="15.44140625" style="296" customWidth="1"/>
    <col min="2050" max="2050" width="47.33203125" style="296" customWidth="1"/>
    <col min="2051" max="2051" width="15.33203125" style="296" customWidth="1"/>
    <col min="2052" max="2052" width="15.88671875" style="296" customWidth="1"/>
    <col min="2053" max="2053" width="17.33203125" style="296" customWidth="1"/>
    <col min="2054" max="2054" width="16.109375" style="296" customWidth="1"/>
    <col min="2055" max="2055" width="16.33203125" style="296" customWidth="1"/>
    <col min="2056" max="2056" width="70.6640625" style="296" customWidth="1"/>
    <col min="2057" max="2304" width="9.109375" style="296"/>
    <col min="2305" max="2305" width="15.44140625" style="296" customWidth="1"/>
    <col min="2306" max="2306" width="47.33203125" style="296" customWidth="1"/>
    <col min="2307" max="2307" width="15.33203125" style="296" customWidth="1"/>
    <col min="2308" max="2308" width="15.88671875" style="296" customWidth="1"/>
    <col min="2309" max="2309" width="17.33203125" style="296" customWidth="1"/>
    <col min="2310" max="2310" width="16.109375" style="296" customWidth="1"/>
    <col min="2311" max="2311" width="16.33203125" style="296" customWidth="1"/>
    <col min="2312" max="2312" width="70.6640625" style="296" customWidth="1"/>
    <col min="2313" max="2560" width="9.109375" style="296"/>
    <col min="2561" max="2561" width="15.44140625" style="296" customWidth="1"/>
    <col min="2562" max="2562" width="47.33203125" style="296" customWidth="1"/>
    <col min="2563" max="2563" width="15.33203125" style="296" customWidth="1"/>
    <col min="2564" max="2564" width="15.88671875" style="296" customWidth="1"/>
    <col min="2565" max="2565" width="17.33203125" style="296" customWidth="1"/>
    <col min="2566" max="2566" width="16.109375" style="296" customWidth="1"/>
    <col min="2567" max="2567" width="16.33203125" style="296" customWidth="1"/>
    <col min="2568" max="2568" width="70.6640625" style="296" customWidth="1"/>
    <col min="2569" max="2816" width="9.109375" style="296"/>
    <col min="2817" max="2817" width="15.44140625" style="296" customWidth="1"/>
    <col min="2818" max="2818" width="47.33203125" style="296" customWidth="1"/>
    <col min="2819" max="2819" width="15.33203125" style="296" customWidth="1"/>
    <col min="2820" max="2820" width="15.88671875" style="296" customWidth="1"/>
    <col min="2821" max="2821" width="17.33203125" style="296" customWidth="1"/>
    <col min="2822" max="2822" width="16.109375" style="296" customWidth="1"/>
    <col min="2823" max="2823" width="16.33203125" style="296" customWidth="1"/>
    <col min="2824" max="2824" width="70.6640625" style="296" customWidth="1"/>
    <col min="2825" max="3072" width="9.109375" style="296"/>
    <col min="3073" max="3073" width="15.44140625" style="296" customWidth="1"/>
    <col min="3074" max="3074" width="47.33203125" style="296" customWidth="1"/>
    <col min="3075" max="3075" width="15.33203125" style="296" customWidth="1"/>
    <col min="3076" max="3076" width="15.88671875" style="296" customWidth="1"/>
    <col min="3077" max="3077" width="17.33203125" style="296" customWidth="1"/>
    <col min="3078" max="3078" width="16.109375" style="296" customWidth="1"/>
    <col min="3079" max="3079" width="16.33203125" style="296" customWidth="1"/>
    <col min="3080" max="3080" width="70.6640625" style="296" customWidth="1"/>
    <col min="3081" max="3328" width="9.109375" style="296"/>
    <col min="3329" max="3329" width="15.44140625" style="296" customWidth="1"/>
    <col min="3330" max="3330" width="47.33203125" style="296" customWidth="1"/>
    <col min="3331" max="3331" width="15.33203125" style="296" customWidth="1"/>
    <col min="3332" max="3332" width="15.88671875" style="296" customWidth="1"/>
    <col min="3333" max="3333" width="17.33203125" style="296" customWidth="1"/>
    <col min="3334" max="3334" width="16.109375" style="296" customWidth="1"/>
    <col min="3335" max="3335" width="16.33203125" style="296" customWidth="1"/>
    <col min="3336" max="3336" width="70.6640625" style="296" customWidth="1"/>
    <col min="3337" max="3584" width="9.109375" style="296"/>
    <col min="3585" max="3585" width="15.44140625" style="296" customWidth="1"/>
    <col min="3586" max="3586" width="47.33203125" style="296" customWidth="1"/>
    <col min="3587" max="3587" width="15.33203125" style="296" customWidth="1"/>
    <col min="3588" max="3588" width="15.88671875" style="296" customWidth="1"/>
    <col min="3589" max="3589" width="17.33203125" style="296" customWidth="1"/>
    <col min="3590" max="3590" width="16.109375" style="296" customWidth="1"/>
    <col min="3591" max="3591" width="16.33203125" style="296" customWidth="1"/>
    <col min="3592" max="3592" width="70.6640625" style="296" customWidth="1"/>
    <col min="3593" max="3840" width="9.109375" style="296"/>
    <col min="3841" max="3841" width="15.44140625" style="296" customWidth="1"/>
    <col min="3842" max="3842" width="47.33203125" style="296" customWidth="1"/>
    <col min="3843" max="3843" width="15.33203125" style="296" customWidth="1"/>
    <col min="3844" max="3844" width="15.88671875" style="296" customWidth="1"/>
    <col min="3845" max="3845" width="17.33203125" style="296" customWidth="1"/>
    <col min="3846" max="3846" width="16.109375" style="296" customWidth="1"/>
    <col min="3847" max="3847" width="16.33203125" style="296" customWidth="1"/>
    <col min="3848" max="3848" width="70.6640625" style="296" customWidth="1"/>
    <col min="3849" max="4096" width="9.109375" style="296"/>
    <col min="4097" max="4097" width="15.44140625" style="296" customWidth="1"/>
    <col min="4098" max="4098" width="47.33203125" style="296" customWidth="1"/>
    <col min="4099" max="4099" width="15.33203125" style="296" customWidth="1"/>
    <col min="4100" max="4100" width="15.88671875" style="296" customWidth="1"/>
    <col min="4101" max="4101" width="17.33203125" style="296" customWidth="1"/>
    <col min="4102" max="4102" width="16.109375" style="296" customWidth="1"/>
    <col min="4103" max="4103" width="16.33203125" style="296" customWidth="1"/>
    <col min="4104" max="4104" width="70.6640625" style="296" customWidth="1"/>
    <col min="4105" max="4352" width="9.109375" style="296"/>
    <col min="4353" max="4353" width="15.44140625" style="296" customWidth="1"/>
    <col min="4354" max="4354" width="47.33203125" style="296" customWidth="1"/>
    <col min="4355" max="4355" width="15.33203125" style="296" customWidth="1"/>
    <col min="4356" max="4356" width="15.88671875" style="296" customWidth="1"/>
    <col min="4357" max="4357" width="17.33203125" style="296" customWidth="1"/>
    <col min="4358" max="4358" width="16.109375" style="296" customWidth="1"/>
    <col min="4359" max="4359" width="16.33203125" style="296" customWidth="1"/>
    <col min="4360" max="4360" width="70.6640625" style="296" customWidth="1"/>
    <col min="4361" max="4608" width="9.109375" style="296"/>
    <col min="4609" max="4609" width="15.44140625" style="296" customWidth="1"/>
    <col min="4610" max="4610" width="47.33203125" style="296" customWidth="1"/>
    <col min="4611" max="4611" width="15.33203125" style="296" customWidth="1"/>
    <col min="4612" max="4612" width="15.88671875" style="296" customWidth="1"/>
    <col min="4613" max="4613" width="17.33203125" style="296" customWidth="1"/>
    <col min="4614" max="4614" width="16.109375" style="296" customWidth="1"/>
    <col min="4615" max="4615" width="16.33203125" style="296" customWidth="1"/>
    <col min="4616" max="4616" width="70.6640625" style="296" customWidth="1"/>
    <col min="4617" max="4864" width="9.109375" style="296"/>
    <col min="4865" max="4865" width="15.44140625" style="296" customWidth="1"/>
    <col min="4866" max="4866" width="47.33203125" style="296" customWidth="1"/>
    <col min="4867" max="4867" width="15.33203125" style="296" customWidth="1"/>
    <col min="4868" max="4868" width="15.88671875" style="296" customWidth="1"/>
    <col min="4869" max="4869" width="17.33203125" style="296" customWidth="1"/>
    <col min="4870" max="4870" width="16.109375" style="296" customWidth="1"/>
    <col min="4871" max="4871" width="16.33203125" style="296" customWidth="1"/>
    <col min="4872" max="4872" width="70.6640625" style="296" customWidth="1"/>
    <col min="4873" max="5120" width="9.109375" style="296"/>
    <col min="5121" max="5121" width="15.44140625" style="296" customWidth="1"/>
    <col min="5122" max="5122" width="47.33203125" style="296" customWidth="1"/>
    <col min="5123" max="5123" width="15.33203125" style="296" customWidth="1"/>
    <col min="5124" max="5124" width="15.88671875" style="296" customWidth="1"/>
    <col min="5125" max="5125" width="17.33203125" style="296" customWidth="1"/>
    <col min="5126" max="5126" width="16.109375" style="296" customWidth="1"/>
    <col min="5127" max="5127" width="16.33203125" style="296" customWidth="1"/>
    <col min="5128" max="5128" width="70.6640625" style="296" customWidth="1"/>
    <col min="5129" max="5376" width="9.109375" style="296"/>
    <col min="5377" max="5377" width="15.44140625" style="296" customWidth="1"/>
    <col min="5378" max="5378" width="47.33203125" style="296" customWidth="1"/>
    <col min="5379" max="5379" width="15.33203125" style="296" customWidth="1"/>
    <col min="5380" max="5380" width="15.88671875" style="296" customWidth="1"/>
    <col min="5381" max="5381" width="17.33203125" style="296" customWidth="1"/>
    <col min="5382" max="5382" width="16.109375" style="296" customWidth="1"/>
    <col min="5383" max="5383" width="16.33203125" style="296" customWidth="1"/>
    <col min="5384" max="5384" width="70.6640625" style="296" customWidth="1"/>
    <col min="5385" max="5632" width="9.109375" style="296"/>
    <col min="5633" max="5633" width="15.44140625" style="296" customWidth="1"/>
    <col min="5634" max="5634" width="47.33203125" style="296" customWidth="1"/>
    <col min="5635" max="5635" width="15.33203125" style="296" customWidth="1"/>
    <col min="5636" max="5636" width="15.88671875" style="296" customWidth="1"/>
    <col min="5637" max="5637" width="17.33203125" style="296" customWidth="1"/>
    <col min="5638" max="5638" width="16.109375" style="296" customWidth="1"/>
    <col min="5639" max="5639" width="16.33203125" style="296" customWidth="1"/>
    <col min="5640" max="5640" width="70.6640625" style="296" customWidth="1"/>
    <col min="5641" max="5888" width="9.109375" style="296"/>
    <col min="5889" max="5889" width="15.44140625" style="296" customWidth="1"/>
    <col min="5890" max="5890" width="47.33203125" style="296" customWidth="1"/>
    <col min="5891" max="5891" width="15.33203125" style="296" customWidth="1"/>
    <col min="5892" max="5892" width="15.88671875" style="296" customWidth="1"/>
    <col min="5893" max="5893" width="17.33203125" style="296" customWidth="1"/>
    <col min="5894" max="5894" width="16.109375" style="296" customWidth="1"/>
    <col min="5895" max="5895" width="16.33203125" style="296" customWidth="1"/>
    <col min="5896" max="5896" width="70.6640625" style="296" customWidth="1"/>
    <col min="5897" max="6144" width="9.109375" style="296"/>
    <col min="6145" max="6145" width="15.44140625" style="296" customWidth="1"/>
    <col min="6146" max="6146" width="47.33203125" style="296" customWidth="1"/>
    <col min="6147" max="6147" width="15.33203125" style="296" customWidth="1"/>
    <col min="6148" max="6148" width="15.88671875" style="296" customWidth="1"/>
    <col min="6149" max="6149" width="17.33203125" style="296" customWidth="1"/>
    <col min="6150" max="6150" width="16.109375" style="296" customWidth="1"/>
    <col min="6151" max="6151" width="16.33203125" style="296" customWidth="1"/>
    <col min="6152" max="6152" width="70.6640625" style="296" customWidth="1"/>
    <col min="6153" max="6400" width="9.109375" style="296"/>
    <col min="6401" max="6401" width="15.44140625" style="296" customWidth="1"/>
    <col min="6402" max="6402" width="47.33203125" style="296" customWidth="1"/>
    <col min="6403" max="6403" width="15.33203125" style="296" customWidth="1"/>
    <col min="6404" max="6404" width="15.88671875" style="296" customWidth="1"/>
    <col min="6405" max="6405" width="17.33203125" style="296" customWidth="1"/>
    <col min="6406" max="6406" width="16.109375" style="296" customWidth="1"/>
    <col min="6407" max="6407" width="16.33203125" style="296" customWidth="1"/>
    <col min="6408" max="6408" width="70.6640625" style="296" customWidth="1"/>
    <col min="6409" max="6656" width="9.109375" style="296"/>
    <col min="6657" max="6657" width="15.44140625" style="296" customWidth="1"/>
    <col min="6658" max="6658" width="47.33203125" style="296" customWidth="1"/>
    <col min="6659" max="6659" width="15.33203125" style="296" customWidth="1"/>
    <col min="6660" max="6660" width="15.88671875" style="296" customWidth="1"/>
    <col min="6661" max="6661" width="17.33203125" style="296" customWidth="1"/>
    <col min="6662" max="6662" width="16.109375" style="296" customWidth="1"/>
    <col min="6663" max="6663" width="16.33203125" style="296" customWidth="1"/>
    <col min="6664" max="6664" width="70.6640625" style="296" customWidth="1"/>
    <col min="6665" max="6912" width="9.109375" style="296"/>
    <col min="6913" max="6913" width="15.44140625" style="296" customWidth="1"/>
    <col min="6914" max="6914" width="47.33203125" style="296" customWidth="1"/>
    <col min="6915" max="6915" width="15.33203125" style="296" customWidth="1"/>
    <col min="6916" max="6916" width="15.88671875" style="296" customWidth="1"/>
    <col min="6917" max="6917" width="17.33203125" style="296" customWidth="1"/>
    <col min="6918" max="6918" width="16.109375" style="296" customWidth="1"/>
    <col min="6919" max="6919" width="16.33203125" style="296" customWidth="1"/>
    <col min="6920" max="6920" width="70.6640625" style="296" customWidth="1"/>
    <col min="6921" max="7168" width="9.109375" style="296"/>
    <col min="7169" max="7169" width="15.44140625" style="296" customWidth="1"/>
    <col min="7170" max="7170" width="47.33203125" style="296" customWidth="1"/>
    <col min="7171" max="7171" width="15.33203125" style="296" customWidth="1"/>
    <col min="7172" max="7172" width="15.88671875" style="296" customWidth="1"/>
    <col min="7173" max="7173" width="17.33203125" style="296" customWidth="1"/>
    <col min="7174" max="7174" width="16.109375" style="296" customWidth="1"/>
    <col min="7175" max="7175" width="16.33203125" style="296" customWidth="1"/>
    <col min="7176" max="7176" width="70.6640625" style="296" customWidth="1"/>
    <col min="7177" max="7424" width="9.109375" style="296"/>
    <col min="7425" max="7425" width="15.44140625" style="296" customWidth="1"/>
    <col min="7426" max="7426" width="47.33203125" style="296" customWidth="1"/>
    <col min="7427" max="7427" width="15.33203125" style="296" customWidth="1"/>
    <col min="7428" max="7428" width="15.88671875" style="296" customWidth="1"/>
    <col min="7429" max="7429" width="17.33203125" style="296" customWidth="1"/>
    <col min="7430" max="7430" width="16.109375" style="296" customWidth="1"/>
    <col min="7431" max="7431" width="16.33203125" style="296" customWidth="1"/>
    <col min="7432" max="7432" width="70.6640625" style="296" customWidth="1"/>
    <col min="7433" max="7680" width="9.109375" style="296"/>
    <col min="7681" max="7681" width="15.44140625" style="296" customWidth="1"/>
    <col min="7682" max="7682" width="47.33203125" style="296" customWidth="1"/>
    <col min="7683" max="7683" width="15.33203125" style="296" customWidth="1"/>
    <col min="7684" max="7684" width="15.88671875" style="296" customWidth="1"/>
    <col min="7685" max="7685" width="17.33203125" style="296" customWidth="1"/>
    <col min="7686" max="7686" width="16.109375" style="296" customWidth="1"/>
    <col min="7687" max="7687" width="16.33203125" style="296" customWidth="1"/>
    <col min="7688" max="7688" width="70.6640625" style="296" customWidth="1"/>
    <col min="7689" max="7936" width="9.109375" style="296"/>
    <col min="7937" max="7937" width="15.44140625" style="296" customWidth="1"/>
    <col min="7938" max="7938" width="47.33203125" style="296" customWidth="1"/>
    <col min="7939" max="7939" width="15.33203125" style="296" customWidth="1"/>
    <col min="7940" max="7940" width="15.88671875" style="296" customWidth="1"/>
    <col min="7941" max="7941" width="17.33203125" style="296" customWidth="1"/>
    <col min="7942" max="7942" width="16.109375" style="296" customWidth="1"/>
    <col min="7943" max="7943" width="16.33203125" style="296" customWidth="1"/>
    <col min="7944" max="7944" width="70.6640625" style="296" customWidth="1"/>
    <col min="7945" max="8192" width="9.109375" style="296"/>
    <col min="8193" max="8193" width="15.44140625" style="296" customWidth="1"/>
    <col min="8194" max="8194" width="47.33203125" style="296" customWidth="1"/>
    <col min="8195" max="8195" width="15.33203125" style="296" customWidth="1"/>
    <col min="8196" max="8196" width="15.88671875" style="296" customWidth="1"/>
    <col min="8197" max="8197" width="17.33203125" style="296" customWidth="1"/>
    <col min="8198" max="8198" width="16.109375" style="296" customWidth="1"/>
    <col min="8199" max="8199" width="16.33203125" style="296" customWidth="1"/>
    <col min="8200" max="8200" width="70.6640625" style="296" customWidth="1"/>
    <col min="8201" max="8448" width="9.109375" style="296"/>
    <col min="8449" max="8449" width="15.44140625" style="296" customWidth="1"/>
    <col min="8450" max="8450" width="47.33203125" style="296" customWidth="1"/>
    <col min="8451" max="8451" width="15.33203125" style="296" customWidth="1"/>
    <col min="8452" max="8452" width="15.88671875" style="296" customWidth="1"/>
    <col min="8453" max="8453" width="17.33203125" style="296" customWidth="1"/>
    <col min="8454" max="8454" width="16.109375" style="296" customWidth="1"/>
    <col min="8455" max="8455" width="16.33203125" style="296" customWidth="1"/>
    <col min="8456" max="8456" width="70.6640625" style="296" customWidth="1"/>
    <col min="8457" max="8704" width="9.109375" style="296"/>
    <col min="8705" max="8705" width="15.44140625" style="296" customWidth="1"/>
    <col min="8706" max="8706" width="47.33203125" style="296" customWidth="1"/>
    <col min="8707" max="8707" width="15.33203125" style="296" customWidth="1"/>
    <col min="8708" max="8708" width="15.88671875" style="296" customWidth="1"/>
    <col min="8709" max="8709" width="17.33203125" style="296" customWidth="1"/>
    <col min="8710" max="8710" width="16.109375" style="296" customWidth="1"/>
    <col min="8711" max="8711" width="16.33203125" style="296" customWidth="1"/>
    <col min="8712" max="8712" width="70.6640625" style="296" customWidth="1"/>
    <col min="8713" max="8960" width="9.109375" style="296"/>
    <col min="8961" max="8961" width="15.44140625" style="296" customWidth="1"/>
    <col min="8962" max="8962" width="47.33203125" style="296" customWidth="1"/>
    <col min="8963" max="8963" width="15.33203125" style="296" customWidth="1"/>
    <col min="8964" max="8964" width="15.88671875" style="296" customWidth="1"/>
    <col min="8965" max="8965" width="17.33203125" style="296" customWidth="1"/>
    <col min="8966" max="8966" width="16.109375" style="296" customWidth="1"/>
    <col min="8967" max="8967" width="16.33203125" style="296" customWidth="1"/>
    <col min="8968" max="8968" width="70.6640625" style="296" customWidth="1"/>
    <col min="8969" max="9216" width="9.109375" style="296"/>
    <col min="9217" max="9217" width="15.44140625" style="296" customWidth="1"/>
    <col min="9218" max="9218" width="47.33203125" style="296" customWidth="1"/>
    <col min="9219" max="9219" width="15.33203125" style="296" customWidth="1"/>
    <col min="9220" max="9220" width="15.88671875" style="296" customWidth="1"/>
    <col min="9221" max="9221" width="17.33203125" style="296" customWidth="1"/>
    <col min="9222" max="9222" width="16.109375" style="296" customWidth="1"/>
    <col min="9223" max="9223" width="16.33203125" style="296" customWidth="1"/>
    <col min="9224" max="9224" width="70.6640625" style="296" customWidth="1"/>
    <col min="9225" max="9472" width="9.109375" style="296"/>
    <col min="9473" max="9473" width="15.44140625" style="296" customWidth="1"/>
    <col min="9474" max="9474" width="47.33203125" style="296" customWidth="1"/>
    <col min="9475" max="9475" width="15.33203125" style="296" customWidth="1"/>
    <col min="9476" max="9476" width="15.88671875" style="296" customWidth="1"/>
    <col min="9477" max="9477" width="17.33203125" style="296" customWidth="1"/>
    <col min="9478" max="9478" width="16.109375" style="296" customWidth="1"/>
    <col min="9479" max="9479" width="16.33203125" style="296" customWidth="1"/>
    <col min="9480" max="9480" width="70.6640625" style="296" customWidth="1"/>
    <col min="9481" max="9728" width="9.109375" style="296"/>
    <col min="9729" max="9729" width="15.44140625" style="296" customWidth="1"/>
    <col min="9730" max="9730" width="47.33203125" style="296" customWidth="1"/>
    <col min="9731" max="9731" width="15.33203125" style="296" customWidth="1"/>
    <col min="9732" max="9732" width="15.88671875" style="296" customWidth="1"/>
    <col min="9733" max="9733" width="17.33203125" style="296" customWidth="1"/>
    <col min="9734" max="9734" width="16.109375" style="296" customWidth="1"/>
    <col min="9735" max="9735" width="16.33203125" style="296" customWidth="1"/>
    <col min="9736" max="9736" width="70.6640625" style="296" customWidth="1"/>
    <col min="9737" max="9984" width="9.109375" style="296"/>
    <col min="9985" max="9985" width="15.44140625" style="296" customWidth="1"/>
    <col min="9986" max="9986" width="47.33203125" style="296" customWidth="1"/>
    <col min="9987" max="9987" width="15.33203125" style="296" customWidth="1"/>
    <col min="9988" max="9988" width="15.88671875" style="296" customWidth="1"/>
    <col min="9989" max="9989" width="17.33203125" style="296" customWidth="1"/>
    <col min="9990" max="9990" width="16.109375" style="296" customWidth="1"/>
    <col min="9991" max="9991" width="16.33203125" style="296" customWidth="1"/>
    <col min="9992" max="9992" width="70.6640625" style="296" customWidth="1"/>
    <col min="9993" max="10240" width="9.109375" style="296"/>
    <col min="10241" max="10241" width="15.44140625" style="296" customWidth="1"/>
    <col min="10242" max="10242" width="47.33203125" style="296" customWidth="1"/>
    <col min="10243" max="10243" width="15.33203125" style="296" customWidth="1"/>
    <col min="10244" max="10244" width="15.88671875" style="296" customWidth="1"/>
    <col min="10245" max="10245" width="17.33203125" style="296" customWidth="1"/>
    <col min="10246" max="10246" width="16.109375" style="296" customWidth="1"/>
    <col min="10247" max="10247" width="16.33203125" style="296" customWidth="1"/>
    <col min="10248" max="10248" width="70.6640625" style="296" customWidth="1"/>
    <col min="10249" max="10496" width="9.109375" style="296"/>
    <col min="10497" max="10497" width="15.44140625" style="296" customWidth="1"/>
    <col min="10498" max="10498" width="47.33203125" style="296" customWidth="1"/>
    <col min="10499" max="10499" width="15.33203125" style="296" customWidth="1"/>
    <col min="10500" max="10500" width="15.88671875" style="296" customWidth="1"/>
    <col min="10501" max="10501" width="17.33203125" style="296" customWidth="1"/>
    <col min="10502" max="10502" width="16.109375" style="296" customWidth="1"/>
    <col min="10503" max="10503" width="16.33203125" style="296" customWidth="1"/>
    <col min="10504" max="10504" width="70.6640625" style="296" customWidth="1"/>
    <col min="10505" max="10752" width="9.109375" style="296"/>
    <col min="10753" max="10753" width="15.44140625" style="296" customWidth="1"/>
    <col min="10754" max="10754" width="47.33203125" style="296" customWidth="1"/>
    <col min="10755" max="10755" width="15.33203125" style="296" customWidth="1"/>
    <col min="10756" max="10756" width="15.88671875" style="296" customWidth="1"/>
    <col min="10757" max="10757" width="17.33203125" style="296" customWidth="1"/>
    <col min="10758" max="10758" width="16.109375" style="296" customWidth="1"/>
    <col min="10759" max="10759" width="16.33203125" style="296" customWidth="1"/>
    <col min="10760" max="10760" width="70.6640625" style="296" customWidth="1"/>
    <col min="10761" max="11008" width="9.109375" style="296"/>
    <col min="11009" max="11009" width="15.44140625" style="296" customWidth="1"/>
    <col min="11010" max="11010" width="47.33203125" style="296" customWidth="1"/>
    <col min="11011" max="11011" width="15.33203125" style="296" customWidth="1"/>
    <col min="11012" max="11012" width="15.88671875" style="296" customWidth="1"/>
    <col min="11013" max="11013" width="17.33203125" style="296" customWidth="1"/>
    <col min="11014" max="11014" width="16.109375" style="296" customWidth="1"/>
    <col min="11015" max="11015" width="16.33203125" style="296" customWidth="1"/>
    <col min="11016" max="11016" width="70.6640625" style="296" customWidth="1"/>
    <col min="11017" max="11264" width="9.109375" style="296"/>
    <col min="11265" max="11265" width="15.44140625" style="296" customWidth="1"/>
    <col min="11266" max="11266" width="47.33203125" style="296" customWidth="1"/>
    <col min="11267" max="11267" width="15.33203125" style="296" customWidth="1"/>
    <col min="11268" max="11268" width="15.88671875" style="296" customWidth="1"/>
    <col min="11269" max="11269" width="17.33203125" style="296" customWidth="1"/>
    <col min="11270" max="11270" width="16.109375" style="296" customWidth="1"/>
    <col min="11271" max="11271" width="16.33203125" style="296" customWidth="1"/>
    <col min="11272" max="11272" width="70.6640625" style="296" customWidth="1"/>
    <col min="11273" max="11520" width="9.109375" style="296"/>
    <col min="11521" max="11521" width="15.44140625" style="296" customWidth="1"/>
    <col min="11522" max="11522" width="47.33203125" style="296" customWidth="1"/>
    <col min="11523" max="11523" width="15.33203125" style="296" customWidth="1"/>
    <col min="11524" max="11524" width="15.88671875" style="296" customWidth="1"/>
    <col min="11525" max="11525" width="17.33203125" style="296" customWidth="1"/>
    <col min="11526" max="11526" width="16.109375" style="296" customWidth="1"/>
    <col min="11527" max="11527" width="16.33203125" style="296" customWidth="1"/>
    <col min="11528" max="11528" width="70.6640625" style="296" customWidth="1"/>
    <col min="11529" max="11776" width="9.109375" style="296"/>
    <col min="11777" max="11777" width="15.44140625" style="296" customWidth="1"/>
    <col min="11778" max="11778" width="47.33203125" style="296" customWidth="1"/>
    <col min="11779" max="11779" width="15.33203125" style="296" customWidth="1"/>
    <col min="11780" max="11780" width="15.88671875" style="296" customWidth="1"/>
    <col min="11781" max="11781" width="17.33203125" style="296" customWidth="1"/>
    <col min="11782" max="11782" width="16.109375" style="296" customWidth="1"/>
    <col min="11783" max="11783" width="16.33203125" style="296" customWidth="1"/>
    <col min="11784" max="11784" width="70.6640625" style="296" customWidth="1"/>
    <col min="11785" max="12032" width="9.109375" style="296"/>
    <col min="12033" max="12033" width="15.44140625" style="296" customWidth="1"/>
    <col min="12034" max="12034" width="47.33203125" style="296" customWidth="1"/>
    <col min="12035" max="12035" width="15.33203125" style="296" customWidth="1"/>
    <col min="12036" max="12036" width="15.88671875" style="296" customWidth="1"/>
    <col min="12037" max="12037" width="17.33203125" style="296" customWidth="1"/>
    <col min="12038" max="12038" width="16.109375" style="296" customWidth="1"/>
    <col min="12039" max="12039" width="16.33203125" style="296" customWidth="1"/>
    <col min="12040" max="12040" width="70.6640625" style="296" customWidth="1"/>
    <col min="12041" max="12288" width="9.109375" style="296"/>
    <col min="12289" max="12289" width="15.44140625" style="296" customWidth="1"/>
    <col min="12290" max="12290" width="47.33203125" style="296" customWidth="1"/>
    <col min="12291" max="12291" width="15.33203125" style="296" customWidth="1"/>
    <col min="12292" max="12292" width="15.88671875" style="296" customWidth="1"/>
    <col min="12293" max="12293" width="17.33203125" style="296" customWidth="1"/>
    <col min="12294" max="12294" width="16.109375" style="296" customWidth="1"/>
    <col min="12295" max="12295" width="16.33203125" style="296" customWidth="1"/>
    <col min="12296" max="12296" width="70.6640625" style="296" customWidth="1"/>
    <col min="12297" max="12544" width="9.109375" style="296"/>
    <col min="12545" max="12545" width="15.44140625" style="296" customWidth="1"/>
    <col min="12546" max="12546" width="47.33203125" style="296" customWidth="1"/>
    <col min="12547" max="12547" width="15.33203125" style="296" customWidth="1"/>
    <col min="12548" max="12548" width="15.88671875" style="296" customWidth="1"/>
    <col min="12549" max="12549" width="17.33203125" style="296" customWidth="1"/>
    <col min="12550" max="12550" width="16.109375" style="296" customWidth="1"/>
    <col min="12551" max="12551" width="16.33203125" style="296" customWidth="1"/>
    <col min="12552" max="12552" width="70.6640625" style="296" customWidth="1"/>
    <col min="12553" max="12800" width="9.109375" style="296"/>
    <col min="12801" max="12801" width="15.44140625" style="296" customWidth="1"/>
    <col min="12802" max="12802" width="47.33203125" style="296" customWidth="1"/>
    <col min="12803" max="12803" width="15.33203125" style="296" customWidth="1"/>
    <col min="12804" max="12804" width="15.88671875" style="296" customWidth="1"/>
    <col min="12805" max="12805" width="17.33203125" style="296" customWidth="1"/>
    <col min="12806" max="12806" width="16.109375" style="296" customWidth="1"/>
    <col min="12807" max="12807" width="16.33203125" style="296" customWidth="1"/>
    <col min="12808" max="12808" width="70.6640625" style="296" customWidth="1"/>
    <col min="12809" max="13056" width="9.109375" style="296"/>
    <col min="13057" max="13057" width="15.44140625" style="296" customWidth="1"/>
    <col min="13058" max="13058" width="47.33203125" style="296" customWidth="1"/>
    <col min="13059" max="13059" width="15.33203125" style="296" customWidth="1"/>
    <col min="13060" max="13060" width="15.88671875" style="296" customWidth="1"/>
    <col min="13061" max="13061" width="17.33203125" style="296" customWidth="1"/>
    <col min="13062" max="13062" width="16.109375" style="296" customWidth="1"/>
    <col min="13063" max="13063" width="16.33203125" style="296" customWidth="1"/>
    <col min="13064" max="13064" width="70.6640625" style="296" customWidth="1"/>
    <col min="13065" max="13312" width="9.109375" style="296"/>
    <col min="13313" max="13313" width="15.44140625" style="296" customWidth="1"/>
    <col min="13314" max="13314" width="47.33203125" style="296" customWidth="1"/>
    <col min="13315" max="13315" width="15.33203125" style="296" customWidth="1"/>
    <col min="13316" max="13316" width="15.88671875" style="296" customWidth="1"/>
    <col min="13317" max="13317" width="17.33203125" style="296" customWidth="1"/>
    <col min="13318" max="13318" width="16.109375" style="296" customWidth="1"/>
    <col min="13319" max="13319" width="16.33203125" style="296" customWidth="1"/>
    <col min="13320" max="13320" width="70.6640625" style="296" customWidth="1"/>
    <col min="13321" max="13568" width="9.109375" style="296"/>
    <col min="13569" max="13569" width="15.44140625" style="296" customWidth="1"/>
    <col min="13570" max="13570" width="47.33203125" style="296" customWidth="1"/>
    <col min="13571" max="13571" width="15.33203125" style="296" customWidth="1"/>
    <col min="13572" max="13572" width="15.88671875" style="296" customWidth="1"/>
    <col min="13573" max="13573" width="17.33203125" style="296" customWidth="1"/>
    <col min="13574" max="13574" width="16.109375" style="296" customWidth="1"/>
    <col min="13575" max="13575" width="16.33203125" style="296" customWidth="1"/>
    <col min="13576" max="13576" width="70.6640625" style="296" customWidth="1"/>
    <col min="13577" max="13824" width="9.109375" style="296"/>
    <col min="13825" max="13825" width="15.44140625" style="296" customWidth="1"/>
    <col min="13826" max="13826" width="47.33203125" style="296" customWidth="1"/>
    <col min="13827" max="13827" width="15.33203125" style="296" customWidth="1"/>
    <col min="13828" max="13828" width="15.88671875" style="296" customWidth="1"/>
    <col min="13829" max="13829" width="17.33203125" style="296" customWidth="1"/>
    <col min="13830" max="13830" width="16.109375" style="296" customWidth="1"/>
    <col min="13831" max="13831" width="16.33203125" style="296" customWidth="1"/>
    <col min="13832" max="13832" width="70.6640625" style="296" customWidth="1"/>
    <col min="13833" max="14080" width="9.109375" style="296"/>
    <col min="14081" max="14081" width="15.44140625" style="296" customWidth="1"/>
    <col min="14082" max="14082" width="47.33203125" style="296" customWidth="1"/>
    <col min="14083" max="14083" width="15.33203125" style="296" customWidth="1"/>
    <col min="14084" max="14084" width="15.88671875" style="296" customWidth="1"/>
    <col min="14085" max="14085" width="17.33203125" style="296" customWidth="1"/>
    <col min="14086" max="14086" width="16.109375" style="296" customWidth="1"/>
    <col min="14087" max="14087" width="16.33203125" style="296" customWidth="1"/>
    <col min="14088" max="14088" width="70.6640625" style="296" customWidth="1"/>
    <col min="14089" max="14336" width="9.109375" style="296"/>
    <col min="14337" max="14337" width="15.44140625" style="296" customWidth="1"/>
    <col min="14338" max="14338" width="47.33203125" style="296" customWidth="1"/>
    <col min="14339" max="14339" width="15.33203125" style="296" customWidth="1"/>
    <col min="14340" max="14340" width="15.88671875" style="296" customWidth="1"/>
    <col min="14341" max="14341" width="17.33203125" style="296" customWidth="1"/>
    <col min="14342" max="14342" width="16.109375" style="296" customWidth="1"/>
    <col min="14343" max="14343" width="16.33203125" style="296" customWidth="1"/>
    <col min="14344" max="14344" width="70.6640625" style="296" customWidth="1"/>
    <col min="14345" max="14592" width="9.109375" style="296"/>
    <col min="14593" max="14593" width="15.44140625" style="296" customWidth="1"/>
    <col min="14594" max="14594" width="47.33203125" style="296" customWidth="1"/>
    <col min="14595" max="14595" width="15.33203125" style="296" customWidth="1"/>
    <col min="14596" max="14596" width="15.88671875" style="296" customWidth="1"/>
    <col min="14597" max="14597" width="17.33203125" style="296" customWidth="1"/>
    <col min="14598" max="14598" width="16.109375" style="296" customWidth="1"/>
    <col min="14599" max="14599" width="16.33203125" style="296" customWidth="1"/>
    <col min="14600" max="14600" width="70.6640625" style="296" customWidth="1"/>
    <col min="14601" max="14848" width="9.109375" style="296"/>
    <col min="14849" max="14849" width="15.44140625" style="296" customWidth="1"/>
    <col min="14850" max="14850" width="47.33203125" style="296" customWidth="1"/>
    <col min="14851" max="14851" width="15.33203125" style="296" customWidth="1"/>
    <col min="14852" max="14852" width="15.88671875" style="296" customWidth="1"/>
    <col min="14853" max="14853" width="17.33203125" style="296" customWidth="1"/>
    <col min="14854" max="14854" width="16.109375" style="296" customWidth="1"/>
    <col min="14855" max="14855" width="16.33203125" style="296" customWidth="1"/>
    <col min="14856" max="14856" width="70.6640625" style="296" customWidth="1"/>
    <col min="14857" max="15104" width="9.109375" style="296"/>
    <col min="15105" max="15105" width="15.44140625" style="296" customWidth="1"/>
    <col min="15106" max="15106" width="47.33203125" style="296" customWidth="1"/>
    <col min="15107" max="15107" width="15.33203125" style="296" customWidth="1"/>
    <col min="15108" max="15108" width="15.88671875" style="296" customWidth="1"/>
    <col min="15109" max="15109" width="17.33203125" style="296" customWidth="1"/>
    <col min="15110" max="15110" width="16.109375" style="296" customWidth="1"/>
    <col min="15111" max="15111" width="16.33203125" style="296" customWidth="1"/>
    <col min="15112" max="15112" width="70.6640625" style="296" customWidth="1"/>
    <col min="15113" max="15360" width="9.109375" style="296"/>
    <col min="15361" max="15361" width="15.44140625" style="296" customWidth="1"/>
    <col min="15362" max="15362" width="47.33203125" style="296" customWidth="1"/>
    <col min="15363" max="15363" width="15.33203125" style="296" customWidth="1"/>
    <col min="15364" max="15364" width="15.88671875" style="296" customWidth="1"/>
    <col min="15365" max="15365" width="17.33203125" style="296" customWidth="1"/>
    <col min="15366" max="15366" width="16.109375" style="296" customWidth="1"/>
    <col min="15367" max="15367" width="16.33203125" style="296" customWidth="1"/>
    <col min="15368" max="15368" width="70.6640625" style="296" customWidth="1"/>
    <col min="15369" max="15616" width="9.109375" style="296"/>
    <col min="15617" max="15617" width="15.44140625" style="296" customWidth="1"/>
    <col min="15618" max="15618" width="47.33203125" style="296" customWidth="1"/>
    <col min="15619" max="15619" width="15.33203125" style="296" customWidth="1"/>
    <col min="15620" max="15620" width="15.88671875" style="296" customWidth="1"/>
    <col min="15621" max="15621" width="17.33203125" style="296" customWidth="1"/>
    <col min="15622" max="15622" width="16.109375" style="296" customWidth="1"/>
    <col min="15623" max="15623" width="16.33203125" style="296" customWidth="1"/>
    <col min="15624" max="15624" width="70.6640625" style="296" customWidth="1"/>
    <col min="15625" max="15872" width="9.109375" style="296"/>
    <col min="15873" max="15873" width="15.44140625" style="296" customWidth="1"/>
    <col min="15874" max="15874" width="47.33203125" style="296" customWidth="1"/>
    <col min="15875" max="15875" width="15.33203125" style="296" customWidth="1"/>
    <col min="15876" max="15876" width="15.88671875" style="296" customWidth="1"/>
    <col min="15877" max="15877" width="17.33203125" style="296" customWidth="1"/>
    <col min="15878" max="15878" width="16.109375" style="296" customWidth="1"/>
    <col min="15879" max="15879" width="16.33203125" style="296" customWidth="1"/>
    <col min="15880" max="15880" width="70.6640625" style="296" customWidth="1"/>
    <col min="15881" max="16128" width="9.109375" style="296"/>
    <col min="16129" max="16129" width="15.44140625" style="296" customWidth="1"/>
    <col min="16130" max="16130" width="47.33203125" style="296" customWidth="1"/>
    <col min="16131" max="16131" width="15.33203125" style="296" customWidth="1"/>
    <col min="16132" max="16132" width="15.88671875" style="296" customWidth="1"/>
    <col min="16133" max="16133" width="17.33203125" style="296" customWidth="1"/>
    <col min="16134" max="16134" width="16.109375" style="296" customWidth="1"/>
    <col min="16135" max="16135" width="16.33203125" style="296" customWidth="1"/>
    <col min="16136" max="16136" width="70.6640625" style="296" customWidth="1"/>
    <col min="16137" max="16384" width="9.109375" style="296"/>
  </cols>
  <sheetData>
    <row r="1" spans="1:9" hidden="1" x14ac:dyDescent="0.35">
      <c r="A1" s="294"/>
      <c r="B1" s="294"/>
      <c r="C1" s="294"/>
      <c r="D1" s="294"/>
      <c r="E1" s="294"/>
      <c r="F1" s="294"/>
      <c r="G1" s="294"/>
      <c r="H1" s="294" t="s">
        <v>412</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75" customHeight="1" x14ac:dyDescent="0.4">
      <c r="A12" s="305" t="s">
        <v>28</v>
      </c>
      <c r="B12" s="305"/>
      <c r="C12" s="305"/>
      <c r="D12" s="305"/>
      <c r="E12" s="305"/>
      <c r="F12" s="305"/>
      <c r="G12" s="305"/>
      <c r="H12" s="305"/>
    </row>
    <row r="13" spans="1:9" s="300" customFormat="1" ht="18.75" customHeight="1" x14ac:dyDescent="0.4">
      <c r="A13" s="298"/>
      <c r="B13" s="306" t="s">
        <v>235</v>
      </c>
      <c r="C13" s="306"/>
      <c r="D13" s="306"/>
      <c r="E13" s="306"/>
      <c r="F13" s="306"/>
      <c r="G13" s="306"/>
      <c r="H13" s="306"/>
      <c r="I13" s="306"/>
    </row>
    <row r="14" spans="1:9" s="300" customFormat="1" ht="22.95" customHeight="1" x14ac:dyDescent="0.4">
      <c r="A14" s="308" t="s">
        <v>184</v>
      </c>
      <c r="B14" s="308"/>
      <c r="C14" s="308"/>
      <c r="D14" s="308"/>
      <c r="E14" s="308"/>
      <c r="F14" s="308"/>
      <c r="G14" s="308"/>
      <c r="H14" s="308"/>
    </row>
    <row r="15" spans="1:9" s="300" customFormat="1" ht="21.75" customHeight="1" x14ac:dyDescent="0.4">
      <c r="A15" s="305" t="s">
        <v>209</v>
      </c>
      <c r="B15" s="305"/>
      <c r="C15" s="305"/>
      <c r="D15" s="305"/>
      <c r="E15" s="305"/>
      <c r="F15" s="305"/>
      <c r="G15" s="305"/>
      <c r="H15" s="305"/>
    </row>
    <row r="16" spans="1:9" s="300" customFormat="1" ht="21.75" customHeight="1" x14ac:dyDescent="0.4">
      <c r="A16" s="456"/>
      <c r="B16" s="456"/>
      <c r="C16" s="456"/>
      <c r="D16" s="456"/>
      <c r="E16" s="456"/>
      <c r="F16" s="456"/>
      <c r="G16" s="456"/>
      <c r="H16" s="456"/>
    </row>
    <row r="17" spans="1:17" s="300" customFormat="1" ht="22.95" customHeight="1" x14ac:dyDescent="0.4">
      <c r="A17" s="304" t="s">
        <v>413</v>
      </c>
      <c r="B17" s="304"/>
      <c r="C17" s="304"/>
      <c r="D17" s="304"/>
      <c r="E17" s="304"/>
      <c r="F17" s="304"/>
      <c r="G17" s="304"/>
      <c r="H17" s="304"/>
    </row>
    <row r="18" spans="1:17" s="300" customFormat="1" ht="13.5" customHeight="1" x14ac:dyDescent="0.4">
      <c r="A18" s="297"/>
      <c r="B18" s="297"/>
      <c r="C18" s="297"/>
      <c r="D18" s="297"/>
      <c r="E18" s="297"/>
      <c r="F18" s="297"/>
      <c r="G18" s="297"/>
      <c r="H18" s="297"/>
    </row>
    <row r="19" spans="1:17" s="300" customFormat="1" ht="30.75" customHeight="1" x14ac:dyDescent="0.4">
      <c r="A19" s="297" t="s">
        <v>237</v>
      </c>
      <c r="B19" s="297"/>
      <c r="C19" s="297"/>
      <c r="D19" s="298"/>
      <c r="E19" s="298"/>
      <c r="F19" s="298"/>
      <c r="G19" s="297"/>
      <c r="H19" s="297"/>
    </row>
    <row r="20" spans="1:17" s="300" customFormat="1" ht="38.25" customHeight="1" x14ac:dyDescent="0.4">
      <c r="A20" s="305"/>
      <c r="B20" s="305"/>
      <c r="C20" s="305"/>
      <c r="D20" s="305"/>
      <c r="E20" s="305"/>
      <c r="F20" s="305"/>
      <c r="G20" s="305"/>
      <c r="H20" s="305"/>
    </row>
    <row r="21" spans="1:17" ht="99.75" customHeight="1" x14ac:dyDescent="0.35">
      <c r="A21" s="311" t="s">
        <v>238</v>
      </c>
      <c r="B21" s="311"/>
      <c r="C21" s="311"/>
      <c r="D21" s="311"/>
      <c r="E21" s="311"/>
      <c r="F21" s="312" t="s">
        <v>414</v>
      </c>
      <c r="G21" s="313"/>
      <c r="H21" s="314"/>
    </row>
    <row r="22" spans="1:17" ht="74.25" customHeight="1" x14ac:dyDescent="0.35">
      <c r="A22" s="315" t="s">
        <v>240</v>
      </c>
      <c r="B22" s="316"/>
      <c r="C22" s="316"/>
      <c r="D22" s="316"/>
      <c r="E22" s="317"/>
      <c r="F22" s="318" t="s">
        <v>187</v>
      </c>
      <c r="G22" s="318"/>
      <c r="H22" s="319" t="s">
        <v>186</v>
      </c>
      <c r="J22" s="320"/>
      <c r="K22" s="321"/>
      <c r="L22" s="321"/>
      <c r="M22" s="321"/>
      <c r="N22" s="321"/>
      <c r="O22" s="321"/>
      <c r="P22" s="321"/>
      <c r="Q22" s="321"/>
    </row>
    <row r="23" spans="1:17" ht="40.5" customHeight="1" x14ac:dyDescent="0.35">
      <c r="A23" s="322"/>
      <c r="B23" s="323"/>
      <c r="C23" s="323"/>
      <c r="D23" s="323"/>
      <c r="E23" s="324"/>
      <c r="F23" s="312" t="s">
        <v>241</v>
      </c>
      <c r="G23" s="314"/>
      <c r="H23" s="325" t="s">
        <v>188</v>
      </c>
      <c r="J23" s="320"/>
      <c r="K23" s="320"/>
      <c r="L23" s="320"/>
      <c r="M23" s="320"/>
      <c r="N23" s="320"/>
      <c r="O23" s="320"/>
      <c r="P23" s="320"/>
      <c r="Q23" s="320"/>
    </row>
    <row r="24" spans="1:17" ht="39.75" customHeight="1" x14ac:dyDescent="0.35">
      <c r="A24" s="322"/>
      <c r="B24" s="323"/>
      <c r="C24" s="323"/>
      <c r="D24" s="323"/>
      <c r="E24" s="324"/>
      <c r="F24" s="312" t="s">
        <v>191</v>
      </c>
      <c r="G24" s="314"/>
      <c r="H24" s="319" t="s">
        <v>242</v>
      </c>
      <c r="J24" s="320"/>
      <c r="K24" s="321"/>
      <c r="L24" s="321"/>
      <c r="M24" s="321"/>
      <c r="N24" s="321"/>
      <c r="O24" s="321"/>
      <c r="P24" s="321"/>
      <c r="Q24" s="321"/>
    </row>
    <row r="25" spans="1:17" ht="22.5" customHeight="1" x14ac:dyDescent="0.35">
      <c r="A25" s="326"/>
      <c r="B25" s="327"/>
      <c r="C25" s="327"/>
      <c r="D25" s="327"/>
      <c r="E25" s="328"/>
      <c r="F25" s="318" t="s">
        <v>193</v>
      </c>
      <c r="G25" s="318"/>
      <c r="H25" s="319" t="s">
        <v>243</v>
      </c>
      <c r="J25" s="320"/>
      <c r="K25" s="321"/>
      <c r="L25" s="321"/>
      <c r="M25" s="321"/>
      <c r="N25" s="321"/>
      <c r="O25" s="321"/>
      <c r="P25" s="321"/>
      <c r="Q25" s="321"/>
    </row>
    <row r="26" spans="1:17" ht="54.75" customHeight="1" x14ac:dyDescent="0.35">
      <c r="A26" s="329" t="s">
        <v>244</v>
      </c>
      <c r="B26" s="330"/>
      <c r="C26" s="330"/>
      <c r="D26" s="330"/>
      <c r="E26" s="331"/>
      <c r="F26" s="312" t="s">
        <v>415</v>
      </c>
      <c r="G26" s="313"/>
      <c r="H26" s="314"/>
    </row>
    <row r="27" spans="1:17" ht="58.5" customHeight="1" x14ac:dyDescent="0.35">
      <c r="A27" s="332" t="s">
        <v>246</v>
      </c>
      <c r="B27" s="332"/>
      <c r="C27" s="332"/>
      <c r="D27" s="332"/>
      <c r="E27" s="332"/>
      <c r="F27" s="312" t="s">
        <v>416</v>
      </c>
      <c r="G27" s="313"/>
      <c r="H27" s="314"/>
      <c r="I27" s="333" t="s">
        <v>321</v>
      </c>
      <c r="J27" s="321"/>
      <c r="K27" s="321"/>
      <c r="L27" s="321"/>
      <c r="M27" s="321"/>
      <c r="N27" s="321"/>
      <c r="O27" s="321"/>
    </row>
    <row r="28" spans="1:17" ht="84.75" customHeight="1" x14ac:dyDescent="0.35">
      <c r="A28" s="334" t="s">
        <v>249</v>
      </c>
      <c r="B28" s="334"/>
      <c r="C28" s="334"/>
      <c r="D28" s="334"/>
      <c r="E28" s="334"/>
      <c r="F28" s="312" t="s">
        <v>417</v>
      </c>
      <c r="G28" s="313"/>
      <c r="H28" s="314"/>
    </row>
    <row r="29" spans="1:17" ht="47.4" customHeight="1" x14ac:dyDescent="0.35">
      <c r="A29" s="335" t="s">
        <v>30</v>
      </c>
      <c r="B29" s="335"/>
      <c r="C29" s="335"/>
      <c r="D29" s="335"/>
      <c r="E29" s="335"/>
      <c r="F29" s="335"/>
      <c r="G29" s="335"/>
      <c r="H29" s="335"/>
    </row>
    <row r="30" spans="1:17" ht="47.4" customHeight="1" x14ac:dyDescent="0.35">
      <c r="A30" s="336" t="s">
        <v>53</v>
      </c>
      <c r="B30" s="336"/>
      <c r="C30" s="337" t="s">
        <v>1</v>
      </c>
      <c r="D30" s="338" t="s">
        <v>31</v>
      </c>
      <c r="E30" s="336" t="s">
        <v>251</v>
      </c>
      <c r="F30" s="337" t="s">
        <v>33</v>
      </c>
      <c r="G30" s="337"/>
      <c r="H30" s="337"/>
    </row>
    <row r="31" spans="1:17" ht="47.4" customHeight="1" x14ac:dyDescent="0.35">
      <c r="A31" s="336"/>
      <c r="B31" s="336"/>
      <c r="C31" s="337"/>
      <c r="D31" s="339"/>
      <c r="E31" s="336"/>
      <c r="F31" s="340">
        <v>2017</v>
      </c>
      <c r="G31" s="340">
        <v>2018</v>
      </c>
      <c r="H31" s="340">
        <v>2019</v>
      </c>
    </row>
    <row r="32" spans="1:17" ht="48" customHeight="1" x14ac:dyDescent="0.35">
      <c r="A32" s="341" t="s">
        <v>223</v>
      </c>
      <c r="B32" s="341"/>
      <c r="C32" s="340"/>
      <c r="D32" s="340"/>
      <c r="E32" s="419"/>
      <c r="F32" s="340"/>
      <c r="G32" s="340"/>
      <c r="H32" s="340"/>
      <c r="J32" s="320"/>
      <c r="K32" s="320"/>
      <c r="L32" s="320"/>
      <c r="M32" s="320"/>
      <c r="N32" s="320"/>
      <c r="O32" s="320"/>
    </row>
    <row r="33" spans="1:15" ht="28.8" customHeight="1" x14ac:dyDescent="0.35">
      <c r="A33" s="341" t="s">
        <v>222</v>
      </c>
      <c r="B33" s="341"/>
      <c r="C33" s="342"/>
      <c r="D33" s="222">
        <v>992684</v>
      </c>
      <c r="E33" s="222">
        <v>2034</v>
      </c>
      <c r="F33" s="222">
        <v>2176</v>
      </c>
      <c r="G33" s="222">
        <v>2329</v>
      </c>
      <c r="H33" s="345">
        <v>2492</v>
      </c>
      <c r="J33" s="320"/>
      <c r="K33" s="320"/>
      <c r="L33" s="320"/>
      <c r="M33" s="320"/>
      <c r="N33" s="320"/>
      <c r="O33" s="320"/>
    </row>
    <row r="34" spans="1:15" ht="33.6" customHeight="1" x14ac:dyDescent="0.35">
      <c r="A34" s="376" t="s">
        <v>54</v>
      </c>
      <c r="B34" s="376"/>
      <c r="C34" s="377" t="s">
        <v>36</v>
      </c>
      <c r="D34" s="346">
        <f>E32+D33</f>
        <v>992684</v>
      </c>
      <c r="E34" s="346">
        <f>F32+E33</f>
        <v>2034</v>
      </c>
      <c r="F34" s="346">
        <f>G32+F33</f>
        <v>2176</v>
      </c>
      <c r="G34" s="346">
        <f>H32+G33</f>
        <v>2329</v>
      </c>
      <c r="H34" s="346">
        <f>I32+H33</f>
        <v>2492</v>
      </c>
      <c r="J34" s="320"/>
      <c r="K34" s="320"/>
      <c r="L34" s="320"/>
      <c r="M34" s="320"/>
      <c r="N34" s="320"/>
      <c r="O34" s="320"/>
    </row>
    <row r="35" spans="1:15" ht="42.75" customHeight="1" x14ac:dyDescent="0.35">
      <c r="A35" s="379"/>
      <c r="B35" s="380"/>
      <c r="C35" s="380"/>
      <c r="D35" s="380"/>
      <c r="E35" s="381"/>
      <c r="F35" s="382"/>
      <c r="G35" s="382"/>
      <c r="H35" s="382"/>
      <c r="J35" s="320"/>
      <c r="K35" s="320"/>
      <c r="L35" s="320"/>
      <c r="M35" s="320"/>
      <c r="N35" s="320"/>
      <c r="O35" s="320"/>
    </row>
    <row r="36" spans="1:15" s="350" customFormat="1" ht="58.5" customHeight="1" x14ac:dyDescent="0.35">
      <c r="A36" s="337" t="s">
        <v>39</v>
      </c>
      <c r="B36" s="337"/>
      <c r="C36" s="338" t="s">
        <v>1</v>
      </c>
      <c r="D36" s="338" t="s">
        <v>31</v>
      </c>
      <c r="E36" s="336" t="s">
        <v>251</v>
      </c>
      <c r="F36" s="337" t="s">
        <v>33</v>
      </c>
      <c r="G36" s="337"/>
      <c r="H36" s="337"/>
    </row>
    <row r="37" spans="1:15" ht="18.75" customHeight="1" x14ac:dyDescent="0.35">
      <c r="A37" s="337"/>
      <c r="B37" s="337"/>
      <c r="C37" s="339"/>
      <c r="D37" s="339"/>
      <c r="E37" s="336"/>
      <c r="F37" s="340">
        <v>2017</v>
      </c>
      <c r="G37" s="340">
        <v>2018</v>
      </c>
      <c r="H37" s="340">
        <v>2019</v>
      </c>
    </row>
    <row r="38" spans="1:15" ht="18.75" customHeight="1" x14ac:dyDescent="0.35">
      <c r="A38" s="329" t="s">
        <v>39</v>
      </c>
      <c r="B38" s="331"/>
      <c r="C38" s="351" t="s">
        <v>253</v>
      </c>
      <c r="D38" s="351" t="s">
        <v>253</v>
      </c>
      <c r="E38" s="351" t="s">
        <v>253</v>
      </c>
      <c r="F38" s="351" t="s">
        <v>253</v>
      </c>
      <c r="G38" s="351" t="s">
        <v>253</v>
      </c>
      <c r="H38" s="351" t="s">
        <v>253</v>
      </c>
    </row>
    <row r="39" spans="1:15" ht="37.5" hidden="1" customHeight="1" x14ac:dyDescent="0.35">
      <c r="A39" s="352" t="s">
        <v>418</v>
      </c>
      <c r="B39" s="352"/>
      <c r="C39" s="363" t="s">
        <v>49</v>
      </c>
      <c r="D39" s="363" t="s">
        <v>253</v>
      </c>
      <c r="E39" s="363" t="s">
        <v>253</v>
      </c>
      <c r="F39" s="363" t="s">
        <v>253</v>
      </c>
      <c r="G39" s="363" t="s">
        <v>253</v>
      </c>
      <c r="H39" s="363" t="s">
        <v>253</v>
      </c>
    </row>
    <row r="40" spans="1:15" ht="43.5" customHeight="1" x14ac:dyDescent="0.35">
      <c r="A40" s="352" t="s">
        <v>419</v>
      </c>
      <c r="B40" s="352"/>
      <c r="C40" s="363" t="s">
        <v>49</v>
      </c>
      <c r="D40" s="363">
        <v>8</v>
      </c>
      <c r="E40" s="363">
        <v>8</v>
      </c>
      <c r="F40" s="363">
        <v>8</v>
      </c>
      <c r="G40" s="420"/>
      <c r="H40" s="420"/>
    </row>
    <row r="41" spans="1:15" ht="36.75" hidden="1" customHeight="1" x14ac:dyDescent="0.35">
      <c r="A41" s="498" t="s">
        <v>420</v>
      </c>
      <c r="B41" s="499"/>
      <c r="C41" s="363" t="s">
        <v>49</v>
      </c>
      <c r="D41" s="363">
        <v>13</v>
      </c>
      <c r="E41" s="363"/>
      <c r="F41" s="363"/>
      <c r="G41" s="420"/>
      <c r="H41" s="420"/>
    </row>
    <row r="42" spans="1:15" ht="39.75" customHeight="1" x14ac:dyDescent="0.35">
      <c r="A42" s="352" t="s">
        <v>421</v>
      </c>
      <c r="B42" s="352"/>
      <c r="C42" s="363" t="s">
        <v>49</v>
      </c>
      <c r="D42" s="363">
        <v>79</v>
      </c>
      <c r="E42" s="363">
        <v>79</v>
      </c>
      <c r="F42" s="363">
        <v>79</v>
      </c>
      <c r="G42" s="420"/>
      <c r="H42" s="420"/>
    </row>
    <row r="43" spans="1:15" ht="42.75" hidden="1" customHeight="1" x14ac:dyDescent="0.35">
      <c r="A43" s="352" t="s">
        <v>422</v>
      </c>
      <c r="B43" s="352"/>
      <c r="C43" s="489" t="s">
        <v>49</v>
      </c>
      <c r="D43" s="345"/>
      <c r="E43" s="363"/>
      <c r="F43" s="363"/>
      <c r="G43" s="420"/>
      <c r="H43" s="420"/>
    </row>
    <row r="44" spans="1:15" ht="33.75" hidden="1" customHeight="1" x14ac:dyDescent="0.35">
      <c r="A44" s="383" t="s">
        <v>423</v>
      </c>
      <c r="B44" s="384"/>
      <c r="C44" s="489" t="s">
        <v>49</v>
      </c>
      <c r="D44" s="500"/>
      <c r="E44" s="472"/>
      <c r="F44" s="472"/>
      <c r="G44" s="420"/>
      <c r="H44" s="420"/>
    </row>
    <row r="45" spans="1:15" ht="21" hidden="1" customHeight="1" x14ac:dyDescent="0.35">
      <c r="A45" s="329" t="s">
        <v>255</v>
      </c>
      <c r="B45" s="331"/>
      <c r="C45" s="351" t="s">
        <v>253</v>
      </c>
      <c r="D45" s="351" t="s">
        <v>253</v>
      </c>
      <c r="E45" s="351" t="s">
        <v>253</v>
      </c>
      <c r="F45" s="351" t="s">
        <v>253</v>
      </c>
      <c r="G45" s="351" t="s">
        <v>253</v>
      </c>
      <c r="H45" s="420"/>
    </row>
    <row r="46" spans="1:15" ht="39" hidden="1" customHeight="1" x14ac:dyDescent="0.35">
      <c r="A46" s="388" t="s">
        <v>424</v>
      </c>
      <c r="B46" s="389"/>
      <c r="C46" s="340" t="s">
        <v>9</v>
      </c>
      <c r="D46" s="351">
        <v>88.7</v>
      </c>
      <c r="E46" s="351">
        <v>88.7</v>
      </c>
      <c r="F46" s="351">
        <v>91.5</v>
      </c>
      <c r="G46" s="351">
        <v>91.5</v>
      </c>
      <c r="H46" s="420"/>
    </row>
    <row r="47" spans="1:15" ht="37.5" hidden="1" customHeight="1" x14ac:dyDescent="0.35">
      <c r="A47" s="388" t="s">
        <v>425</v>
      </c>
      <c r="B47" s="389"/>
      <c r="C47" s="340" t="s">
        <v>9</v>
      </c>
      <c r="D47" s="351">
        <v>100</v>
      </c>
      <c r="E47" s="351">
        <v>100</v>
      </c>
      <c r="F47" s="351">
        <v>100</v>
      </c>
      <c r="G47" s="351">
        <v>100</v>
      </c>
      <c r="H47" s="420"/>
    </row>
    <row r="48" spans="1:15" ht="25.5" hidden="1" customHeight="1" x14ac:dyDescent="0.35">
      <c r="A48" s="329" t="s">
        <v>257</v>
      </c>
      <c r="B48" s="331"/>
      <c r="C48" s="351" t="s">
        <v>253</v>
      </c>
      <c r="D48" s="351" t="s">
        <v>253</v>
      </c>
      <c r="E48" s="351" t="s">
        <v>253</v>
      </c>
      <c r="F48" s="351" t="s">
        <v>253</v>
      </c>
      <c r="G48" s="351" t="s">
        <v>253</v>
      </c>
      <c r="H48" s="420"/>
    </row>
    <row r="49" spans="1:8" ht="29.4" hidden="1" customHeight="1" x14ac:dyDescent="0.35">
      <c r="A49" s="329" t="s">
        <v>258</v>
      </c>
      <c r="B49" s="331"/>
      <c r="C49" s="351" t="s">
        <v>253</v>
      </c>
      <c r="D49" s="351" t="s">
        <v>253</v>
      </c>
      <c r="E49" s="351" t="s">
        <v>253</v>
      </c>
      <c r="F49" s="351" t="s">
        <v>253</v>
      </c>
      <c r="G49" s="351" t="s">
        <v>253</v>
      </c>
      <c r="H49" s="420"/>
    </row>
    <row r="50" spans="1:8" ht="36" customHeight="1" x14ac:dyDescent="0.35">
      <c r="A50" s="376" t="s">
        <v>54</v>
      </c>
      <c r="B50" s="376"/>
      <c r="C50" s="363" t="s">
        <v>36</v>
      </c>
      <c r="D50" s="364">
        <f>D34</f>
        <v>992684</v>
      </c>
      <c r="E50" s="364">
        <f>E34</f>
        <v>2034</v>
      </c>
      <c r="F50" s="364">
        <v>2176</v>
      </c>
      <c r="G50" s="364">
        <v>2329</v>
      </c>
      <c r="H50" s="364">
        <v>2492</v>
      </c>
    </row>
    <row r="51" spans="1:8" ht="21.6" hidden="1" customHeight="1" x14ac:dyDescent="0.35">
      <c r="A51" s="497" t="s">
        <v>403</v>
      </c>
      <c r="B51" s="497"/>
      <c r="C51" s="363" t="s">
        <v>36</v>
      </c>
      <c r="D51" s="344"/>
      <c r="E51" s="364">
        <f>E35</f>
        <v>0</v>
      </c>
      <c r="F51" s="222"/>
      <c r="G51" s="501">
        <f>G52+H53</f>
        <v>0</v>
      </c>
      <c r="H51" s="501">
        <f>H52+I53</f>
        <v>0</v>
      </c>
    </row>
    <row r="54" spans="1:8" x14ac:dyDescent="0.35">
      <c r="G54" s="395"/>
    </row>
    <row r="55" spans="1:8" x14ac:dyDescent="0.35">
      <c r="G55" s="396"/>
      <c r="H55" s="397"/>
    </row>
    <row r="56" spans="1:8" x14ac:dyDescent="0.35">
      <c r="F56" s="397"/>
    </row>
  </sheetData>
  <mergeCells count="57">
    <mergeCell ref="A48:B48"/>
    <mergeCell ref="A49:B49"/>
    <mergeCell ref="A50:B50"/>
    <mergeCell ref="A51:B51"/>
    <mergeCell ref="A42:B42"/>
    <mergeCell ref="A43:B43"/>
    <mergeCell ref="A44:B44"/>
    <mergeCell ref="A45:B45"/>
    <mergeCell ref="A46:B46"/>
    <mergeCell ref="A47:B47"/>
    <mergeCell ref="E36:E37"/>
    <mergeCell ref="F36:H36"/>
    <mergeCell ref="A38:B38"/>
    <mergeCell ref="A39:B39"/>
    <mergeCell ref="A40:B40"/>
    <mergeCell ref="A41:B41"/>
    <mergeCell ref="A32:B32"/>
    <mergeCell ref="A33:B33"/>
    <mergeCell ref="A34:B34"/>
    <mergeCell ref="A36:B37"/>
    <mergeCell ref="C36:C37"/>
    <mergeCell ref="D36:D37"/>
    <mergeCell ref="A29:H29"/>
    <mergeCell ref="A30:B31"/>
    <mergeCell ref="C30:C31"/>
    <mergeCell ref="D30:D31"/>
    <mergeCell ref="E30:E31"/>
    <mergeCell ref="F30:H30"/>
    <mergeCell ref="A26:E26"/>
    <mergeCell ref="F26:H26"/>
    <mergeCell ref="A27:E27"/>
    <mergeCell ref="F27:H27"/>
    <mergeCell ref="J27:O27"/>
    <mergeCell ref="A28:E28"/>
    <mergeCell ref="F28:H28"/>
    <mergeCell ref="A21:E21"/>
    <mergeCell ref="F21:H21"/>
    <mergeCell ref="A22:E25"/>
    <mergeCell ref="F22:G22"/>
    <mergeCell ref="K22:Q22"/>
    <mergeCell ref="F23:G23"/>
    <mergeCell ref="F24:G24"/>
    <mergeCell ref="K24:Q24"/>
    <mergeCell ref="F25:G25"/>
    <mergeCell ref="K25:Q25"/>
    <mergeCell ref="A12:H12"/>
    <mergeCell ref="B13:I13"/>
    <mergeCell ref="A14:H14"/>
    <mergeCell ref="A15:H15"/>
    <mergeCell ref="A17:H17"/>
    <mergeCell ref="A20:H20"/>
    <mergeCell ref="G4:H4"/>
    <mergeCell ref="G7:H7"/>
    <mergeCell ref="G8:H8"/>
    <mergeCell ref="G9:H9"/>
    <mergeCell ref="G10:H10"/>
    <mergeCell ref="G11:H11"/>
  </mergeCells>
  <pageMargins left="0.39370078740157483" right="0" top="0.98425196850393704" bottom="0.98425196850393704" header="0.59055118110236227" footer="0.98425196850393704"/>
  <pageSetup paperSize="9" scale="65" orientation="landscape" useFirstPageNumber="1" r:id="rId1"/>
  <headerFooter alignWithMargins="0">
    <oddHeader>&amp;C&amp;P</oddHeader>
  </headerFooter>
  <rowBreaks count="2" manualBreakCount="2">
    <brk id="21" max="16383" man="1"/>
    <brk id="51"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80" zoomScaleNormal="80" zoomScaleSheetLayoutView="70" workbookViewId="0">
      <selection activeCell="L50" sqref="L50"/>
    </sheetView>
  </sheetViews>
  <sheetFormatPr defaultRowHeight="13.8" x14ac:dyDescent="0.3"/>
  <cols>
    <col min="1" max="1" width="46.109375" style="1" customWidth="1"/>
    <col min="2" max="2" width="11.6640625" style="1" customWidth="1"/>
    <col min="3" max="3" width="15.6640625" style="2" customWidth="1"/>
    <col min="4" max="4" width="17.44140625" style="2" customWidth="1"/>
    <col min="5" max="5" width="18.88671875" style="2" customWidth="1"/>
    <col min="6" max="6" width="14.6640625" style="2" customWidth="1"/>
    <col min="7" max="7" width="14"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s="30" customFormat="1" ht="21" customHeight="1"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ht="21" customHeight="1"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7.5" customHeight="1" x14ac:dyDescent="0.3">
      <c r="D18" s="37" t="s">
        <v>79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21" customHeight="1"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54" customHeight="1" x14ac:dyDescent="0.3">
      <c r="A26" s="227" t="s">
        <v>139</v>
      </c>
      <c r="B26" s="227"/>
      <c r="C26" s="227"/>
      <c r="D26" s="227"/>
      <c r="E26" s="227"/>
      <c r="F26" s="227"/>
      <c r="G26" s="227"/>
      <c r="H26" s="67"/>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15.6" x14ac:dyDescent="0.3">
      <c r="A30" s="229" t="s">
        <v>73</v>
      </c>
      <c r="B30" s="229"/>
      <c r="C30" s="229"/>
      <c r="D30" s="229"/>
      <c r="E30" s="229"/>
      <c r="F30" s="229"/>
      <c r="G30" s="229"/>
    </row>
    <row r="31" spans="1:13" s="42" customFormat="1" ht="37.5" customHeight="1" x14ac:dyDescent="0.3">
      <c r="A31" s="236" t="s">
        <v>98</v>
      </c>
      <c r="B31" s="236"/>
      <c r="C31" s="236"/>
      <c r="D31" s="236"/>
      <c r="E31" s="236"/>
      <c r="F31" s="236"/>
      <c r="G31" s="236"/>
      <c r="H31" s="67"/>
    </row>
    <row r="32" spans="1:13" s="42" customFormat="1" ht="15.6" x14ac:dyDescent="0.3">
      <c r="A32" s="35" t="s">
        <v>75</v>
      </c>
    </row>
    <row r="33" spans="1:13" s="42" customFormat="1" ht="15.6" x14ac:dyDescent="0.3">
      <c r="A33" s="35" t="s">
        <v>76</v>
      </c>
    </row>
    <row r="34" spans="1:13" s="5" customFormat="1" ht="28.95" customHeight="1" x14ac:dyDescent="0.3">
      <c r="A34" s="228" t="s">
        <v>140</v>
      </c>
      <c r="B34" s="228"/>
      <c r="C34" s="228"/>
      <c r="D34" s="228"/>
      <c r="E34" s="228"/>
      <c r="F34" s="228"/>
      <c r="G34" s="228"/>
      <c r="H34" s="67"/>
      <c r="I34" s="41"/>
      <c r="J34" s="6"/>
      <c r="K34" s="6"/>
      <c r="L34" s="6"/>
    </row>
    <row r="35" spans="1:13" s="5" customFormat="1" ht="15.6" x14ac:dyDescent="0.3">
      <c r="A35" s="58" t="s">
        <v>52</v>
      </c>
      <c r="I35" s="41"/>
      <c r="J35" s="6"/>
      <c r="K35" s="6"/>
      <c r="L35" s="6"/>
    </row>
    <row r="36" spans="1:13" s="42" customFormat="1" ht="15.75" customHeight="1" x14ac:dyDescent="0.3">
      <c r="A36" s="231" t="s">
        <v>20</v>
      </c>
      <c r="B36" s="231"/>
      <c r="C36" s="231"/>
      <c r="D36" s="231" t="s">
        <v>1</v>
      </c>
      <c r="E36" s="231" t="s">
        <v>2</v>
      </c>
      <c r="F36" s="231"/>
      <c r="G36" s="231"/>
    </row>
    <row r="37" spans="1:13" s="42" customFormat="1" ht="15.6" x14ac:dyDescent="0.3">
      <c r="A37" s="231"/>
      <c r="B37" s="231"/>
      <c r="C37" s="231"/>
      <c r="D37" s="231"/>
      <c r="E37" s="95" t="s">
        <v>11</v>
      </c>
      <c r="F37" s="95" t="s">
        <v>12</v>
      </c>
      <c r="G37" s="140" t="s">
        <v>204</v>
      </c>
    </row>
    <row r="38" spans="1:13" s="42" customFormat="1" ht="35.4" customHeight="1" x14ac:dyDescent="0.3">
      <c r="A38" s="232" t="s">
        <v>141</v>
      </c>
      <c r="B38" s="233"/>
      <c r="C38" s="234"/>
      <c r="D38" s="100" t="s">
        <v>142</v>
      </c>
      <c r="E38" s="113">
        <v>247.4</v>
      </c>
      <c r="F38" s="113">
        <v>242.5</v>
      </c>
      <c r="G38" s="114">
        <v>237.6</v>
      </c>
    </row>
    <row r="39" spans="1:13" s="5" customFormat="1" ht="37.950000000000003" customHeight="1" x14ac:dyDescent="0.3">
      <c r="A39" s="228" t="s">
        <v>143</v>
      </c>
      <c r="B39" s="228"/>
      <c r="C39" s="228"/>
      <c r="D39" s="228"/>
      <c r="E39" s="228"/>
      <c r="F39" s="228"/>
      <c r="G39" s="228"/>
      <c r="H39" s="67"/>
      <c r="I39" s="39"/>
    </row>
    <row r="40" spans="1:13" s="5" customFormat="1" ht="15.6" x14ac:dyDescent="0.3">
      <c r="A40" s="94"/>
      <c r="B40" s="94"/>
      <c r="C40" s="94"/>
      <c r="D40" s="94"/>
      <c r="E40" s="94"/>
      <c r="F40" s="94"/>
      <c r="G40" s="94"/>
      <c r="H40" s="67"/>
      <c r="I40" s="39"/>
    </row>
    <row r="41" spans="1:13" s="42" customFormat="1" ht="15.6" x14ac:dyDescent="0.3">
      <c r="A41" s="231" t="s">
        <v>5</v>
      </c>
      <c r="B41" s="231" t="s">
        <v>1</v>
      </c>
      <c r="C41" s="231" t="s">
        <v>210</v>
      </c>
      <c r="D41" s="231" t="s">
        <v>205</v>
      </c>
      <c r="E41" s="231" t="s">
        <v>2</v>
      </c>
      <c r="F41" s="231"/>
      <c r="G41" s="231"/>
      <c r="H41" s="67"/>
    </row>
    <row r="42" spans="1:13" s="42" customFormat="1" ht="15.6" x14ac:dyDescent="0.3">
      <c r="A42" s="231"/>
      <c r="B42" s="231"/>
      <c r="C42" s="231"/>
      <c r="D42" s="231"/>
      <c r="E42" s="95" t="s">
        <v>11</v>
      </c>
      <c r="F42" s="95" t="s">
        <v>12</v>
      </c>
      <c r="G42" s="140" t="s">
        <v>204</v>
      </c>
      <c r="H42" s="67"/>
    </row>
    <row r="43" spans="1:13" s="42" customFormat="1" ht="31.2" x14ac:dyDescent="0.3">
      <c r="A43" s="46" t="s">
        <v>35</v>
      </c>
      <c r="B43" s="93" t="s">
        <v>36</v>
      </c>
      <c r="C43" s="115">
        <v>57385</v>
      </c>
      <c r="D43" s="115">
        <v>60264</v>
      </c>
      <c r="E43" s="115">
        <v>64482</v>
      </c>
      <c r="F43" s="115">
        <v>68996</v>
      </c>
      <c r="G43" s="176">
        <v>73825</v>
      </c>
      <c r="H43" s="67"/>
    </row>
    <row r="44" spans="1:13" s="42" customFormat="1" ht="15.6" x14ac:dyDescent="0.3">
      <c r="A44" s="46" t="s">
        <v>37</v>
      </c>
      <c r="B44" s="93" t="s">
        <v>36</v>
      </c>
      <c r="C44" s="20"/>
      <c r="D44" s="20"/>
      <c r="E44" s="20"/>
      <c r="F44" s="20"/>
      <c r="G44" s="176"/>
      <c r="H44" s="80"/>
    </row>
    <row r="45" spans="1:13" s="54" customFormat="1" ht="31.2" x14ac:dyDescent="0.3">
      <c r="A45" s="53" t="s">
        <v>6</v>
      </c>
      <c r="B45" s="63" t="s">
        <v>3</v>
      </c>
      <c r="C45" s="17">
        <f>SUM(C43:C44)</f>
        <v>57385</v>
      </c>
      <c r="D45" s="17">
        <f>SUM(D43:D44)</f>
        <v>60264</v>
      </c>
      <c r="E45" s="17">
        <f>SUM(E43:E44)</f>
        <v>64482</v>
      </c>
      <c r="F45" s="17">
        <f>SUM(F43:F44)</f>
        <v>68996</v>
      </c>
      <c r="G45" s="172">
        <f>SUM(G43:G44)</f>
        <v>73825</v>
      </c>
      <c r="H45" s="84"/>
    </row>
    <row r="46" spans="1:13" s="5" customFormat="1" ht="15.6" x14ac:dyDescent="0.3">
      <c r="A46" s="227" t="s">
        <v>77</v>
      </c>
      <c r="B46" s="227"/>
      <c r="C46" s="227"/>
      <c r="D46" s="227"/>
      <c r="E46" s="227"/>
      <c r="F46" s="227"/>
      <c r="G46" s="227"/>
      <c r="H46" s="227"/>
      <c r="I46" s="39"/>
      <c r="J46" s="9"/>
      <c r="K46" s="9"/>
      <c r="L46" s="9"/>
      <c r="M46" s="9"/>
    </row>
    <row r="47" spans="1:13" s="42" customFormat="1" ht="17.25" customHeight="1" x14ac:dyDescent="0.3">
      <c r="A47" s="35" t="s">
        <v>78</v>
      </c>
    </row>
    <row r="48" spans="1:13" s="42" customFormat="1" ht="37.5" customHeight="1" x14ac:dyDescent="0.3">
      <c r="A48" s="236" t="s">
        <v>80</v>
      </c>
      <c r="B48" s="236"/>
      <c r="C48" s="236"/>
      <c r="D48" s="236"/>
      <c r="E48" s="236"/>
      <c r="F48" s="236"/>
      <c r="G48" s="236"/>
      <c r="H48" s="67"/>
    </row>
    <row r="49" spans="1:13" s="42" customFormat="1" ht="15.6" x14ac:dyDescent="0.3">
      <c r="A49" s="35" t="s">
        <v>76</v>
      </c>
    </row>
    <row r="50" spans="1:13" s="5" customFormat="1" ht="38.4" customHeight="1" x14ac:dyDescent="0.3">
      <c r="A50" s="228" t="s">
        <v>143</v>
      </c>
      <c r="B50" s="228"/>
      <c r="C50" s="228"/>
      <c r="D50" s="228"/>
      <c r="E50" s="228"/>
      <c r="F50" s="228"/>
      <c r="G50" s="228"/>
      <c r="H50" s="67"/>
      <c r="I50" s="39"/>
    </row>
    <row r="51" spans="1:13" s="5" customFormat="1" ht="35.25" customHeight="1" x14ac:dyDescent="0.3">
      <c r="A51" s="224" t="s">
        <v>39</v>
      </c>
      <c r="B51" s="226" t="s">
        <v>1</v>
      </c>
      <c r="C51" s="93" t="s">
        <v>31</v>
      </c>
      <c r="D51" s="93" t="s">
        <v>32</v>
      </c>
      <c r="E51" s="226" t="s">
        <v>33</v>
      </c>
      <c r="F51" s="226"/>
      <c r="G51" s="226"/>
      <c r="H51" s="39"/>
    </row>
    <row r="52" spans="1:13" s="5" customFormat="1" ht="21" customHeight="1" x14ac:dyDescent="0.3">
      <c r="A52" s="225"/>
      <c r="B52" s="226"/>
      <c r="C52" s="93" t="s">
        <v>34</v>
      </c>
      <c r="D52" s="93" t="s">
        <v>10</v>
      </c>
      <c r="E52" s="93" t="s">
        <v>11</v>
      </c>
      <c r="F52" s="93" t="s">
        <v>12</v>
      </c>
      <c r="G52" s="181" t="s">
        <v>204</v>
      </c>
      <c r="H52" s="39"/>
    </row>
    <row r="53" spans="1:13" s="5" customFormat="1" ht="52.95" customHeight="1" x14ac:dyDescent="0.3">
      <c r="A53" s="59" t="s">
        <v>144</v>
      </c>
      <c r="B53" s="55" t="s">
        <v>7</v>
      </c>
      <c r="C53" s="115">
        <v>190</v>
      </c>
      <c r="D53" s="107">
        <v>227</v>
      </c>
      <c r="E53" s="107">
        <v>242</v>
      </c>
      <c r="F53" s="107">
        <v>242</v>
      </c>
      <c r="G53" s="107">
        <v>242</v>
      </c>
      <c r="H53" s="39"/>
    </row>
    <row r="54" spans="1:13" s="5" customFormat="1" ht="15.6" x14ac:dyDescent="0.3">
      <c r="A54" s="230"/>
      <c r="B54" s="230"/>
      <c r="C54" s="230"/>
      <c r="D54" s="230"/>
      <c r="E54" s="230"/>
      <c r="F54" s="230"/>
      <c r="G54" s="230"/>
      <c r="H54" s="230"/>
      <c r="I54" s="39"/>
      <c r="J54" s="26"/>
      <c r="K54" s="26"/>
      <c r="L54" s="26"/>
      <c r="M54" s="26"/>
    </row>
    <row r="55" spans="1:13" s="5" customFormat="1" ht="37.200000000000003" customHeight="1" x14ac:dyDescent="0.3">
      <c r="A55" s="224" t="s">
        <v>40</v>
      </c>
      <c r="B55" s="226" t="s">
        <v>1</v>
      </c>
      <c r="C55" s="93" t="s">
        <v>31</v>
      </c>
      <c r="D55" s="93" t="s">
        <v>32</v>
      </c>
      <c r="E55" s="226" t="s">
        <v>33</v>
      </c>
      <c r="F55" s="226"/>
      <c r="G55" s="226"/>
      <c r="H55" s="39"/>
      <c r="I55" s="9"/>
      <c r="J55" s="9"/>
      <c r="K55" s="9"/>
      <c r="L55" s="9"/>
    </row>
    <row r="56" spans="1:13" s="5" customFormat="1" ht="18" customHeight="1" x14ac:dyDescent="0.3">
      <c r="A56" s="225"/>
      <c r="B56" s="226"/>
      <c r="C56" s="93" t="s">
        <v>34</v>
      </c>
      <c r="D56" s="93" t="s">
        <v>10</v>
      </c>
      <c r="E56" s="93" t="s">
        <v>11</v>
      </c>
      <c r="F56" s="93" t="s">
        <v>12</v>
      </c>
      <c r="G56" s="181" t="s">
        <v>204</v>
      </c>
      <c r="H56" s="39"/>
      <c r="I56" s="9"/>
      <c r="J56" s="9"/>
      <c r="K56" s="9"/>
      <c r="L56" s="9"/>
    </row>
    <row r="57" spans="1:13" s="5" customFormat="1" ht="35.25" customHeight="1" x14ac:dyDescent="0.3">
      <c r="A57" s="48" t="s">
        <v>35</v>
      </c>
      <c r="B57" s="93" t="s">
        <v>36</v>
      </c>
      <c r="C57" s="21">
        <f>SUM(C58:C59)</f>
        <v>57385</v>
      </c>
      <c r="D57" s="21">
        <f>SUM(D58:D59)</f>
        <v>60264</v>
      </c>
      <c r="E57" s="21">
        <f>SUM(E58:E59)</f>
        <v>64482</v>
      </c>
      <c r="F57" s="21">
        <f>SUM(F58:F59)</f>
        <v>68996</v>
      </c>
      <c r="G57" s="20">
        <f>SUM(G58:G59)</f>
        <v>73825</v>
      </c>
      <c r="H57" s="39"/>
      <c r="I57" s="9"/>
      <c r="J57" s="9"/>
      <c r="K57" s="9"/>
      <c r="L57" s="9"/>
    </row>
    <row r="58" spans="1:13" s="5" customFormat="1" ht="20.25" customHeight="1" x14ac:dyDescent="0.3">
      <c r="A58" s="48" t="s">
        <v>47</v>
      </c>
      <c r="B58" s="93" t="s">
        <v>36</v>
      </c>
      <c r="C58" s="109"/>
      <c r="D58" s="110"/>
      <c r="E58" s="110"/>
      <c r="F58" s="110"/>
      <c r="G58" s="113"/>
      <c r="H58" s="39"/>
      <c r="I58" s="9"/>
      <c r="J58" s="9"/>
      <c r="K58" s="9"/>
      <c r="L58" s="9"/>
    </row>
    <row r="59" spans="1:13" s="5" customFormat="1" ht="20.25" customHeight="1" x14ac:dyDescent="0.3">
      <c r="A59" s="48" t="s">
        <v>48</v>
      </c>
      <c r="B59" s="93" t="s">
        <v>36</v>
      </c>
      <c r="C59" s="115">
        <v>57385</v>
      </c>
      <c r="D59" s="115">
        <v>60264</v>
      </c>
      <c r="E59" s="115">
        <v>64482</v>
      </c>
      <c r="F59" s="115">
        <v>68996</v>
      </c>
      <c r="G59" s="113">
        <v>73825</v>
      </c>
      <c r="H59" s="39"/>
      <c r="I59" s="9"/>
      <c r="J59" s="9"/>
      <c r="K59" s="9"/>
      <c r="L59" s="9"/>
    </row>
    <row r="60" spans="1:13" s="89" customFormat="1" ht="30" customHeight="1" x14ac:dyDescent="0.3">
      <c r="A60" s="85" t="s">
        <v>65</v>
      </c>
      <c r="B60" s="86" t="s">
        <v>36</v>
      </c>
      <c r="C60" s="109"/>
      <c r="D60" s="110"/>
      <c r="E60" s="110"/>
      <c r="F60" s="110"/>
      <c r="G60" s="182"/>
      <c r="H60" s="87"/>
      <c r="I60" s="88"/>
      <c r="J60" s="88"/>
      <c r="K60" s="88"/>
      <c r="L60" s="88"/>
    </row>
    <row r="61" spans="1:13" s="5" customFormat="1" ht="39" customHeight="1" x14ac:dyDescent="0.3">
      <c r="A61" s="24" t="s">
        <v>6</v>
      </c>
      <c r="B61" s="63" t="s">
        <v>36</v>
      </c>
      <c r="C61" s="17">
        <f>SUM(C57)</f>
        <v>57385</v>
      </c>
      <c r="D61" s="17">
        <f>SUM(D57)</f>
        <v>60264</v>
      </c>
      <c r="E61" s="17">
        <f>SUM(E57)</f>
        <v>64482</v>
      </c>
      <c r="F61" s="17">
        <f>SUM(F57)</f>
        <v>68996</v>
      </c>
      <c r="G61" s="172">
        <f>SUM(G57)</f>
        <v>73825</v>
      </c>
      <c r="H61" s="39"/>
      <c r="I61" s="9"/>
      <c r="J61" s="49"/>
      <c r="K61" s="49"/>
      <c r="L61" s="49"/>
    </row>
  </sheetData>
  <mergeCells count="26">
    <mergeCell ref="A54:H54"/>
    <mergeCell ref="A55:A56"/>
    <mergeCell ref="B55:B56"/>
    <mergeCell ref="E55:G55"/>
    <mergeCell ref="A46:H46"/>
    <mergeCell ref="A48:G48"/>
    <mergeCell ref="A50:G50"/>
    <mergeCell ref="A51:A52"/>
    <mergeCell ref="B51:B52"/>
    <mergeCell ref="E51:G51"/>
    <mergeCell ref="A36:C37"/>
    <mergeCell ref="D36:D37"/>
    <mergeCell ref="E36:G36"/>
    <mergeCell ref="A38:C38"/>
    <mergeCell ref="A39:G39"/>
    <mergeCell ref="A41:A42"/>
    <mergeCell ref="B41:B42"/>
    <mergeCell ref="C41:C42"/>
    <mergeCell ref="D41:D42"/>
    <mergeCell ref="E41:G41"/>
    <mergeCell ref="A34:G34"/>
    <mergeCell ref="B24:E24"/>
    <mergeCell ref="A26:G26"/>
    <mergeCell ref="A28:G28"/>
    <mergeCell ref="A30:G30"/>
    <mergeCell ref="A31:G31"/>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rowBreaks count="1" manualBreakCount="1">
    <brk id="27" max="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topLeftCell="A43" zoomScale="70" zoomScaleNormal="70" zoomScaleSheetLayoutView="80" workbookViewId="0">
      <selection activeCell="L50" sqref="L50"/>
    </sheetView>
  </sheetViews>
  <sheetFormatPr defaultRowHeight="13.8" x14ac:dyDescent="0.3"/>
  <cols>
    <col min="1" max="1" width="48.6640625" style="1" customWidth="1"/>
    <col min="2" max="2" width="15" style="1" customWidth="1"/>
    <col min="3" max="3" width="14.109375" style="2" customWidth="1"/>
    <col min="4" max="4" width="15.44140625" style="2" customWidth="1"/>
    <col min="5" max="5" width="15.33203125" style="2" customWidth="1"/>
    <col min="6" max="6" width="14.109375" style="2" customWidth="1"/>
    <col min="7" max="7" width="14" style="2" customWidth="1"/>
    <col min="8" max="8" width="32.88671875"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9.1093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9.1093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9.1093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9.1093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9.1093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9.1093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9.1093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9.1093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9.1093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9.1093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9.1093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9.1093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9.1093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9.1093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9.1093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9.1093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9.1093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9.1093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9.1093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9.1093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9.1093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9.1093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9.1093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9.1093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9.1093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9.1093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9.1093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9.1093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9.1093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9.1093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9.1093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9.1093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9.1093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9.1093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9.1093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9.1093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9.1093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9.1093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9.1093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9.1093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9.1093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9.1093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9.1093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9.1093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9.1093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9.1093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9.1093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9.1093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9.1093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9.1093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9.1093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9.1093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9.1093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9.1093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9.1093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9.1093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9.1093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9.1093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9.1093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9.1093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9.1093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9.1093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9.1093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9.109375" style="2"/>
  </cols>
  <sheetData>
    <row r="1" spans="1:9" s="30" customFormat="1" ht="12"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30.7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4.5" customHeight="1" x14ac:dyDescent="0.3">
      <c r="D18" s="37" t="s">
        <v>79</v>
      </c>
    </row>
    <row r="19" spans="1:13" s="35" customFormat="1" ht="36.75" customHeight="1" x14ac:dyDescent="0.3">
      <c r="D19" s="35" t="s">
        <v>42</v>
      </c>
    </row>
    <row r="20" spans="1:13" s="35" customFormat="1" ht="15.6" x14ac:dyDescent="0.3"/>
    <row r="21" spans="1:13" s="35" customFormat="1" ht="18" customHeight="1" x14ac:dyDescent="0.3">
      <c r="F21" s="38" t="s">
        <v>18</v>
      </c>
    </row>
    <row r="22" spans="1:13" ht="15.6" x14ac:dyDescent="0.3">
      <c r="A22" s="256" t="s">
        <v>28</v>
      </c>
      <c r="B22" s="256"/>
      <c r="C22" s="256"/>
      <c r="D22" s="256"/>
      <c r="E22" s="256"/>
      <c r="F22" s="256"/>
      <c r="G22" s="256"/>
      <c r="H22" s="256"/>
    </row>
    <row r="23" spans="1:13" s="5" customFormat="1" ht="15.6" x14ac:dyDescent="0.3">
      <c r="B23" s="23" t="s">
        <v>145</v>
      </c>
      <c r="C23" s="23"/>
      <c r="D23" s="23"/>
      <c r="E23" s="23"/>
      <c r="F23" s="23"/>
      <c r="G23" s="23"/>
      <c r="H23" s="23"/>
      <c r="I23" s="39"/>
    </row>
    <row r="24" spans="1:13" s="5" customFormat="1" ht="15.6" x14ac:dyDescent="0.3">
      <c r="B24" s="235" t="s">
        <v>44</v>
      </c>
      <c r="C24" s="235"/>
      <c r="D24" s="235"/>
      <c r="E24" s="235"/>
      <c r="F24" s="40"/>
      <c r="G24" s="40"/>
      <c r="H24" s="40"/>
      <c r="I24" s="39"/>
    </row>
    <row r="25" spans="1:13" ht="15.6" x14ac:dyDescent="0.3">
      <c r="A25" s="256" t="s">
        <v>209</v>
      </c>
      <c r="B25" s="256"/>
      <c r="C25" s="256"/>
      <c r="D25" s="256"/>
      <c r="E25" s="256"/>
      <c r="F25" s="256"/>
      <c r="G25" s="256"/>
      <c r="H25" s="256"/>
    </row>
    <row r="26" spans="1:13" ht="12.75" customHeight="1" x14ac:dyDescent="0.3">
      <c r="A26" s="67"/>
      <c r="B26" s="67"/>
      <c r="C26" s="9"/>
      <c r="D26" s="9"/>
      <c r="E26" s="9"/>
      <c r="F26" s="9"/>
      <c r="G26" s="9"/>
      <c r="H26" s="9"/>
      <c r="J26" s="69"/>
      <c r="K26" s="69"/>
      <c r="L26" s="69"/>
      <c r="M26" s="69"/>
    </row>
    <row r="27" spans="1:13" ht="34.5" customHeight="1" x14ac:dyDescent="0.3">
      <c r="A27" s="227" t="s">
        <v>59</v>
      </c>
      <c r="B27" s="227"/>
      <c r="C27" s="227"/>
      <c r="D27" s="227"/>
      <c r="E27" s="227"/>
      <c r="F27" s="227"/>
      <c r="G27" s="227"/>
      <c r="H27" s="67"/>
      <c r="J27" s="69"/>
      <c r="K27" s="69"/>
      <c r="L27" s="69"/>
      <c r="M27" s="69"/>
    </row>
    <row r="28" spans="1:13" s="5" customFormat="1" ht="20.25" customHeight="1" x14ac:dyDescent="0.3">
      <c r="A28" s="5" t="s">
        <v>214</v>
      </c>
      <c r="B28" s="10"/>
      <c r="C28" s="10"/>
      <c r="D28" s="10"/>
      <c r="E28" s="10"/>
      <c r="F28" s="10"/>
      <c r="G28" s="9"/>
      <c r="H28" s="9"/>
      <c r="I28" s="39"/>
      <c r="J28" s="9"/>
      <c r="K28" s="9"/>
      <c r="L28" s="9"/>
      <c r="M28" s="9"/>
    </row>
    <row r="29" spans="1:13" s="5" customFormat="1" ht="81" customHeight="1" x14ac:dyDescent="0.3">
      <c r="A29" s="257" t="s">
        <v>69</v>
      </c>
      <c r="B29" s="257"/>
      <c r="C29" s="257"/>
      <c r="D29" s="257"/>
      <c r="E29" s="257"/>
      <c r="F29" s="257"/>
      <c r="G29" s="257"/>
      <c r="H29" s="25"/>
      <c r="I29" s="41"/>
      <c r="J29" s="6"/>
      <c r="K29" s="6"/>
      <c r="L29" s="6"/>
    </row>
    <row r="30" spans="1:13" s="42" customFormat="1" ht="18.75" customHeight="1" x14ac:dyDescent="0.3">
      <c r="A30" s="35" t="s">
        <v>72</v>
      </c>
    </row>
    <row r="31" spans="1:13" s="42" customFormat="1" ht="15.6" x14ac:dyDescent="0.3">
      <c r="A31" s="229" t="s">
        <v>73</v>
      </c>
      <c r="B31" s="229"/>
      <c r="C31" s="229"/>
      <c r="D31" s="229"/>
      <c r="E31" s="229"/>
      <c r="F31" s="229"/>
      <c r="G31" s="229"/>
    </row>
    <row r="32" spans="1:13" s="42" customFormat="1" ht="37.5" customHeight="1" x14ac:dyDescent="0.3">
      <c r="A32" s="236" t="s">
        <v>80</v>
      </c>
      <c r="B32" s="236"/>
      <c r="C32" s="236"/>
      <c r="D32" s="236"/>
      <c r="E32" s="236"/>
      <c r="F32" s="236"/>
      <c r="G32" s="236"/>
      <c r="H32" s="67"/>
    </row>
    <row r="33" spans="1:13" s="42" customFormat="1" ht="15.6" x14ac:dyDescent="0.3">
      <c r="A33" s="35" t="s">
        <v>75</v>
      </c>
    </row>
    <row r="34" spans="1:13" s="42" customFormat="1" ht="15.6" x14ac:dyDescent="0.3">
      <c r="A34" s="35" t="s">
        <v>76</v>
      </c>
    </row>
    <row r="35" spans="1:13" ht="42" customHeight="1" x14ac:dyDescent="0.3">
      <c r="A35" s="228" t="s">
        <v>68</v>
      </c>
      <c r="B35" s="228"/>
      <c r="C35" s="228"/>
      <c r="D35" s="228"/>
      <c r="E35" s="228"/>
      <c r="F35" s="228"/>
      <c r="G35" s="228"/>
      <c r="H35" s="67"/>
      <c r="I35" s="70"/>
      <c r="J35" s="11"/>
      <c r="K35" s="11"/>
      <c r="L35" s="11"/>
    </row>
    <row r="36" spans="1:13" s="42" customFormat="1" ht="15.6" x14ac:dyDescent="0.3">
      <c r="A36" s="258" t="s">
        <v>51</v>
      </c>
      <c r="B36" s="258"/>
      <c r="C36" s="258"/>
      <c r="D36" s="258"/>
      <c r="E36" s="258"/>
      <c r="F36" s="258"/>
      <c r="G36" s="258"/>
    </row>
    <row r="37" spans="1:13" s="42" customFormat="1" ht="21" customHeight="1" x14ac:dyDescent="0.3">
      <c r="A37" s="231" t="s">
        <v>20</v>
      </c>
      <c r="B37" s="231"/>
      <c r="C37" s="231"/>
      <c r="D37" s="259" t="s">
        <v>1</v>
      </c>
      <c r="E37" s="231" t="s">
        <v>2</v>
      </c>
      <c r="F37" s="231"/>
      <c r="G37" s="231"/>
    </row>
    <row r="38" spans="1:13" s="42" customFormat="1" ht="23.25" customHeight="1" x14ac:dyDescent="0.3">
      <c r="A38" s="231"/>
      <c r="B38" s="231"/>
      <c r="C38" s="231"/>
      <c r="D38" s="260"/>
      <c r="E38" s="64" t="s">
        <v>11</v>
      </c>
      <c r="F38" s="64" t="s">
        <v>12</v>
      </c>
      <c r="G38" s="140" t="s">
        <v>204</v>
      </c>
    </row>
    <row r="39" spans="1:13" ht="31.5" customHeight="1" x14ac:dyDescent="0.3">
      <c r="A39" s="255" t="s">
        <v>71</v>
      </c>
      <c r="B39" s="255"/>
      <c r="C39" s="255"/>
      <c r="D39" s="21" t="s">
        <v>9</v>
      </c>
      <c r="E39" s="55">
        <v>59.1</v>
      </c>
      <c r="F39" s="55">
        <v>59.5</v>
      </c>
      <c r="G39" s="198">
        <v>60.1</v>
      </c>
      <c r="H39" s="76"/>
      <c r="I39" s="70"/>
      <c r="J39" s="11"/>
      <c r="K39" s="11"/>
      <c r="L39" s="11"/>
    </row>
    <row r="40" spans="1:13" ht="15.6" x14ac:dyDescent="0.3">
      <c r="A40" s="71"/>
      <c r="B40" s="242"/>
      <c r="C40" s="242"/>
      <c r="D40" s="242"/>
      <c r="E40" s="242"/>
      <c r="F40" s="242"/>
      <c r="G40" s="242"/>
      <c r="H40" s="242"/>
      <c r="I40" s="70"/>
      <c r="J40" s="11"/>
      <c r="K40" s="11"/>
      <c r="L40" s="11"/>
    </row>
    <row r="41" spans="1:13" ht="39.6" customHeight="1" x14ac:dyDescent="0.3">
      <c r="A41" s="243" t="s">
        <v>60</v>
      </c>
      <c r="B41" s="243"/>
      <c r="C41" s="243"/>
      <c r="D41" s="243"/>
      <c r="E41" s="243"/>
      <c r="F41" s="243"/>
      <c r="G41" s="243"/>
      <c r="H41" s="67"/>
    </row>
    <row r="42" spans="1:13" ht="25.5" customHeight="1" x14ac:dyDescent="0.3">
      <c r="A42" s="244" t="s">
        <v>30</v>
      </c>
      <c r="B42" s="245"/>
      <c r="C42" s="245"/>
      <c r="D42" s="245"/>
      <c r="E42" s="245"/>
      <c r="F42" s="245"/>
      <c r="G42" s="246"/>
      <c r="H42" s="7"/>
      <c r="I42" s="2"/>
    </row>
    <row r="43" spans="1:13" ht="31.5" customHeight="1" x14ac:dyDescent="0.3">
      <c r="A43" s="65" t="s">
        <v>53</v>
      </c>
      <c r="B43" s="224" t="s">
        <v>1</v>
      </c>
      <c r="C43" s="62" t="s">
        <v>31</v>
      </c>
      <c r="D43" s="62" t="s">
        <v>32</v>
      </c>
      <c r="E43" s="248" t="s">
        <v>33</v>
      </c>
      <c r="F43" s="249"/>
      <c r="G43" s="250"/>
      <c r="H43" s="7"/>
      <c r="I43" s="2"/>
    </row>
    <row r="44" spans="1:13" ht="17.25" customHeight="1" x14ac:dyDescent="0.3">
      <c r="A44" s="66"/>
      <c r="B44" s="247"/>
      <c r="C44" s="61" t="s">
        <v>34</v>
      </c>
      <c r="D44" s="61" t="s">
        <v>10</v>
      </c>
      <c r="E44" s="61" t="s">
        <v>11</v>
      </c>
      <c r="F44" s="61" t="s">
        <v>12</v>
      </c>
      <c r="G44" s="181" t="s">
        <v>204</v>
      </c>
      <c r="H44" s="7"/>
      <c r="I44" s="2"/>
    </row>
    <row r="45" spans="1:13" ht="33" customHeight="1" x14ac:dyDescent="0.3">
      <c r="A45" s="77" t="s">
        <v>35</v>
      </c>
      <c r="B45" s="62" t="s">
        <v>36</v>
      </c>
      <c r="C45" s="115">
        <v>264720</v>
      </c>
      <c r="D45" s="115">
        <v>253533</v>
      </c>
      <c r="E45" s="115">
        <v>253533</v>
      </c>
      <c r="F45" s="115">
        <v>253533</v>
      </c>
      <c r="G45" s="113">
        <v>271280</v>
      </c>
      <c r="H45" s="7"/>
      <c r="I45" s="2"/>
    </row>
    <row r="46" spans="1:13" ht="30" customHeight="1" x14ac:dyDescent="0.3">
      <c r="A46" s="24" t="s">
        <v>54</v>
      </c>
      <c r="B46" s="63" t="s">
        <v>36</v>
      </c>
      <c r="C46" s="17">
        <f>SUM(C45:C45)</f>
        <v>264720</v>
      </c>
      <c r="D46" s="17">
        <f>SUM(D45:D45)</f>
        <v>253533</v>
      </c>
      <c r="E46" s="17">
        <f>SUM(E45:E45)</f>
        <v>253533</v>
      </c>
      <c r="F46" s="17">
        <f>SUM(F45:F45)</f>
        <v>253533</v>
      </c>
      <c r="G46" s="172">
        <f>SUM(G45:G45)</f>
        <v>271280</v>
      </c>
      <c r="H46" s="72"/>
      <c r="I46" s="69"/>
      <c r="J46" s="69"/>
      <c r="K46" s="69"/>
      <c r="L46" s="69"/>
    </row>
    <row r="47" spans="1:13" s="5" customFormat="1" ht="15.6" x14ac:dyDescent="0.3">
      <c r="A47" s="227" t="s">
        <v>38</v>
      </c>
      <c r="B47" s="227"/>
      <c r="C47" s="227"/>
      <c r="D47" s="227"/>
      <c r="E47" s="227"/>
      <c r="F47" s="227"/>
      <c r="G47" s="227"/>
      <c r="H47" s="227"/>
      <c r="I47" s="39"/>
      <c r="J47" s="9"/>
      <c r="K47" s="9"/>
      <c r="L47" s="9"/>
      <c r="M47" s="9"/>
    </row>
    <row r="48" spans="1:13" s="42" customFormat="1" ht="17.25" customHeight="1" x14ac:dyDescent="0.3">
      <c r="A48" s="35" t="s">
        <v>78</v>
      </c>
    </row>
    <row r="49" spans="1:13" s="42" customFormat="1" ht="37.5" customHeight="1" x14ac:dyDescent="0.3">
      <c r="A49" s="236" t="s">
        <v>80</v>
      </c>
      <c r="B49" s="236"/>
      <c r="C49" s="236"/>
      <c r="D49" s="236"/>
      <c r="E49" s="236"/>
      <c r="F49" s="236"/>
      <c r="G49" s="236"/>
      <c r="H49" s="67"/>
    </row>
    <row r="50" spans="1:13" s="42" customFormat="1" ht="15.6" x14ac:dyDescent="0.3">
      <c r="A50" s="35" t="s">
        <v>76</v>
      </c>
    </row>
    <row r="51" spans="1:13" ht="33" customHeight="1" x14ac:dyDescent="0.3">
      <c r="A51" s="243" t="s">
        <v>61</v>
      </c>
      <c r="B51" s="243"/>
      <c r="C51" s="243"/>
      <c r="D51" s="243"/>
      <c r="E51" s="243"/>
      <c r="F51" s="243"/>
      <c r="G51" s="243"/>
      <c r="H51" s="67"/>
    </row>
    <row r="52" spans="1:13" ht="38.25" customHeight="1" x14ac:dyDescent="0.3">
      <c r="A52" s="251" t="s">
        <v>39</v>
      </c>
      <c r="B52" s="226" t="s">
        <v>1</v>
      </c>
      <c r="C52" s="62" t="s">
        <v>31</v>
      </c>
      <c r="D52" s="62" t="s">
        <v>32</v>
      </c>
      <c r="E52" s="226" t="s">
        <v>33</v>
      </c>
      <c r="F52" s="226"/>
      <c r="G52" s="226"/>
      <c r="H52" s="81"/>
      <c r="I52" s="2"/>
    </row>
    <row r="53" spans="1:13" ht="17.25" customHeight="1" x14ac:dyDescent="0.3">
      <c r="A53" s="252"/>
      <c r="B53" s="226"/>
      <c r="C53" s="62" t="s">
        <v>34</v>
      </c>
      <c r="D53" s="62" t="s">
        <v>10</v>
      </c>
      <c r="E53" s="62" t="s">
        <v>11</v>
      </c>
      <c r="F53" s="62" t="s">
        <v>12</v>
      </c>
      <c r="G53" s="194" t="s">
        <v>204</v>
      </c>
      <c r="H53" s="81"/>
      <c r="I53" s="2"/>
    </row>
    <row r="54" spans="1:13" ht="35.25" customHeight="1" x14ac:dyDescent="0.3">
      <c r="A54" s="78" t="s">
        <v>55</v>
      </c>
      <c r="B54" s="73" t="s">
        <v>7</v>
      </c>
      <c r="C54" s="130">
        <v>19538</v>
      </c>
      <c r="D54" s="112">
        <v>19538</v>
      </c>
      <c r="E54" s="112">
        <v>20292</v>
      </c>
      <c r="F54" s="112">
        <v>20292</v>
      </c>
      <c r="G54" s="112">
        <v>20292</v>
      </c>
      <c r="H54" s="81"/>
      <c r="I54" s="2"/>
    </row>
    <row r="55" spans="1:13" ht="34.5" customHeight="1" x14ac:dyDescent="0.3">
      <c r="A55" s="78" t="s">
        <v>56</v>
      </c>
      <c r="B55" s="73" t="s">
        <v>7</v>
      </c>
      <c r="C55" s="131">
        <v>41635</v>
      </c>
      <c r="D55" s="131">
        <v>41625</v>
      </c>
      <c r="E55" s="131">
        <v>44972</v>
      </c>
      <c r="F55" s="131">
        <v>44972</v>
      </c>
      <c r="G55" s="131">
        <v>44972</v>
      </c>
      <c r="H55" s="81"/>
      <c r="I55" s="2"/>
    </row>
    <row r="56" spans="1:13" ht="46.5" customHeight="1" x14ac:dyDescent="0.3">
      <c r="A56" s="78" t="s">
        <v>57</v>
      </c>
      <c r="B56" s="73" t="s">
        <v>7</v>
      </c>
      <c r="C56" s="130">
        <v>618</v>
      </c>
      <c r="D56" s="130">
        <v>624</v>
      </c>
      <c r="E56" s="130">
        <v>495</v>
      </c>
      <c r="F56" s="130">
        <v>495</v>
      </c>
      <c r="G56" s="130">
        <v>495</v>
      </c>
      <c r="H56" s="81"/>
      <c r="I56" s="2"/>
    </row>
    <row r="57" spans="1:13" ht="34.5" customHeight="1" x14ac:dyDescent="0.3">
      <c r="A57" s="82" t="s">
        <v>62</v>
      </c>
      <c r="B57" s="73" t="s">
        <v>7</v>
      </c>
      <c r="C57" s="130">
        <v>9327</v>
      </c>
      <c r="D57" s="130">
        <v>9327</v>
      </c>
      <c r="E57" s="130">
        <v>9638</v>
      </c>
      <c r="F57" s="130">
        <v>9638</v>
      </c>
      <c r="G57" s="130">
        <v>9638</v>
      </c>
      <c r="H57" s="81"/>
      <c r="I57" s="2"/>
    </row>
    <row r="58" spans="1:13" ht="34.5" customHeight="1" x14ac:dyDescent="0.3">
      <c r="A58" s="82" t="s">
        <v>63</v>
      </c>
      <c r="B58" s="73" t="s">
        <v>7</v>
      </c>
      <c r="C58" s="130">
        <v>29278</v>
      </c>
      <c r="D58" s="130">
        <v>29278</v>
      </c>
      <c r="E58" s="130">
        <v>24504</v>
      </c>
      <c r="F58" s="130">
        <v>24504</v>
      </c>
      <c r="G58" s="130">
        <v>24504</v>
      </c>
      <c r="H58" s="81"/>
      <c r="I58" s="2"/>
    </row>
    <row r="59" spans="1:13" ht="34.5" customHeight="1" x14ac:dyDescent="0.3">
      <c r="A59" s="82" t="s">
        <v>64</v>
      </c>
      <c r="B59" s="73" t="s">
        <v>7</v>
      </c>
      <c r="C59" s="130">
        <v>95</v>
      </c>
      <c r="D59" s="130">
        <v>95</v>
      </c>
      <c r="E59" s="130">
        <v>189</v>
      </c>
      <c r="F59" s="130">
        <v>189</v>
      </c>
      <c r="G59" s="130">
        <v>189</v>
      </c>
      <c r="H59" s="81"/>
      <c r="I59" s="2"/>
    </row>
    <row r="60" spans="1:13" ht="32.25" customHeight="1" x14ac:dyDescent="0.3">
      <c r="A60" s="79" t="s">
        <v>58</v>
      </c>
      <c r="B60" s="73" t="s">
        <v>7</v>
      </c>
      <c r="C60" s="130">
        <v>43</v>
      </c>
      <c r="D60" s="130">
        <v>671</v>
      </c>
      <c r="E60" s="130">
        <v>357</v>
      </c>
      <c r="F60" s="130">
        <v>357</v>
      </c>
      <c r="G60" s="130">
        <v>357</v>
      </c>
      <c r="H60" s="81"/>
      <c r="I60" s="74"/>
      <c r="J60" s="74"/>
      <c r="K60" s="74"/>
      <c r="L60" s="74"/>
    </row>
    <row r="61" spans="1:13" ht="16.2" customHeight="1" x14ac:dyDescent="0.3">
      <c r="A61" s="253"/>
      <c r="B61" s="253"/>
      <c r="C61" s="253"/>
      <c r="D61" s="253"/>
      <c r="E61" s="253"/>
      <c r="F61" s="253"/>
      <c r="G61" s="253"/>
      <c r="H61" s="254"/>
      <c r="J61" s="74"/>
      <c r="K61" s="74"/>
      <c r="L61" s="74"/>
      <c r="M61" s="74"/>
    </row>
    <row r="62" spans="1:13" ht="31.2" x14ac:dyDescent="0.3">
      <c r="A62" s="224" t="s">
        <v>40</v>
      </c>
      <c r="B62" s="226" t="s">
        <v>1</v>
      </c>
      <c r="C62" s="62" t="s">
        <v>31</v>
      </c>
      <c r="D62" s="62" t="s">
        <v>32</v>
      </c>
      <c r="E62" s="226" t="s">
        <v>33</v>
      </c>
      <c r="F62" s="226"/>
      <c r="G62" s="226"/>
      <c r="H62" s="81"/>
      <c r="I62" s="69"/>
      <c r="J62" s="69"/>
      <c r="K62" s="69"/>
      <c r="L62" s="69"/>
    </row>
    <row r="63" spans="1:13" ht="25.5" customHeight="1" x14ac:dyDescent="0.3">
      <c r="A63" s="225"/>
      <c r="B63" s="226"/>
      <c r="C63" s="62" t="s">
        <v>34</v>
      </c>
      <c r="D63" s="62" t="s">
        <v>10</v>
      </c>
      <c r="E63" s="62" t="s">
        <v>11</v>
      </c>
      <c r="F63" s="62" t="s">
        <v>12</v>
      </c>
      <c r="G63" s="181" t="s">
        <v>204</v>
      </c>
      <c r="H63" s="7"/>
      <c r="I63" s="69"/>
      <c r="J63" s="69"/>
      <c r="K63" s="69"/>
      <c r="L63" s="69"/>
    </row>
    <row r="64" spans="1:13" ht="26.25" customHeight="1" x14ac:dyDescent="0.3">
      <c r="A64" s="83" t="s">
        <v>35</v>
      </c>
      <c r="B64" s="62" t="s">
        <v>36</v>
      </c>
      <c r="C64" s="132">
        <v>264720</v>
      </c>
      <c r="D64" s="132">
        <v>253533</v>
      </c>
      <c r="E64" s="132">
        <v>254067</v>
      </c>
      <c r="F64" s="132">
        <v>254067</v>
      </c>
      <c r="G64" s="132">
        <v>254067</v>
      </c>
      <c r="H64" s="7"/>
      <c r="I64" s="69"/>
      <c r="J64" s="69"/>
      <c r="K64" s="69"/>
      <c r="L64" s="69"/>
    </row>
    <row r="65" spans="1:13" ht="30.75" customHeight="1" x14ac:dyDescent="0.3">
      <c r="A65" s="24" t="s">
        <v>6</v>
      </c>
      <c r="B65" s="63" t="s">
        <v>36</v>
      </c>
      <c r="C65" s="17">
        <f>SUM(C64)</f>
        <v>264720</v>
      </c>
      <c r="D65" s="17">
        <f>SUM(D64)</f>
        <v>253533</v>
      </c>
      <c r="E65" s="17">
        <f>SUM(E64)</f>
        <v>254067</v>
      </c>
      <c r="F65" s="17">
        <f>SUM(F64)</f>
        <v>254067</v>
      </c>
      <c r="G65" s="172">
        <f>SUM(G64)</f>
        <v>254067</v>
      </c>
      <c r="H65" s="7"/>
      <c r="I65" s="69"/>
      <c r="J65" s="75"/>
      <c r="K65" s="75"/>
      <c r="L65" s="75"/>
    </row>
    <row r="66" spans="1:13" ht="30.75" customHeight="1" x14ac:dyDescent="0.3">
      <c r="A66" s="25"/>
      <c r="B66" s="18"/>
      <c r="C66" s="19"/>
      <c r="D66" s="19"/>
      <c r="E66" s="19"/>
      <c r="F66" s="19"/>
      <c r="G66" s="189"/>
      <c r="H66" s="7"/>
      <c r="I66" s="69"/>
      <c r="J66" s="75"/>
      <c r="K66" s="75"/>
      <c r="L66" s="75"/>
    </row>
    <row r="67" spans="1:13" ht="16.5" hidden="1" customHeight="1" x14ac:dyDescent="0.3">
      <c r="A67" s="60" t="s">
        <v>215</v>
      </c>
      <c r="B67" s="60"/>
      <c r="C67" s="18"/>
      <c r="D67" s="19"/>
      <c r="E67" s="19"/>
      <c r="F67" s="19"/>
      <c r="G67" s="19"/>
      <c r="H67" s="19"/>
      <c r="J67" s="69"/>
      <c r="K67" s="75"/>
      <c r="L67" s="75"/>
      <c r="M67" s="75"/>
    </row>
    <row r="68" spans="1:13" ht="27.6" hidden="1" x14ac:dyDescent="0.3">
      <c r="A68" s="78" t="s">
        <v>55</v>
      </c>
      <c r="B68" s="200" t="s">
        <v>36</v>
      </c>
      <c r="C68" s="204"/>
      <c r="D68" s="201"/>
      <c r="E68" s="201">
        <v>75074</v>
      </c>
      <c r="F68" s="201">
        <v>75074</v>
      </c>
      <c r="G68" s="201">
        <v>75074</v>
      </c>
    </row>
    <row r="69" spans="1:13" ht="27.6" hidden="1" x14ac:dyDescent="0.3">
      <c r="A69" s="78" t="s">
        <v>56</v>
      </c>
      <c r="B69" s="200" t="s">
        <v>36</v>
      </c>
      <c r="C69" s="201"/>
      <c r="D69" s="201"/>
      <c r="E69" s="201">
        <v>52607</v>
      </c>
      <c r="F69" s="201">
        <v>52607</v>
      </c>
      <c r="G69" s="201">
        <v>52607</v>
      </c>
    </row>
    <row r="70" spans="1:13" ht="41.4" hidden="1" x14ac:dyDescent="0.3">
      <c r="A70" s="78" t="s">
        <v>57</v>
      </c>
      <c r="B70" s="200" t="s">
        <v>36</v>
      </c>
      <c r="C70" s="204"/>
      <c r="D70" s="204"/>
      <c r="E70" s="204">
        <v>4401</v>
      </c>
      <c r="F70" s="204">
        <v>4401</v>
      </c>
      <c r="G70" s="204">
        <v>4401</v>
      </c>
    </row>
    <row r="71" spans="1:13" ht="27.6" hidden="1" x14ac:dyDescent="0.3">
      <c r="A71" s="82" t="s">
        <v>62</v>
      </c>
      <c r="B71" s="200" t="s">
        <v>36</v>
      </c>
      <c r="C71" s="204"/>
      <c r="D71" s="204"/>
      <c r="E71" s="204">
        <v>20437</v>
      </c>
      <c r="F71" s="204">
        <v>20437</v>
      </c>
      <c r="G71" s="204">
        <v>20437</v>
      </c>
    </row>
    <row r="72" spans="1:13" ht="15.6" hidden="1" x14ac:dyDescent="0.3">
      <c r="A72" s="82" t="s">
        <v>63</v>
      </c>
      <c r="B72" s="200" t="s">
        <v>36</v>
      </c>
      <c r="C72" s="204"/>
      <c r="D72" s="204"/>
      <c r="E72" s="204">
        <v>93572</v>
      </c>
      <c r="F72" s="204">
        <v>93572</v>
      </c>
      <c r="G72" s="204">
        <v>93572</v>
      </c>
    </row>
    <row r="73" spans="1:13" ht="27.6" hidden="1" x14ac:dyDescent="0.3">
      <c r="A73" s="82" t="s">
        <v>64</v>
      </c>
      <c r="B73" s="200" t="s">
        <v>36</v>
      </c>
      <c r="C73" s="204"/>
      <c r="D73" s="204"/>
      <c r="E73" s="204">
        <v>1658</v>
      </c>
      <c r="F73" s="204">
        <v>1658</v>
      </c>
      <c r="G73" s="204">
        <v>1658</v>
      </c>
    </row>
    <row r="74" spans="1:13" ht="27.6" hidden="1" x14ac:dyDescent="0.3">
      <c r="A74" s="79" t="s">
        <v>58</v>
      </c>
      <c r="B74" s="200" t="s">
        <v>36</v>
      </c>
      <c r="C74" s="204"/>
      <c r="D74" s="204"/>
      <c r="E74" s="204">
        <v>6318</v>
      </c>
      <c r="F74" s="204">
        <v>6318</v>
      </c>
      <c r="G74" s="204">
        <v>6318</v>
      </c>
    </row>
    <row r="75" spans="1:13" ht="18" hidden="1" customHeight="1" x14ac:dyDescent="0.3">
      <c r="A75" s="78" t="s">
        <v>216</v>
      </c>
      <c r="B75" s="78"/>
      <c r="C75" s="205"/>
      <c r="D75" s="205"/>
      <c r="E75" s="206">
        <f>SUM(E68:E74)</f>
        <v>254067</v>
      </c>
      <c r="F75" s="206">
        <f t="shared" ref="F75:G75" si="0">SUM(F68:F74)</f>
        <v>254067</v>
      </c>
      <c r="G75" s="206">
        <f t="shared" si="0"/>
        <v>254067</v>
      </c>
    </row>
  </sheetData>
  <mergeCells count="28">
    <mergeCell ref="A37:C38"/>
    <mergeCell ref="A39:C39"/>
    <mergeCell ref="A32:G32"/>
    <mergeCell ref="A22:H22"/>
    <mergeCell ref="B24:E24"/>
    <mergeCell ref="A25:H25"/>
    <mergeCell ref="A27:G27"/>
    <mergeCell ref="A29:G29"/>
    <mergeCell ref="A31:G31"/>
    <mergeCell ref="A35:G35"/>
    <mergeCell ref="A36:G36"/>
    <mergeCell ref="D37:D38"/>
    <mergeCell ref="E37:G37"/>
    <mergeCell ref="A62:A63"/>
    <mergeCell ref="B62:B63"/>
    <mergeCell ref="E62:G62"/>
    <mergeCell ref="B40:H40"/>
    <mergeCell ref="A41:G41"/>
    <mergeCell ref="A42:G42"/>
    <mergeCell ref="B43:B44"/>
    <mergeCell ref="E43:G43"/>
    <mergeCell ref="A47:H47"/>
    <mergeCell ref="A49:G49"/>
    <mergeCell ref="A51:G51"/>
    <mergeCell ref="A52:A53"/>
    <mergeCell ref="B52:B53"/>
    <mergeCell ref="E52:G52"/>
    <mergeCell ref="A61:H61"/>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93"/>
  <sheetViews>
    <sheetView topLeftCell="A46" zoomScale="60" zoomScaleNormal="60" zoomScaleSheetLayoutView="70" workbookViewId="0">
      <selection activeCell="A72" sqref="A72:H72"/>
    </sheetView>
  </sheetViews>
  <sheetFormatPr defaultRowHeight="13.8" x14ac:dyDescent="0.3"/>
  <cols>
    <col min="1" max="1" width="46.109375" style="1" customWidth="1"/>
    <col min="2" max="2" width="11.6640625" style="1" customWidth="1"/>
    <col min="3" max="3" width="14.33203125" style="2" customWidth="1"/>
    <col min="4" max="4" width="19.5546875" style="2" customWidth="1"/>
    <col min="5" max="5" width="16.109375" style="2" customWidth="1"/>
    <col min="6" max="6" width="14.6640625" style="2" customWidth="1"/>
    <col min="7" max="7" width="14"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s="30" customFormat="1" ht="12"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26.25" customHeight="1" x14ac:dyDescent="0.3">
      <c r="D18" s="37" t="s">
        <v>19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15.6"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48.75" customHeight="1" x14ac:dyDescent="0.3">
      <c r="A26" s="227" t="s">
        <v>146</v>
      </c>
      <c r="B26" s="227"/>
      <c r="C26" s="227"/>
      <c r="D26" s="227"/>
      <c r="E26" s="227"/>
      <c r="F26" s="227"/>
      <c r="G26" s="227"/>
      <c r="H26" s="67"/>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15.6" x14ac:dyDescent="0.3">
      <c r="A30" s="229" t="s">
        <v>73</v>
      </c>
      <c r="B30" s="229"/>
      <c r="C30" s="229"/>
      <c r="D30" s="229"/>
      <c r="E30" s="229"/>
      <c r="F30" s="229"/>
      <c r="G30" s="229"/>
    </row>
    <row r="31" spans="1:13" s="42" customFormat="1" ht="37.5" customHeight="1" x14ac:dyDescent="0.3">
      <c r="A31" s="236" t="s">
        <v>80</v>
      </c>
      <c r="B31" s="236"/>
      <c r="C31" s="236"/>
      <c r="D31" s="236"/>
      <c r="E31" s="236"/>
      <c r="F31" s="236"/>
      <c r="G31" s="236"/>
      <c r="H31" s="67"/>
    </row>
    <row r="32" spans="1:13" s="42" customFormat="1" ht="15.6" x14ac:dyDescent="0.3">
      <c r="A32" s="35" t="s">
        <v>75</v>
      </c>
    </row>
    <row r="33" spans="1:12" s="42" customFormat="1" ht="15.6" x14ac:dyDescent="0.3">
      <c r="A33" s="35" t="s">
        <v>76</v>
      </c>
    </row>
    <row r="34" spans="1:12" s="5" customFormat="1" ht="49.5" customHeight="1" x14ac:dyDescent="0.3">
      <c r="A34" s="228" t="s">
        <v>147</v>
      </c>
      <c r="B34" s="228"/>
      <c r="C34" s="228"/>
      <c r="D34" s="228"/>
      <c r="E34" s="228"/>
      <c r="F34" s="228"/>
      <c r="G34" s="228"/>
      <c r="H34" s="67"/>
      <c r="I34" s="41"/>
      <c r="J34" s="6"/>
      <c r="K34" s="6"/>
      <c r="L34" s="6"/>
    </row>
    <row r="35" spans="1:12" s="5" customFormat="1" ht="15.6" x14ac:dyDescent="0.3">
      <c r="A35" s="58" t="s">
        <v>52</v>
      </c>
      <c r="I35" s="41"/>
      <c r="J35" s="6"/>
      <c r="K35" s="6"/>
      <c r="L35" s="6"/>
    </row>
    <row r="36" spans="1:12" s="42" customFormat="1" ht="15.75" customHeight="1" x14ac:dyDescent="0.3">
      <c r="A36" s="231" t="s">
        <v>20</v>
      </c>
      <c r="B36" s="231"/>
      <c r="C36" s="231"/>
      <c r="D36" s="231" t="s">
        <v>1</v>
      </c>
      <c r="E36" s="231" t="s">
        <v>2</v>
      </c>
      <c r="F36" s="231"/>
      <c r="G36" s="231"/>
    </row>
    <row r="37" spans="1:12" s="42" customFormat="1" ht="15.6" x14ac:dyDescent="0.3">
      <c r="A37" s="231"/>
      <c r="B37" s="231"/>
      <c r="C37" s="231"/>
      <c r="D37" s="231"/>
      <c r="E37" s="98" t="s">
        <v>11</v>
      </c>
      <c r="F37" s="98" t="s">
        <v>12</v>
      </c>
      <c r="G37" s="140" t="s">
        <v>204</v>
      </c>
    </row>
    <row r="38" spans="1:12" s="42" customFormat="1" ht="23.25" customHeight="1" x14ac:dyDescent="0.3">
      <c r="A38" s="261" t="s">
        <v>148</v>
      </c>
      <c r="B38" s="261"/>
      <c r="C38" s="261"/>
      <c r="D38" s="98" t="s">
        <v>149</v>
      </c>
      <c r="E38" s="113">
        <v>71.63</v>
      </c>
      <c r="F38" s="113">
        <v>71.73</v>
      </c>
      <c r="G38" s="113">
        <v>72.3</v>
      </c>
    </row>
    <row r="39" spans="1:12" s="42" customFormat="1" ht="27" customHeight="1" x14ac:dyDescent="0.3">
      <c r="A39" s="261" t="s">
        <v>168</v>
      </c>
      <c r="B39" s="261"/>
      <c r="C39" s="261"/>
      <c r="D39" s="134" t="s">
        <v>169</v>
      </c>
      <c r="E39" s="101">
        <v>9.52</v>
      </c>
      <c r="F39" s="101">
        <v>9.33</v>
      </c>
      <c r="G39" s="101">
        <v>9.15</v>
      </c>
    </row>
    <row r="40" spans="1:12" s="42" customFormat="1" ht="58.95" customHeight="1" x14ac:dyDescent="0.3">
      <c r="A40" s="261" t="s">
        <v>170</v>
      </c>
      <c r="B40" s="261"/>
      <c r="C40" s="261"/>
      <c r="D40" s="134" t="s">
        <v>171</v>
      </c>
      <c r="E40" s="101">
        <v>12.6</v>
      </c>
      <c r="F40" s="101">
        <v>11.9</v>
      </c>
      <c r="G40" s="101">
        <v>11.2</v>
      </c>
    </row>
    <row r="41" spans="1:12" s="42" customFormat="1" ht="58.95" customHeight="1" x14ac:dyDescent="0.3">
      <c r="A41" s="261" t="s">
        <v>172</v>
      </c>
      <c r="B41" s="261"/>
      <c r="C41" s="261"/>
      <c r="D41" s="134" t="s">
        <v>174</v>
      </c>
      <c r="E41" s="101">
        <v>6.6</v>
      </c>
      <c r="F41" s="101">
        <v>6.5</v>
      </c>
      <c r="G41" s="101">
        <v>6.4</v>
      </c>
    </row>
    <row r="42" spans="1:12" s="42" customFormat="1" ht="42.6" customHeight="1" x14ac:dyDescent="0.3">
      <c r="A42" s="261" t="s">
        <v>150</v>
      </c>
      <c r="B42" s="261"/>
      <c r="C42" s="261"/>
      <c r="D42" s="134" t="s">
        <v>173</v>
      </c>
      <c r="E42" s="113">
        <v>247.4</v>
      </c>
      <c r="F42" s="113">
        <v>242.5</v>
      </c>
      <c r="G42" s="114">
        <v>237.6</v>
      </c>
    </row>
    <row r="43" spans="1:12" s="42" customFormat="1" ht="60" customHeight="1" x14ac:dyDescent="0.3">
      <c r="A43" s="261" t="s">
        <v>199</v>
      </c>
      <c r="B43" s="261"/>
      <c r="C43" s="261"/>
      <c r="D43" s="155" t="s">
        <v>200</v>
      </c>
      <c r="E43" s="55">
        <v>2.6</v>
      </c>
      <c r="F43" s="139">
        <v>2.2999999999999998</v>
      </c>
      <c r="G43" s="139">
        <v>2</v>
      </c>
    </row>
    <row r="44" spans="1:12" s="42" customFormat="1" ht="41.25" customHeight="1" x14ac:dyDescent="0.3">
      <c r="A44" s="261" t="s">
        <v>151</v>
      </c>
      <c r="B44" s="261"/>
      <c r="C44" s="261"/>
      <c r="D44" s="98" t="s">
        <v>9</v>
      </c>
      <c r="E44" s="55">
        <v>33.1</v>
      </c>
      <c r="F44" s="139">
        <v>33</v>
      </c>
      <c r="G44" s="139">
        <v>32.9</v>
      </c>
    </row>
    <row r="45" spans="1:12" s="42" customFormat="1" ht="54" customHeight="1" x14ac:dyDescent="0.3">
      <c r="A45" s="261" t="s">
        <v>152</v>
      </c>
      <c r="B45" s="261"/>
      <c r="C45" s="261"/>
      <c r="D45" s="134" t="s">
        <v>171</v>
      </c>
      <c r="E45" s="154">
        <v>0</v>
      </c>
      <c r="F45" s="154">
        <v>0</v>
      </c>
      <c r="G45" s="197">
        <v>0</v>
      </c>
    </row>
    <row r="46" spans="1:12" s="42" customFormat="1" ht="53.4" customHeight="1" x14ac:dyDescent="0.3">
      <c r="A46" s="261" t="s">
        <v>153</v>
      </c>
      <c r="B46" s="261"/>
      <c r="C46" s="261"/>
      <c r="D46" s="134" t="s">
        <v>174</v>
      </c>
      <c r="E46" s="154">
        <v>0</v>
      </c>
      <c r="F46" s="154">
        <v>0</v>
      </c>
      <c r="G46" s="197">
        <v>0</v>
      </c>
    </row>
    <row r="47" spans="1:12" s="141" customFormat="1" ht="37.5" customHeight="1" x14ac:dyDescent="0.3">
      <c r="A47" s="261" t="s">
        <v>202</v>
      </c>
      <c r="B47" s="261"/>
      <c r="C47" s="261"/>
      <c r="D47" s="140" t="s">
        <v>9</v>
      </c>
      <c r="E47" s="153">
        <v>53.75</v>
      </c>
      <c r="F47" s="140">
        <v>54.8</v>
      </c>
      <c r="G47" s="140">
        <v>55.9</v>
      </c>
    </row>
    <row r="48" spans="1:12" s="141" customFormat="1" ht="48.75" customHeight="1" x14ac:dyDescent="0.3">
      <c r="A48" s="261" t="s">
        <v>203</v>
      </c>
      <c r="B48" s="261"/>
      <c r="C48" s="261"/>
      <c r="D48" s="140" t="s">
        <v>9</v>
      </c>
      <c r="E48" s="140">
        <v>89.6</v>
      </c>
      <c r="F48" s="140">
        <v>91.4</v>
      </c>
      <c r="G48" s="140">
        <v>93.2</v>
      </c>
    </row>
    <row r="49" spans="1:13" s="141" customFormat="1" ht="50.25" customHeight="1" x14ac:dyDescent="0.3">
      <c r="A49" s="261" t="s">
        <v>201</v>
      </c>
      <c r="B49" s="261"/>
      <c r="C49" s="261"/>
      <c r="D49" s="140" t="s">
        <v>9</v>
      </c>
      <c r="E49" s="140">
        <v>37.299999999999997</v>
      </c>
      <c r="F49" s="140">
        <v>36.9</v>
      </c>
      <c r="G49" s="140">
        <v>36.6</v>
      </c>
    </row>
    <row r="50" spans="1:13" s="42" customFormat="1" ht="18" customHeight="1" x14ac:dyDescent="0.3">
      <c r="A50" s="261" t="s">
        <v>154</v>
      </c>
      <c r="B50" s="261"/>
      <c r="C50" s="261"/>
      <c r="D50" s="98" t="s">
        <v>155</v>
      </c>
      <c r="E50" s="98">
        <v>0</v>
      </c>
      <c r="F50" s="98">
        <v>0</v>
      </c>
      <c r="G50" s="197">
        <v>0</v>
      </c>
    </row>
    <row r="51" spans="1:13" s="5" customFormat="1" ht="112.5" customHeight="1" x14ac:dyDescent="0.3">
      <c r="A51" s="228" t="s">
        <v>156</v>
      </c>
      <c r="B51" s="228"/>
      <c r="C51" s="228"/>
      <c r="D51" s="228"/>
      <c r="E51" s="228"/>
      <c r="F51" s="228"/>
      <c r="G51" s="228"/>
      <c r="H51" s="67"/>
      <c r="I51" s="39"/>
    </row>
    <row r="52" spans="1:13" s="5" customFormat="1" ht="15.6" x14ac:dyDescent="0.3">
      <c r="A52" s="97"/>
      <c r="B52" s="97"/>
      <c r="C52" s="97"/>
      <c r="D52" s="97"/>
      <c r="E52" s="97"/>
      <c r="F52" s="97"/>
      <c r="G52" s="97"/>
      <c r="H52" s="67"/>
      <c r="I52" s="39"/>
    </row>
    <row r="53" spans="1:13" s="42" customFormat="1" ht="15.6" x14ac:dyDescent="0.3">
      <c r="A53" s="231" t="s">
        <v>5</v>
      </c>
      <c r="B53" s="231" t="s">
        <v>1</v>
      </c>
      <c r="C53" s="231" t="s">
        <v>210</v>
      </c>
      <c r="D53" s="231" t="s">
        <v>205</v>
      </c>
      <c r="E53" s="231" t="s">
        <v>2</v>
      </c>
      <c r="F53" s="231"/>
      <c r="G53" s="231"/>
      <c r="H53" s="67"/>
    </row>
    <row r="54" spans="1:13" s="42" customFormat="1" ht="15.6" x14ac:dyDescent="0.3">
      <c r="A54" s="231"/>
      <c r="B54" s="231"/>
      <c r="C54" s="231"/>
      <c r="D54" s="231"/>
      <c r="E54" s="164" t="s">
        <v>11</v>
      </c>
      <c r="F54" s="164" t="s">
        <v>12</v>
      </c>
      <c r="G54" s="140" t="s">
        <v>204</v>
      </c>
      <c r="H54" s="67"/>
    </row>
    <row r="55" spans="1:13" s="42" customFormat="1" ht="31.2" x14ac:dyDescent="0.3">
      <c r="A55" s="46" t="s">
        <v>35</v>
      </c>
      <c r="B55" s="96" t="s">
        <v>36</v>
      </c>
      <c r="C55" s="115">
        <f>8757848+622</f>
        <v>8758470</v>
      </c>
      <c r="D55" s="115">
        <v>9799561</v>
      </c>
      <c r="E55" s="115">
        <v>9830752</v>
      </c>
      <c r="F55" s="115">
        <v>9862535</v>
      </c>
      <c r="G55" s="175">
        <v>10552912</v>
      </c>
      <c r="H55" s="67"/>
    </row>
    <row r="56" spans="1:13" s="42" customFormat="1" ht="15.6" x14ac:dyDescent="0.3">
      <c r="A56" s="46" t="s">
        <v>37</v>
      </c>
      <c r="B56" s="96" t="s">
        <v>36</v>
      </c>
      <c r="C56" s="117">
        <v>406301</v>
      </c>
      <c r="D56" s="117">
        <v>437565</v>
      </c>
      <c r="E56" s="117">
        <v>450158</v>
      </c>
      <c r="F56" s="117">
        <v>458729</v>
      </c>
      <c r="G56" s="175">
        <v>467900</v>
      </c>
      <c r="H56" s="80"/>
    </row>
    <row r="57" spans="1:13" s="54" customFormat="1" ht="31.2" x14ac:dyDescent="0.3">
      <c r="A57" s="53" t="s">
        <v>6</v>
      </c>
      <c r="B57" s="63" t="s">
        <v>3</v>
      </c>
      <c r="C57" s="17">
        <f>SUM(C55:C56)</f>
        <v>9164771</v>
      </c>
      <c r="D57" s="17">
        <f>SUM(D55:D56)</f>
        <v>10237126</v>
      </c>
      <c r="E57" s="17">
        <f>SUM(E55:E56)</f>
        <v>10280910</v>
      </c>
      <c r="F57" s="17">
        <f>SUM(F55:F56)</f>
        <v>10321264</v>
      </c>
      <c r="G57" s="172">
        <f>SUM(G55:G56)</f>
        <v>11020812</v>
      </c>
      <c r="H57" s="84"/>
    </row>
    <row r="58" spans="1:13" s="5" customFormat="1" ht="15.6" x14ac:dyDescent="0.3">
      <c r="A58" s="227" t="s">
        <v>77</v>
      </c>
      <c r="B58" s="227"/>
      <c r="C58" s="227"/>
      <c r="D58" s="227"/>
      <c r="E58" s="227"/>
      <c r="F58" s="227"/>
      <c r="G58" s="227"/>
      <c r="H58" s="227"/>
      <c r="I58" s="39"/>
      <c r="J58" s="9"/>
      <c r="K58" s="9"/>
      <c r="L58" s="9"/>
      <c r="M58" s="9"/>
    </row>
    <row r="59" spans="1:13" s="42" customFormat="1" ht="17.25" customHeight="1" x14ac:dyDescent="0.3">
      <c r="A59" s="35" t="s">
        <v>78</v>
      </c>
    </row>
    <row r="60" spans="1:13" s="42" customFormat="1" ht="37.5" customHeight="1" x14ac:dyDescent="0.3">
      <c r="A60" s="236" t="s">
        <v>80</v>
      </c>
      <c r="B60" s="236"/>
      <c r="C60" s="236"/>
      <c r="D60" s="236"/>
      <c r="E60" s="236"/>
      <c r="F60" s="236"/>
      <c r="G60" s="236"/>
      <c r="H60" s="67"/>
    </row>
    <row r="61" spans="1:13" s="42" customFormat="1" ht="15.6" x14ac:dyDescent="0.3">
      <c r="A61" s="35" t="s">
        <v>76</v>
      </c>
    </row>
    <row r="62" spans="1:13" s="5" customFormat="1" ht="65.25" customHeight="1" x14ac:dyDescent="0.3">
      <c r="A62" s="228" t="s">
        <v>157</v>
      </c>
      <c r="B62" s="228"/>
      <c r="C62" s="228"/>
      <c r="D62" s="228"/>
      <c r="E62" s="228"/>
      <c r="F62" s="228"/>
      <c r="G62" s="228"/>
      <c r="H62" s="67"/>
      <c r="I62" s="39"/>
    </row>
    <row r="63" spans="1:13" s="5" customFormat="1" ht="35.25" customHeight="1" x14ac:dyDescent="0.3">
      <c r="A63" s="224" t="s">
        <v>39</v>
      </c>
      <c r="B63" s="226" t="s">
        <v>1</v>
      </c>
      <c r="C63" s="96" t="s">
        <v>31</v>
      </c>
      <c r="D63" s="96" t="s">
        <v>32</v>
      </c>
      <c r="E63" s="226" t="s">
        <v>33</v>
      </c>
      <c r="F63" s="226"/>
      <c r="G63" s="226"/>
      <c r="H63" s="39"/>
    </row>
    <row r="64" spans="1:13" s="5" customFormat="1" ht="21" customHeight="1" x14ac:dyDescent="0.3">
      <c r="A64" s="225"/>
      <c r="B64" s="226"/>
      <c r="C64" s="96" t="s">
        <v>34</v>
      </c>
      <c r="D64" s="96" t="s">
        <v>10</v>
      </c>
      <c r="E64" s="96" t="s">
        <v>11</v>
      </c>
      <c r="F64" s="96" t="s">
        <v>12</v>
      </c>
      <c r="G64" s="194" t="s">
        <v>204</v>
      </c>
      <c r="H64" s="39"/>
    </row>
    <row r="65" spans="1:13" s="5" customFormat="1" ht="32.25" customHeight="1" x14ac:dyDescent="0.3">
      <c r="A65" s="59" t="s">
        <v>158</v>
      </c>
      <c r="B65" s="55" t="s">
        <v>7</v>
      </c>
      <c r="C65" s="115">
        <v>766442</v>
      </c>
      <c r="D65" s="115">
        <v>758541</v>
      </c>
      <c r="E65" s="115">
        <v>761453</v>
      </c>
      <c r="F65" s="115">
        <v>764377</v>
      </c>
      <c r="G65" s="113">
        <v>767301</v>
      </c>
      <c r="H65" s="39"/>
      <c r="I65" s="26"/>
      <c r="J65" s="26"/>
      <c r="K65" s="26"/>
      <c r="L65" s="26"/>
    </row>
    <row r="66" spans="1:13" s="5" customFormat="1" ht="15.6" x14ac:dyDescent="0.3">
      <c r="A66" s="230"/>
      <c r="B66" s="230"/>
      <c r="C66" s="230"/>
      <c r="D66" s="230"/>
      <c r="E66" s="230"/>
      <c r="F66" s="230"/>
      <c r="G66" s="230"/>
      <c r="H66" s="230"/>
      <c r="I66" s="39"/>
      <c r="J66" s="26"/>
      <c r="K66" s="26"/>
      <c r="L66" s="26"/>
      <c r="M66" s="26"/>
    </row>
    <row r="67" spans="1:13" s="5" customFormat="1" ht="33" customHeight="1" x14ac:dyDescent="0.3">
      <c r="A67" s="224" t="s">
        <v>40</v>
      </c>
      <c r="B67" s="226" t="s">
        <v>1</v>
      </c>
      <c r="C67" s="96" t="s">
        <v>31</v>
      </c>
      <c r="D67" s="96" t="s">
        <v>32</v>
      </c>
      <c r="E67" s="226" t="s">
        <v>33</v>
      </c>
      <c r="F67" s="226"/>
      <c r="G67" s="226"/>
      <c r="H67" s="39"/>
      <c r="I67" s="9"/>
      <c r="J67" s="9"/>
      <c r="K67" s="9"/>
      <c r="L67" s="9"/>
    </row>
    <row r="68" spans="1:13" s="5" customFormat="1" ht="18" customHeight="1" x14ac:dyDescent="0.3">
      <c r="A68" s="225"/>
      <c r="B68" s="226"/>
      <c r="C68" s="96" t="s">
        <v>34</v>
      </c>
      <c r="D68" s="96" t="s">
        <v>10</v>
      </c>
      <c r="E68" s="96" t="s">
        <v>11</v>
      </c>
      <c r="F68" s="96" t="s">
        <v>12</v>
      </c>
      <c r="G68" s="181" t="s">
        <v>204</v>
      </c>
      <c r="H68" s="39"/>
      <c r="I68" s="9"/>
      <c r="J68" s="9"/>
      <c r="K68" s="9"/>
      <c r="L68" s="9"/>
    </row>
    <row r="69" spans="1:13" s="5" customFormat="1" ht="35.25" customHeight="1" x14ac:dyDescent="0.3">
      <c r="A69" s="48" t="s">
        <v>35</v>
      </c>
      <c r="B69" s="96" t="s">
        <v>36</v>
      </c>
      <c r="C69" s="21">
        <f>SUM(C70:C71)</f>
        <v>8758470</v>
      </c>
      <c r="D69" s="21">
        <f>SUM(D70:D71)</f>
        <v>9801357</v>
      </c>
      <c r="E69" s="21">
        <f>SUM(E70:E71)</f>
        <v>9832548</v>
      </c>
      <c r="F69" s="21">
        <f>SUM(F70:F71)</f>
        <v>9864331</v>
      </c>
      <c r="G69" s="20">
        <f>SUM(G70:G71)</f>
        <v>10552912</v>
      </c>
      <c r="H69" s="39"/>
      <c r="I69" s="9"/>
      <c r="J69" s="9"/>
      <c r="K69" s="9"/>
      <c r="L69" s="9"/>
    </row>
    <row r="70" spans="1:13" s="5" customFormat="1" ht="20.25" customHeight="1" x14ac:dyDescent="0.3">
      <c r="A70" s="48" t="s">
        <v>175</v>
      </c>
      <c r="B70" s="96" t="s">
        <v>36</v>
      </c>
      <c r="C70" s="115">
        <v>622</v>
      </c>
      <c r="D70" s="115">
        <v>1796</v>
      </c>
      <c r="E70" s="115">
        <v>1796</v>
      </c>
      <c r="F70" s="115">
        <v>1796</v>
      </c>
      <c r="G70" s="173"/>
      <c r="H70" s="39"/>
      <c r="I70" s="9"/>
      <c r="J70" s="9"/>
      <c r="K70" s="9"/>
      <c r="L70" s="9"/>
    </row>
    <row r="71" spans="1:13" s="5" customFormat="1" ht="20.25" customHeight="1" x14ac:dyDescent="0.3">
      <c r="A71" s="48" t="s">
        <v>48</v>
      </c>
      <c r="B71" s="96" t="s">
        <v>36</v>
      </c>
      <c r="C71" s="20">
        <v>8757848</v>
      </c>
      <c r="D71" s="21">
        <v>9799561</v>
      </c>
      <c r="E71" s="21">
        <v>9830752</v>
      </c>
      <c r="F71" s="21">
        <v>9862535</v>
      </c>
      <c r="G71" s="175">
        <v>10552912</v>
      </c>
      <c r="H71" s="39"/>
      <c r="I71" s="9"/>
      <c r="J71" s="9"/>
      <c r="K71" s="9"/>
      <c r="L71" s="9"/>
    </row>
    <row r="72" spans="1:13" s="5" customFormat="1" ht="39" customHeight="1" x14ac:dyDescent="0.3">
      <c r="A72" s="24" t="s">
        <v>6</v>
      </c>
      <c r="B72" s="63" t="s">
        <v>36</v>
      </c>
      <c r="C72" s="17">
        <f>SUM(C69)</f>
        <v>8758470</v>
      </c>
      <c r="D72" s="17">
        <f>SUM(D69)</f>
        <v>9801357</v>
      </c>
      <c r="E72" s="17">
        <f>SUM(E69)</f>
        <v>9832548</v>
      </c>
      <c r="F72" s="17">
        <f>SUM(F69)</f>
        <v>9864331</v>
      </c>
      <c r="G72" s="172">
        <f>SUM(G69)</f>
        <v>10552912</v>
      </c>
      <c r="H72" s="39"/>
      <c r="I72" s="9"/>
      <c r="J72" s="49"/>
      <c r="K72" s="49"/>
      <c r="L72" s="49"/>
    </row>
    <row r="73" spans="1:13" s="5" customFormat="1" ht="15.6" x14ac:dyDescent="0.3">
      <c r="A73" s="97"/>
      <c r="B73" s="97"/>
      <c r="C73" s="18"/>
      <c r="D73" s="19"/>
      <c r="E73" s="19"/>
      <c r="F73" s="19"/>
      <c r="G73" s="19"/>
      <c r="H73" s="19"/>
      <c r="I73" s="39"/>
      <c r="J73" s="9"/>
      <c r="K73" s="49"/>
      <c r="L73" s="49"/>
      <c r="M73" s="49"/>
    </row>
    <row r="74" spans="1:13" s="5" customFormat="1" ht="15.6" x14ac:dyDescent="0.3">
      <c r="A74" s="227" t="s">
        <v>66</v>
      </c>
      <c r="B74" s="227"/>
      <c r="C74" s="227"/>
      <c r="D74" s="227"/>
      <c r="E74" s="227"/>
      <c r="F74" s="227"/>
      <c r="G74" s="227"/>
      <c r="H74" s="67"/>
      <c r="I74" s="39"/>
    </row>
    <row r="75" spans="1:13" s="5" customFormat="1" ht="24" customHeight="1" x14ac:dyDescent="0.3">
      <c r="A75" s="25" t="s">
        <v>29</v>
      </c>
      <c r="B75" s="25"/>
      <c r="C75" s="25"/>
      <c r="D75" s="25"/>
      <c r="E75" s="25"/>
      <c r="F75" s="25"/>
      <c r="G75" s="25"/>
      <c r="H75" s="25"/>
      <c r="I75" s="39"/>
    </row>
    <row r="76" spans="1:13" s="5" customFormat="1" ht="32.25" customHeight="1" x14ac:dyDescent="0.3">
      <c r="A76" s="228" t="s">
        <v>67</v>
      </c>
      <c r="B76" s="228"/>
      <c r="C76" s="228"/>
      <c r="D76" s="228"/>
      <c r="E76" s="228"/>
      <c r="F76" s="228"/>
      <c r="G76" s="228"/>
      <c r="H76" s="27"/>
      <c r="I76" s="39"/>
    </row>
    <row r="77" spans="1:13" s="5" customFormat="1" ht="24" customHeight="1" x14ac:dyDescent="0.3">
      <c r="A77" s="228" t="s">
        <v>46</v>
      </c>
      <c r="B77" s="228"/>
      <c r="C77" s="228"/>
      <c r="D77" s="228"/>
      <c r="E77" s="228"/>
      <c r="F77" s="228"/>
      <c r="G77" s="228"/>
      <c r="H77" s="228"/>
      <c r="I77" s="39"/>
    </row>
    <row r="78" spans="1:13" s="5" customFormat="1" ht="51" customHeight="1" x14ac:dyDescent="0.3">
      <c r="A78" s="228" t="s">
        <v>159</v>
      </c>
      <c r="B78" s="228"/>
      <c r="C78" s="228"/>
      <c r="D78" s="228"/>
      <c r="E78" s="228"/>
      <c r="F78" s="228"/>
      <c r="G78" s="228"/>
      <c r="H78" s="67"/>
      <c r="I78" s="39"/>
    </row>
    <row r="79" spans="1:13" s="5" customFormat="1" ht="12.75" customHeight="1" x14ac:dyDescent="0.3">
      <c r="A79" s="25"/>
      <c r="B79" s="67"/>
      <c r="C79" s="67"/>
      <c r="D79" s="67"/>
      <c r="E79" s="67"/>
      <c r="F79" s="67"/>
      <c r="G79" s="67"/>
      <c r="H79" s="67"/>
      <c r="I79" s="39"/>
    </row>
    <row r="80" spans="1:13" s="5" customFormat="1" ht="36" customHeight="1" x14ac:dyDescent="0.3">
      <c r="A80" s="226" t="s">
        <v>39</v>
      </c>
      <c r="B80" s="226" t="s">
        <v>1</v>
      </c>
      <c r="C80" s="96" t="s">
        <v>31</v>
      </c>
      <c r="D80" s="96" t="s">
        <v>32</v>
      </c>
      <c r="E80" s="226" t="s">
        <v>33</v>
      </c>
      <c r="F80" s="226"/>
      <c r="G80" s="226"/>
      <c r="H80" s="39"/>
    </row>
    <row r="81" spans="1:255" s="5" customFormat="1" ht="24" customHeight="1" x14ac:dyDescent="0.3">
      <c r="A81" s="226"/>
      <c r="B81" s="226"/>
      <c r="C81" s="96" t="s">
        <v>34</v>
      </c>
      <c r="D81" s="96" t="s">
        <v>10</v>
      </c>
      <c r="E81" s="96" t="s">
        <v>11</v>
      </c>
      <c r="F81" s="96" t="s">
        <v>12</v>
      </c>
      <c r="G81" s="181" t="s">
        <v>204</v>
      </c>
      <c r="H81" s="39"/>
    </row>
    <row r="82" spans="1:255" s="5" customFormat="1" ht="21.75" customHeight="1" x14ac:dyDescent="0.3">
      <c r="A82" s="59" t="s">
        <v>160</v>
      </c>
      <c r="B82" s="55" t="s">
        <v>49</v>
      </c>
      <c r="C82" s="55">
        <v>45600</v>
      </c>
      <c r="D82" s="111">
        <v>45600</v>
      </c>
      <c r="E82" s="111">
        <v>45600</v>
      </c>
      <c r="F82" s="111">
        <v>45600</v>
      </c>
      <c r="G82" s="113">
        <v>45600</v>
      </c>
      <c r="H82" s="50"/>
    </row>
    <row r="83" spans="1:255" s="5" customFormat="1" ht="15.6" x14ac:dyDescent="0.3">
      <c r="A83" s="67"/>
      <c r="B83" s="67"/>
      <c r="C83" s="67"/>
      <c r="D83" s="67"/>
      <c r="E83" s="67"/>
      <c r="F83" s="67"/>
      <c r="G83" s="67"/>
      <c r="H83" s="67"/>
      <c r="I83" s="39"/>
    </row>
    <row r="84" spans="1:255" s="5" customFormat="1" ht="37.5" customHeight="1" x14ac:dyDescent="0.3">
      <c r="A84" s="226" t="s">
        <v>40</v>
      </c>
      <c r="B84" s="226" t="s">
        <v>1</v>
      </c>
      <c r="C84" s="96" t="s">
        <v>31</v>
      </c>
      <c r="D84" s="96" t="s">
        <v>32</v>
      </c>
      <c r="E84" s="226" t="s">
        <v>33</v>
      </c>
      <c r="F84" s="226"/>
      <c r="G84" s="226"/>
      <c r="H84" s="39"/>
    </row>
    <row r="85" spans="1:255" s="5" customFormat="1" ht="23.25" customHeight="1" x14ac:dyDescent="0.3">
      <c r="A85" s="226"/>
      <c r="B85" s="226"/>
      <c r="C85" s="96" t="s">
        <v>34</v>
      </c>
      <c r="D85" s="96" t="s">
        <v>10</v>
      </c>
      <c r="E85" s="96" t="s">
        <v>11</v>
      </c>
      <c r="F85" s="96" t="s">
        <v>12</v>
      </c>
      <c r="G85" s="181" t="s">
        <v>204</v>
      </c>
      <c r="H85" s="39"/>
    </row>
    <row r="86" spans="1:255" s="39" customFormat="1" ht="24" customHeight="1" x14ac:dyDescent="0.3">
      <c r="A86" s="68" t="s">
        <v>37</v>
      </c>
      <c r="B86" s="96" t="s">
        <v>36</v>
      </c>
      <c r="C86" s="117">
        <v>406301</v>
      </c>
      <c r="D86" s="117">
        <v>437565</v>
      </c>
      <c r="E86" s="117">
        <v>407287</v>
      </c>
      <c r="F86" s="117">
        <v>415553</v>
      </c>
      <c r="G86" s="190" t="s">
        <v>211</v>
      </c>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c r="DT86" s="5"/>
      <c r="DU86" s="5"/>
      <c r="DV86" s="5"/>
      <c r="DW86" s="5"/>
      <c r="DX86" s="5"/>
      <c r="DY86" s="5"/>
      <c r="DZ86" s="5"/>
      <c r="EA86" s="5"/>
      <c r="EB86" s="5"/>
      <c r="EC86" s="5"/>
      <c r="ED86" s="5"/>
      <c r="EE86" s="5"/>
      <c r="EF86" s="5"/>
      <c r="EG86" s="5"/>
      <c r="EH86" s="5"/>
      <c r="EI86" s="5"/>
      <c r="EJ86" s="5"/>
      <c r="EK86" s="5"/>
      <c r="EL86" s="5"/>
      <c r="EM86" s="5"/>
      <c r="EN86" s="5"/>
      <c r="EO86" s="5"/>
      <c r="EP86" s="5"/>
      <c r="EQ86" s="5"/>
      <c r="ER86" s="5"/>
      <c r="ES86" s="5"/>
      <c r="ET86" s="5"/>
      <c r="EU86" s="5"/>
      <c r="EV86" s="5"/>
      <c r="EW86" s="5"/>
      <c r="EX86" s="5"/>
      <c r="EY86" s="5"/>
      <c r="EZ86" s="5"/>
      <c r="FA86" s="5"/>
      <c r="FB86" s="5"/>
      <c r="FC86" s="5"/>
      <c r="FD86" s="5"/>
      <c r="FE86" s="5"/>
      <c r="FF86" s="5"/>
      <c r="FG86" s="5"/>
      <c r="FH86" s="5"/>
      <c r="FI86" s="5"/>
      <c r="FJ86" s="5"/>
      <c r="FK86" s="5"/>
      <c r="FL86" s="5"/>
      <c r="FM86" s="5"/>
      <c r="FN86" s="5"/>
      <c r="FO86" s="5"/>
      <c r="FP86" s="5"/>
      <c r="FQ86" s="5"/>
      <c r="FR86" s="5"/>
      <c r="FS86" s="5"/>
      <c r="FT86" s="5"/>
      <c r="FU86" s="5"/>
      <c r="FV86" s="5"/>
      <c r="FW86" s="5"/>
      <c r="FX86" s="5"/>
      <c r="FY86" s="5"/>
      <c r="FZ86" s="5"/>
      <c r="GA86" s="5"/>
      <c r="GB86" s="5"/>
      <c r="GC86" s="5"/>
      <c r="GD86" s="5"/>
      <c r="GE86" s="5"/>
      <c r="GF86" s="5"/>
      <c r="GG86" s="5"/>
      <c r="GH86" s="5"/>
      <c r="GI86" s="5"/>
      <c r="GJ86" s="5"/>
      <c r="GK86" s="5"/>
      <c r="GL86" s="5"/>
      <c r="GM86" s="5"/>
      <c r="GN86" s="5"/>
      <c r="GO86" s="5"/>
      <c r="GP86" s="5"/>
      <c r="GQ86" s="5"/>
      <c r="GR86" s="5"/>
      <c r="GS86" s="5"/>
      <c r="GT86" s="5"/>
      <c r="GU86" s="5"/>
      <c r="GV86" s="5"/>
      <c r="GW86" s="5"/>
      <c r="GX86" s="5"/>
      <c r="GY86" s="5"/>
      <c r="GZ86" s="5"/>
      <c r="HA86" s="5"/>
      <c r="HB86" s="5"/>
      <c r="HC86" s="5"/>
      <c r="HD86" s="5"/>
      <c r="HE86" s="5"/>
      <c r="HF86" s="5"/>
      <c r="HG86" s="5"/>
      <c r="HH86" s="5"/>
      <c r="HI86" s="5"/>
      <c r="HJ86" s="5"/>
      <c r="HK86" s="5"/>
      <c r="HL86" s="5"/>
      <c r="HM86" s="5"/>
      <c r="HN86" s="5"/>
      <c r="HO86" s="5"/>
      <c r="HP86" s="5"/>
      <c r="HQ86" s="5"/>
      <c r="HR86" s="5"/>
      <c r="HS86" s="5"/>
      <c r="HT86" s="5"/>
      <c r="HU86" s="5"/>
      <c r="HV86" s="5"/>
      <c r="HW86" s="5"/>
      <c r="HX86" s="5"/>
      <c r="HY86" s="5"/>
      <c r="HZ86" s="5"/>
      <c r="IA86" s="5"/>
      <c r="IB86" s="5"/>
      <c r="IC86" s="5"/>
      <c r="ID86" s="5"/>
      <c r="IE86" s="5"/>
      <c r="IF86" s="5"/>
      <c r="IG86" s="5"/>
      <c r="IH86" s="5"/>
      <c r="II86" s="5"/>
      <c r="IJ86" s="5"/>
      <c r="IK86" s="5"/>
      <c r="IL86" s="5"/>
      <c r="IM86" s="5"/>
      <c r="IN86" s="5"/>
      <c r="IO86" s="5"/>
      <c r="IP86" s="5"/>
      <c r="IQ86" s="5"/>
      <c r="IR86" s="5"/>
      <c r="IS86" s="5"/>
      <c r="IT86" s="5"/>
      <c r="IU86" s="5"/>
    </row>
    <row r="87" spans="1:255" s="39" customFormat="1" ht="26.25" customHeight="1" x14ac:dyDescent="0.3">
      <c r="A87" s="24" t="s">
        <v>6</v>
      </c>
      <c r="B87" s="63" t="s">
        <v>36</v>
      </c>
      <c r="C87" s="17">
        <f>SUM(C86)</f>
        <v>406301</v>
      </c>
      <c r="D87" s="17">
        <f>SUM(D86)</f>
        <v>437565</v>
      </c>
      <c r="E87" s="17">
        <f>SUM(E86)</f>
        <v>407287</v>
      </c>
      <c r="F87" s="17">
        <f>SUM(F86)</f>
        <v>415553</v>
      </c>
      <c r="G87" s="17">
        <v>444641</v>
      </c>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c r="IJ87" s="5"/>
      <c r="IK87" s="5"/>
      <c r="IL87" s="5"/>
      <c r="IM87" s="5"/>
      <c r="IN87" s="5"/>
      <c r="IO87" s="5"/>
      <c r="IP87" s="5"/>
      <c r="IQ87" s="5"/>
      <c r="IR87" s="5"/>
      <c r="IS87" s="5"/>
      <c r="IT87" s="5"/>
      <c r="IU87" s="5"/>
    </row>
    <row r="88" spans="1:255" s="5" customFormat="1" ht="15.6" x14ac:dyDescent="0.3">
      <c r="A88" s="4"/>
      <c r="B88" s="4"/>
      <c r="I88" s="39"/>
    </row>
    <row r="89" spans="1:255" s="5" customFormat="1" ht="15.6" x14ac:dyDescent="0.3">
      <c r="A89" s="4"/>
      <c r="B89" s="4"/>
      <c r="I89" s="39"/>
    </row>
    <row r="90" spans="1:255" s="5" customFormat="1" ht="15.6" x14ac:dyDescent="0.3">
      <c r="A90" s="4"/>
      <c r="B90" s="4"/>
      <c r="I90" s="39"/>
    </row>
    <row r="91" spans="1:255" s="5" customFormat="1" ht="15.6" x14ac:dyDescent="0.3">
      <c r="A91" s="4"/>
      <c r="B91" s="4"/>
      <c r="I91" s="39"/>
    </row>
    <row r="92" spans="1:255" s="5" customFormat="1" ht="15.6" x14ac:dyDescent="0.3">
      <c r="A92" s="4"/>
      <c r="B92" s="4"/>
      <c r="I92" s="39"/>
    </row>
    <row r="93" spans="1:255" s="5" customFormat="1" ht="15.6" x14ac:dyDescent="0.3">
      <c r="A93" s="4"/>
      <c r="B93" s="4"/>
      <c r="I93" s="39"/>
    </row>
  </sheetData>
  <mergeCells count="48">
    <mergeCell ref="B24:E24"/>
    <mergeCell ref="A26:G26"/>
    <mergeCell ref="A28:G28"/>
    <mergeCell ref="A30:G30"/>
    <mergeCell ref="A31:G31"/>
    <mergeCell ref="A45:C45"/>
    <mergeCell ref="A34:G34"/>
    <mergeCell ref="A36:C37"/>
    <mergeCell ref="D36:D37"/>
    <mergeCell ref="E36:G36"/>
    <mergeCell ref="A38:C38"/>
    <mergeCell ref="A39:C39"/>
    <mergeCell ref="A40:C40"/>
    <mergeCell ref="A41:C41"/>
    <mergeCell ref="A42:C42"/>
    <mergeCell ref="A43:C43"/>
    <mergeCell ref="A44:C44"/>
    <mergeCell ref="A58:H58"/>
    <mergeCell ref="A46:C46"/>
    <mergeCell ref="A47:C47"/>
    <mergeCell ref="A48:C48"/>
    <mergeCell ref="A49:C49"/>
    <mergeCell ref="A50:C50"/>
    <mergeCell ref="A51:G51"/>
    <mergeCell ref="A53:A54"/>
    <mergeCell ref="B53:B54"/>
    <mergeCell ref="C53:C54"/>
    <mergeCell ref="D53:D54"/>
    <mergeCell ref="E53:G53"/>
    <mergeCell ref="A77:H77"/>
    <mergeCell ref="A60:G60"/>
    <mergeCell ref="A62:G62"/>
    <mergeCell ref="A63:A64"/>
    <mergeCell ref="B63:B64"/>
    <mergeCell ref="E63:G63"/>
    <mergeCell ref="A66:H66"/>
    <mergeCell ref="A67:A68"/>
    <mergeCell ref="B67:B68"/>
    <mergeCell ref="E67:G67"/>
    <mergeCell ref="A74:G74"/>
    <mergeCell ref="A76:G76"/>
    <mergeCell ref="A78:G78"/>
    <mergeCell ref="A80:A81"/>
    <mergeCell ref="B80:B81"/>
    <mergeCell ref="E80:G80"/>
    <mergeCell ref="A84:A85"/>
    <mergeCell ref="B84:B85"/>
    <mergeCell ref="E84:G84"/>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rowBreaks count="1" manualBreakCount="1">
    <brk id="27" max="6"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tabSelected="1" topLeftCell="A37" zoomScale="50" zoomScaleNormal="50" zoomScaleSheetLayoutView="75" workbookViewId="0">
      <selection activeCell="E72" sqref="E72"/>
    </sheetView>
  </sheetViews>
  <sheetFormatPr defaultColWidth="9.109375" defaultRowHeight="18" x14ac:dyDescent="0.35"/>
  <cols>
    <col min="1" max="1" width="15.44140625" style="296" customWidth="1"/>
    <col min="2" max="2" width="52.44140625" style="296" customWidth="1"/>
    <col min="3" max="3" width="15.33203125" style="296" customWidth="1"/>
    <col min="4" max="5" width="14.33203125" style="296" customWidth="1"/>
    <col min="6" max="6" width="16.109375" style="296" customWidth="1"/>
    <col min="7" max="7" width="16.33203125" style="296" customWidth="1"/>
    <col min="8" max="8" width="68.88671875" style="296" customWidth="1"/>
    <col min="9" max="256" width="9.109375" style="296"/>
    <col min="257" max="257" width="15.44140625" style="296" customWidth="1"/>
    <col min="258" max="258" width="52.44140625" style="296" customWidth="1"/>
    <col min="259" max="259" width="15.33203125" style="296" customWidth="1"/>
    <col min="260" max="261" width="14.33203125" style="296" customWidth="1"/>
    <col min="262" max="262" width="16.109375" style="296" customWidth="1"/>
    <col min="263" max="263" width="16.33203125" style="296" customWidth="1"/>
    <col min="264" max="264" width="68.88671875" style="296" customWidth="1"/>
    <col min="265" max="512" width="9.109375" style="296"/>
    <col min="513" max="513" width="15.44140625" style="296" customWidth="1"/>
    <col min="514" max="514" width="52.44140625" style="296" customWidth="1"/>
    <col min="515" max="515" width="15.33203125" style="296" customWidth="1"/>
    <col min="516" max="517" width="14.33203125" style="296" customWidth="1"/>
    <col min="518" max="518" width="16.109375" style="296" customWidth="1"/>
    <col min="519" max="519" width="16.33203125" style="296" customWidth="1"/>
    <col min="520" max="520" width="68.88671875" style="296" customWidth="1"/>
    <col min="521" max="768" width="9.109375" style="296"/>
    <col min="769" max="769" width="15.44140625" style="296" customWidth="1"/>
    <col min="770" max="770" width="52.44140625" style="296" customWidth="1"/>
    <col min="771" max="771" width="15.33203125" style="296" customWidth="1"/>
    <col min="772" max="773" width="14.33203125" style="296" customWidth="1"/>
    <col min="774" max="774" width="16.109375" style="296" customWidth="1"/>
    <col min="775" max="775" width="16.33203125" style="296" customWidth="1"/>
    <col min="776" max="776" width="68.88671875" style="296" customWidth="1"/>
    <col min="777" max="1024" width="9.109375" style="296"/>
    <col min="1025" max="1025" width="15.44140625" style="296" customWidth="1"/>
    <col min="1026" max="1026" width="52.44140625" style="296" customWidth="1"/>
    <col min="1027" max="1027" width="15.33203125" style="296" customWidth="1"/>
    <col min="1028" max="1029" width="14.33203125" style="296" customWidth="1"/>
    <col min="1030" max="1030" width="16.109375" style="296" customWidth="1"/>
    <col min="1031" max="1031" width="16.33203125" style="296" customWidth="1"/>
    <col min="1032" max="1032" width="68.88671875" style="296" customWidth="1"/>
    <col min="1033" max="1280" width="9.109375" style="296"/>
    <col min="1281" max="1281" width="15.44140625" style="296" customWidth="1"/>
    <col min="1282" max="1282" width="52.44140625" style="296" customWidth="1"/>
    <col min="1283" max="1283" width="15.33203125" style="296" customWidth="1"/>
    <col min="1284" max="1285" width="14.33203125" style="296" customWidth="1"/>
    <col min="1286" max="1286" width="16.109375" style="296" customWidth="1"/>
    <col min="1287" max="1287" width="16.33203125" style="296" customWidth="1"/>
    <col min="1288" max="1288" width="68.88671875" style="296" customWidth="1"/>
    <col min="1289" max="1536" width="9.109375" style="296"/>
    <col min="1537" max="1537" width="15.44140625" style="296" customWidth="1"/>
    <col min="1538" max="1538" width="52.44140625" style="296" customWidth="1"/>
    <col min="1539" max="1539" width="15.33203125" style="296" customWidth="1"/>
    <col min="1540" max="1541" width="14.33203125" style="296" customWidth="1"/>
    <col min="1542" max="1542" width="16.109375" style="296" customWidth="1"/>
    <col min="1543" max="1543" width="16.33203125" style="296" customWidth="1"/>
    <col min="1544" max="1544" width="68.88671875" style="296" customWidth="1"/>
    <col min="1545" max="1792" width="9.109375" style="296"/>
    <col min="1793" max="1793" width="15.44140625" style="296" customWidth="1"/>
    <col min="1794" max="1794" width="52.44140625" style="296" customWidth="1"/>
    <col min="1795" max="1795" width="15.33203125" style="296" customWidth="1"/>
    <col min="1796" max="1797" width="14.33203125" style="296" customWidth="1"/>
    <col min="1798" max="1798" width="16.109375" style="296" customWidth="1"/>
    <col min="1799" max="1799" width="16.33203125" style="296" customWidth="1"/>
    <col min="1800" max="1800" width="68.88671875" style="296" customWidth="1"/>
    <col min="1801" max="2048" width="9.109375" style="296"/>
    <col min="2049" max="2049" width="15.44140625" style="296" customWidth="1"/>
    <col min="2050" max="2050" width="52.44140625" style="296" customWidth="1"/>
    <col min="2051" max="2051" width="15.33203125" style="296" customWidth="1"/>
    <col min="2052" max="2053" width="14.33203125" style="296" customWidth="1"/>
    <col min="2054" max="2054" width="16.109375" style="296" customWidth="1"/>
    <col min="2055" max="2055" width="16.33203125" style="296" customWidth="1"/>
    <col min="2056" max="2056" width="68.88671875" style="296" customWidth="1"/>
    <col min="2057" max="2304" width="9.109375" style="296"/>
    <col min="2305" max="2305" width="15.44140625" style="296" customWidth="1"/>
    <col min="2306" max="2306" width="52.44140625" style="296" customWidth="1"/>
    <col min="2307" max="2307" width="15.33203125" style="296" customWidth="1"/>
    <col min="2308" max="2309" width="14.33203125" style="296" customWidth="1"/>
    <col min="2310" max="2310" width="16.109375" style="296" customWidth="1"/>
    <col min="2311" max="2311" width="16.33203125" style="296" customWidth="1"/>
    <col min="2312" max="2312" width="68.88671875" style="296" customWidth="1"/>
    <col min="2313" max="2560" width="9.109375" style="296"/>
    <col min="2561" max="2561" width="15.44140625" style="296" customWidth="1"/>
    <col min="2562" max="2562" width="52.44140625" style="296" customWidth="1"/>
    <col min="2563" max="2563" width="15.33203125" style="296" customWidth="1"/>
    <col min="2564" max="2565" width="14.33203125" style="296" customWidth="1"/>
    <col min="2566" max="2566" width="16.109375" style="296" customWidth="1"/>
    <col min="2567" max="2567" width="16.33203125" style="296" customWidth="1"/>
    <col min="2568" max="2568" width="68.88671875" style="296" customWidth="1"/>
    <col min="2569" max="2816" width="9.109375" style="296"/>
    <col min="2817" max="2817" width="15.44140625" style="296" customWidth="1"/>
    <col min="2818" max="2818" width="52.44140625" style="296" customWidth="1"/>
    <col min="2819" max="2819" width="15.33203125" style="296" customWidth="1"/>
    <col min="2820" max="2821" width="14.33203125" style="296" customWidth="1"/>
    <col min="2822" max="2822" width="16.109375" style="296" customWidth="1"/>
    <col min="2823" max="2823" width="16.33203125" style="296" customWidth="1"/>
    <col min="2824" max="2824" width="68.88671875" style="296" customWidth="1"/>
    <col min="2825" max="3072" width="9.109375" style="296"/>
    <col min="3073" max="3073" width="15.44140625" style="296" customWidth="1"/>
    <col min="3074" max="3074" width="52.44140625" style="296" customWidth="1"/>
    <col min="3075" max="3075" width="15.33203125" style="296" customWidth="1"/>
    <col min="3076" max="3077" width="14.33203125" style="296" customWidth="1"/>
    <col min="3078" max="3078" width="16.109375" style="296" customWidth="1"/>
    <col min="3079" max="3079" width="16.33203125" style="296" customWidth="1"/>
    <col min="3080" max="3080" width="68.88671875" style="296" customWidth="1"/>
    <col min="3081" max="3328" width="9.109375" style="296"/>
    <col min="3329" max="3329" width="15.44140625" style="296" customWidth="1"/>
    <col min="3330" max="3330" width="52.44140625" style="296" customWidth="1"/>
    <col min="3331" max="3331" width="15.33203125" style="296" customWidth="1"/>
    <col min="3332" max="3333" width="14.33203125" style="296" customWidth="1"/>
    <col min="3334" max="3334" width="16.109375" style="296" customWidth="1"/>
    <col min="3335" max="3335" width="16.33203125" style="296" customWidth="1"/>
    <col min="3336" max="3336" width="68.88671875" style="296" customWidth="1"/>
    <col min="3337" max="3584" width="9.109375" style="296"/>
    <col min="3585" max="3585" width="15.44140625" style="296" customWidth="1"/>
    <col min="3586" max="3586" width="52.44140625" style="296" customWidth="1"/>
    <col min="3587" max="3587" width="15.33203125" style="296" customWidth="1"/>
    <col min="3588" max="3589" width="14.33203125" style="296" customWidth="1"/>
    <col min="3590" max="3590" width="16.109375" style="296" customWidth="1"/>
    <col min="3591" max="3591" width="16.33203125" style="296" customWidth="1"/>
    <col min="3592" max="3592" width="68.88671875" style="296" customWidth="1"/>
    <col min="3593" max="3840" width="9.109375" style="296"/>
    <col min="3841" max="3841" width="15.44140625" style="296" customWidth="1"/>
    <col min="3842" max="3842" width="52.44140625" style="296" customWidth="1"/>
    <col min="3843" max="3843" width="15.33203125" style="296" customWidth="1"/>
    <col min="3844" max="3845" width="14.33203125" style="296" customWidth="1"/>
    <col min="3846" max="3846" width="16.109375" style="296" customWidth="1"/>
    <col min="3847" max="3847" width="16.33203125" style="296" customWidth="1"/>
    <col min="3848" max="3848" width="68.88671875" style="296" customWidth="1"/>
    <col min="3849" max="4096" width="9.109375" style="296"/>
    <col min="4097" max="4097" width="15.44140625" style="296" customWidth="1"/>
    <col min="4098" max="4098" width="52.44140625" style="296" customWidth="1"/>
    <col min="4099" max="4099" width="15.33203125" style="296" customWidth="1"/>
    <col min="4100" max="4101" width="14.33203125" style="296" customWidth="1"/>
    <col min="4102" max="4102" width="16.109375" style="296" customWidth="1"/>
    <col min="4103" max="4103" width="16.33203125" style="296" customWidth="1"/>
    <col min="4104" max="4104" width="68.88671875" style="296" customWidth="1"/>
    <col min="4105" max="4352" width="9.109375" style="296"/>
    <col min="4353" max="4353" width="15.44140625" style="296" customWidth="1"/>
    <col min="4354" max="4354" width="52.44140625" style="296" customWidth="1"/>
    <col min="4355" max="4355" width="15.33203125" style="296" customWidth="1"/>
    <col min="4356" max="4357" width="14.33203125" style="296" customWidth="1"/>
    <col min="4358" max="4358" width="16.109375" style="296" customWidth="1"/>
    <col min="4359" max="4359" width="16.33203125" style="296" customWidth="1"/>
    <col min="4360" max="4360" width="68.88671875" style="296" customWidth="1"/>
    <col min="4361" max="4608" width="9.109375" style="296"/>
    <col min="4609" max="4609" width="15.44140625" style="296" customWidth="1"/>
    <col min="4610" max="4610" width="52.44140625" style="296" customWidth="1"/>
    <col min="4611" max="4611" width="15.33203125" style="296" customWidth="1"/>
    <col min="4612" max="4613" width="14.33203125" style="296" customWidth="1"/>
    <col min="4614" max="4614" width="16.109375" style="296" customWidth="1"/>
    <col min="4615" max="4615" width="16.33203125" style="296" customWidth="1"/>
    <col min="4616" max="4616" width="68.88671875" style="296" customWidth="1"/>
    <col min="4617" max="4864" width="9.109375" style="296"/>
    <col min="4865" max="4865" width="15.44140625" style="296" customWidth="1"/>
    <col min="4866" max="4866" width="52.44140625" style="296" customWidth="1"/>
    <col min="4867" max="4867" width="15.33203125" style="296" customWidth="1"/>
    <col min="4868" max="4869" width="14.33203125" style="296" customWidth="1"/>
    <col min="4870" max="4870" width="16.109375" style="296" customWidth="1"/>
    <col min="4871" max="4871" width="16.33203125" style="296" customWidth="1"/>
    <col min="4872" max="4872" width="68.88671875" style="296" customWidth="1"/>
    <col min="4873" max="5120" width="9.109375" style="296"/>
    <col min="5121" max="5121" width="15.44140625" style="296" customWidth="1"/>
    <col min="5122" max="5122" width="52.44140625" style="296" customWidth="1"/>
    <col min="5123" max="5123" width="15.33203125" style="296" customWidth="1"/>
    <col min="5124" max="5125" width="14.33203125" style="296" customWidth="1"/>
    <col min="5126" max="5126" width="16.109375" style="296" customWidth="1"/>
    <col min="5127" max="5127" width="16.33203125" style="296" customWidth="1"/>
    <col min="5128" max="5128" width="68.88671875" style="296" customWidth="1"/>
    <col min="5129" max="5376" width="9.109375" style="296"/>
    <col min="5377" max="5377" width="15.44140625" style="296" customWidth="1"/>
    <col min="5378" max="5378" width="52.44140625" style="296" customWidth="1"/>
    <col min="5379" max="5379" width="15.33203125" style="296" customWidth="1"/>
    <col min="5380" max="5381" width="14.33203125" style="296" customWidth="1"/>
    <col min="5382" max="5382" width="16.109375" style="296" customWidth="1"/>
    <col min="5383" max="5383" width="16.33203125" style="296" customWidth="1"/>
    <col min="5384" max="5384" width="68.88671875" style="296" customWidth="1"/>
    <col min="5385" max="5632" width="9.109375" style="296"/>
    <col min="5633" max="5633" width="15.44140625" style="296" customWidth="1"/>
    <col min="5634" max="5634" width="52.44140625" style="296" customWidth="1"/>
    <col min="5635" max="5635" width="15.33203125" style="296" customWidth="1"/>
    <col min="5636" max="5637" width="14.33203125" style="296" customWidth="1"/>
    <col min="5638" max="5638" width="16.109375" style="296" customWidth="1"/>
    <col min="5639" max="5639" width="16.33203125" style="296" customWidth="1"/>
    <col min="5640" max="5640" width="68.88671875" style="296" customWidth="1"/>
    <col min="5641" max="5888" width="9.109375" style="296"/>
    <col min="5889" max="5889" width="15.44140625" style="296" customWidth="1"/>
    <col min="5890" max="5890" width="52.44140625" style="296" customWidth="1"/>
    <col min="5891" max="5891" width="15.33203125" style="296" customWidth="1"/>
    <col min="5892" max="5893" width="14.33203125" style="296" customWidth="1"/>
    <col min="5894" max="5894" width="16.109375" style="296" customWidth="1"/>
    <col min="5895" max="5895" width="16.33203125" style="296" customWidth="1"/>
    <col min="5896" max="5896" width="68.88671875" style="296" customWidth="1"/>
    <col min="5897" max="6144" width="9.109375" style="296"/>
    <col min="6145" max="6145" width="15.44140625" style="296" customWidth="1"/>
    <col min="6146" max="6146" width="52.44140625" style="296" customWidth="1"/>
    <col min="6147" max="6147" width="15.33203125" style="296" customWidth="1"/>
    <col min="6148" max="6149" width="14.33203125" style="296" customWidth="1"/>
    <col min="6150" max="6150" width="16.109375" style="296" customWidth="1"/>
    <col min="6151" max="6151" width="16.33203125" style="296" customWidth="1"/>
    <col min="6152" max="6152" width="68.88671875" style="296" customWidth="1"/>
    <col min="6153" max="6400" width="9.109375" style="296"/>
    <col min="6401" max="6401" width="15.44140625" style="296" customWidth="1"/>
    <col min="6402" max="6402" width="52.44140625" style="296" customWidth="1"/>
    <col min="6403" max="6403" width="15.33203125" style="296" customWidth="1"/>
    <col min="6404" max="6405" width="14.33203125" style="296" customWidth="1"/>
    <col min="6406" max="6406" width="16.109375" style="296" customWidth="1"/>
    <col min="6407" max="6407" width="16.33203125" style="296" customWidth="1"/>
    <col min="6408" max="6408" width="68.88671875" style="296" customWidth="1"/>
    <col min="6409" max="6656" width="9.109375" style="296"/>
    <col min="6657" max="6657" width="15.44140625" style="296" customWidth="1"/>
    <col min="6658" max="6658" width="52.44140625" style="296" customWidth="1"/>
    <col min="6659" max="6659" width="15.33203125" style="296" customWidth="1"/>
    <col min="6660" max="6661" width="14.33203125" style="296" customWidth="1"/>
    <col min="6662" max="6662" width="16.109375" style="296" customWidth="1"/>
    <col min="6663" max="6663" width="16.33203125" style="296" customWidth="1"/>
    <col min="6664" max="6664" width="68.88671875" style="296" customWidth="1"/>
    <col min="6665" max="6912" width="9.109375" style="296"/>
    <col min="6913" max="6913" width="15.44140625" style="296" customWidth="1"/>
    <col min="6914" max="6914" width="52.44140625" style="296" customWidth="1"/>
    <col min="6915" max="6915" width="15.33203125" style="296" customWidth="1"/>
    <col min="6916" max="6917" width="14.33203125" style="296" customWidth="1"/>
    <col min="6918" max="6918" width="16.109375" style="296" customWidth="1"/>
    <col min="6919" max="6919" width="16.33203125" style="296" customWidth="1"/>
    <col min="6920" max="6920" width="68.88671875" style="296" customWidth="1"/>
    <col min="6921" max="7168" width="9.109375" style="296"/>
    <col min="7169" max="7169" width="15.44140625" style="296" customWidth="1"/>
    <col min="7170" max="7170" width="52.44140625" style="296" customWidth="1"/>
    <col min="7171" max="7171" width="15.33203125" style="296" customWidth="1"/>
    <col min="7172" max="7173" width="14.33203125" style="296" customWidth="1"/>
    <col min="7174" max="7174" width="16.109375" style="296" customWidth="1"/>
    <col min="7175" max="7175" width="16.33203125" style="296" customWidth="1"/>
    <col min="7176" max="7176" width="68.88671875" style="296" customWidth="1"/>
    <col min="7177" max="7424" width="9.109375" style="296"/>
    <col min="7425" max="7425" width="15.44140625" style="296" customWidth="1"/>
    <col min="7426" max="7426" width="52.44140625" style="296" customWidth="1"/>
    <col min="7427" max="7427" width="15.33203125" style="296" customWidth="1"/>
    <col min="7428" max="7429" width="14.33203125" style="296" customWidth="1"/>
    <col min="7430" max="7430" width="16.109375" style="296" customWidth="1"/>
    <col min="7431" max="7431" width="16.33203125" style="296" customWidth="1"/>
    <col min="7432" max="7432" width="68.88671875" style="296" customWidth="1"/>
    <col min="7433" max="7680" width="9.109375" style="296"/>
    <col min="7681" max="7681" width="15.44140625" style="296" customWidth="1"/>
    <col min="7682" max="7682" width="52.44140625" style="296" customWidth="1"/>
    <col min="7683" max="7683" width="15.33203125" style="296" customWidth="1"/>
    <col min="7684" max="7685" width="14.33203125" style="296" customWidth="1"/>
    <col min="7686" max="7686" width="16.109375" style="296" customWidth="1"/>
    <col min="7687" max="7687" width="16.33203125" style="296" customWidth="1"/>
    <col min="7688" max="7688" width="68.88671875" style="296" customWidth="1"/>
    <col min="7689" max="7936" width="9.109375" style="296"/>
    <col min="7937" max="7937" width="15.44140625" style="296" customWidth="1"/>
    <col min="7938" max="7938" width="52.44140625" style="296" customWidth="1"/>
    <col min="7939" max="7939" width="15.33203125" style="296" customWidth="1"/>
    <col min="7940" max="7941" width="14.33203125" style="296" customWidth="1"/>
    <col min="7942" max="7942" width="16.109375" style="296" customWidth="1"/>
    <col min="7943" max="7943" width="16.33203125" style="296" customWidth="1"/>
    <col min="7944" max="7944" width="68.88671875" style="296" customWidth="1"/>
    <col min="7945" max="8192" width="9.109375" style="296"/>
    <col min="8193" max="8193" width="15.44140625" style="296" customWidth="1"/>
    <col min="8194" max="8194" width="52.44140625" style="296" customWidth="1"/>
    <col min="8195" max="8195" width="15.33203125" style="296" customWidth="1"/>
    <col min="8196" max="8197" width="14.33203125" style="296" customWidth="1"/>
    <col min="8198" max="8198" width="16.109375" style="296" customWidth="1"/>
    <col min="8199" max="8199" width="16.33203125" style="296" customWidth="1"/>
    <col min="8200" max="8200" width="68.88671875" style="296" customWidth="1"/>
    <col min="8201" max="8448" width="9.109375" style="296"/>
    <col min="8449" max="8449" width="15.44140625" style="296" customWidth="1"/>
    <col min="8450" max="8450" width="52.44140625" style="296" customWidth="1"/>
    <col min="8451" max="8451" width="15.33203125" style="296" customWidth="1"/>
    <col min="8452" max="8453" width="14.33203125" style="296" customWidth="1"/>
    <col min="8454" max="8454" width="16.109375" style="296" customWidth="1"/>
    <col min="8455" max="8455" width="16.33203125" style="296" customWidth="1"/>
    <col min="8456" max="8456" width="68.88671875" style="296" customWidth="1"/>
    <col min="8457" max="8704" width="9.109375" style="296"/>
    <col min="8705" max="8705" width="15.44140625" style="296" customWidth="1"/>
    <col min="8706" max="8706" width="52.44140625" style="296" customWidth="1"/>
    <col min="8707" max="8707" width="15.33203125" style="296" customWidth="1"/>
    <col min="8708" max="8709" width="14.33203125" style="296" customWidth="1"/>
    <col min="8710" max="8710" width="16.109375" style="296" customWidth="1"/>
    <col min="8711" max="8711" width="16.33203125" style="296" customWidth="1"/>
    <col min="8712" max="8712" width="68.88671875" style="296" customWidth="1"/>
    <col min="8713" max="8960" width="9.109375" style="296"/>
    <col min="8961" max="8961" width="15.44140625" style="296" customWidth="1"/>
    <col min="8962" max="8962" width="52.44140625" style="296" customWidth="1"/>
    <col min="8963" max="8963" width="15.33203125" style="296" customWidth="1"/>
    <col min="8964" max="8965" width="14.33203125" style="296" customWidth="1"/>
    <col min="8966" max="8966" width="16.109375" style="296" customWidth="1"/>
    <col min="8967" max="8967" width="16.33203125" style="296" customWidth="1"/>
    <col min="8968" max="8968" width="68.88671875" style="296" customWidth="1"/>
    <col min="8969" max="9216" width="9.109375" style="296"/>
    <col min="9217" max="9217" width="15.44140625" style="296" customWidth="1"/>
    <col min="9218" max="9218" width="52.44140625" style="296" customWidth="1"/>
    <col min="9219" max="9219" width="15.33203125" style="296" customWidth="1"/>
    <col min="9220" max="9221" width="14.33203125" style="296" customWidth="1"/>
    <col min="9222" max="9222" width="16.109375" style="296" customWidth="1"/>
    <col min="9223" max="9223" width="16.33203125" style="296" customWidth="1"/>
    <col min="9224" max="9224" width="68.88671875" style="296" customWidth="1"/>
    <col min="9225" max="9472" width="9.109375" style="296"/>
    <col min="9473" max="9473" width="15.44140625" style="296" customWidth="1"/>
    <col min="9474" max="9474" width="52.44140625" style="296" customWidth="1"/>
    <col min="9475" max="9475" width="15.33203125" style="296" customWidth="1"/>
    <col min="9476" max="9477" width="14.33203125" style="296" customWidth="1"/>
    <col min="9478" max="9478" width="16.109375" style="296" customWidth="1"/>
    <col min="9479" max="9479" width="16.33203125" style="296" customWidth="1"/>
    <col min="9480" max="9480" width="68.88671875" style="296" customWidth="1"/>
    <col min="9481" max="9728" width="9.109375" style="296"/>
    <col min="9729" max="9729" width="15.44140625" style="296" customWidth="1"/>
    <col min="9730" max="9730" width="52.44140625" style="296" customWidth="1"/>
    <col min="9731" max="9731" width="15.33203125" style="296" customWidth="1"/>
    <col min="9732" max="9733" width="14.33203125" style="296" customWidth="1"/>
    <col min="9734" max="9734" width="16.109375" style="296" customWidth="1"/>
    <col min="9735" max="9735" width="16.33203125" style="296" customWidth="1"/>
    <col min="9736" max="9736" width="68.88671875" style="296" customWidth="1"/>
    <col min="9737" max="9984" width="9.109375" style="296"/>
    <col min="9985" max="9985" width="15.44140625" style="296" customWidth="1"/>
    <col min="9986" max="9986" width="52.44140625" style="296" customWidth="1"/>
    <col min="9987" max="9987" width="15.33203125" style="296" customWidth="1"/>
    <col min="9988" max="9989" width="14.33203125" style="296" customWidth="1"/>
    <col min="9990" max="9990" width="16.109375" style="296" customWidth="1"/>
    <col min="9991" max="9991" width="16.33203125" style="296" customWidth="1"/>
    <col min="9992" max="9992" width="68.88671875" style="296" customWidth="1"/>
    <col min="9993" max="10240" width="9.109375" style="296"/>
    <col min="10241" max="10241" width="15.44140625" style="296" customWidth="1"/>
    <col min="10242" max="10242" width="52.4414062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68.88671875" style="296" customWidth="1"/>
    <col min="10249" max="10496" width="9.109375" style="296"/>
    <col min="10497" max="10497" width="15.44140625" style="296" customWidth="1"/>
    <col min="10498" max="10498" width="52.4414062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68.88671875" style="296" customWidth="1"/>
    <col min="10505" max="10752" width="9.109375" style="296"/>
    <col min="10753" max="10753" width="15.44140625" style="296" customWidth="1"/>
    <col min="10754" max="10754" width="52.4414062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68.88671875" style="296" customWidth="1"/>
    <col min="10761" max="11008" width="9.109375" style="296"/>
    <col min="11009" max="11009" width="15.44140625" style="296" customWidth="1"/>
    <col min="11010" max="11010" width="52.4414062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68.88671875" style="296" customWidth="1"/>
    <col min="11017" max="11264" width="9.109375" style="296"/>
    <col min="11265" max="11265" width="15.44140625" style="296" customWidth="1"/>
    <col min="11266" max="11266" width="52.4414062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68.88671875" style="296" customWidth="1"/>
    <col min="11273" max="11520" width="9.109375" style="296"/>
    <col min="11521" max="11521" width="15.44140625" style="296" customWidth="1"/>
    <col min="11522" max="11522" width="52.4414062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68.88671875" style="296" customWidth="1"/>
    <col min="11529" max="11776" width="9.109375" style="296"/>
    <col min="11777" max="11777" width="15.44140625" style="296" customWidth="1"/>
    <col min="11778" max="11778" width="52.4414062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68.88671875" style="296" customWidth="1"/>
    <col min="11785" max="12032" width="9.109375" style="296"/>
    <col min="12033" max="12033" width="15.44140625" style="296" customWidth="1"/>
    <col min="12034" max="12034" width="52.4414062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68.88671875" style="296" customWidth="1"/>
    <col min="12041" max="12288" width="9.109375" style="296"/>
    <col min="12289" max="12289" width="15.44140625" style="296" customWidth="1"/>
    <col min="12290" max="12290" width="52.4414062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68.88671875" style="296" customWidth="1"/>
    <col min="12297" max="12544" width="9.109375" style="296"/>
    <col min="12545" max="12545" width="15.44140625" style="296" customWidth="1"/>
    <col min="12546" max="12546" width="52.4414062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68.88671875" style="296" customWidth="1"/>
    <col min="12553" max="12800" width="9.109375" style="296"/>
    <col min="12801" max="12801" width="15.44140625" style="296" customWidth="1"/>
    <col min="12802" max="12802" width="52.4414062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68.88671875" style="296" customWidth="1"/>
    <col min="12809" max="13056" width="9.109375" style="296"/>
    <col min="13057" max="13057" width="15.44140625" style="296" customWidth="1"/>
    <col min="13058" max="13058" width="52.4414062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68.88671875" style="296" customWidth="1"/>
    <col min="13065" max="13312" width="9.109375" style="296"/>
    <col min="13313" max="13313" width="15.44140625" style="296" customWidth="1"/>
    <col min="13314" max="13314" width="52.4414062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68.88671875" style="296" customWidth="1"/>
    <col min="13321" max="13568" width="9.109375" style="296"/>
    <col min="13569" max="13569" width="15.44140625" style="296" customWidth="1"/>
    <col min="13570" max="13570" width="52.4414062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68.88671875" style="296" customWidth="1"/>
    <col min="13577" max="13824" width="9.109375" style="296"/>
    <col min="13825" max="13825" width="15.44140625" style="296" customWidth="1"/>
    <col min="13826" max="13826" width="52.4414062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68.88671875" style="296" customWidth="1"/>
    <col min="13833" max="14080" width="9.109375" style="296"/>
    <col min="14081" max="14081" width="15.44140625" style="296" customWidth="1"/>
    <col min="14082" max="14082" width="52.4414062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68.88671875" style="296" customWidth="1"/>
    <col min="14089" max="14336" width="9.109375" style="296"/>
    <col min="14337" max="14337" width="15.44140625" style="296" customWidth="1"/>
    <col min="14338" max="14338" width="52.4414062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68.88671875" style="296" customWidth="1"/>
    <col min="14345" max="14592" width="9.109375" style="296"/>
    <col min="14593" max="14593" width="15.44140625" style="296" customWidth="1"/>
    <col min="14594" max="14594" width="52.4414062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68.88671875" style="296" customWidth="1"/>
    <col min="14601" max="14848" width="9.109375" style="296"/>
    <col min="14849" max="14849" width="15.44140625" style="296" customWidth="1"/>
    <col min="14850" max="14850" width="52.4414062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68.88671875" style="296" customWidth="1"/>
    <col min="14857" max="15104" width="9.109375" style="296"/>
    <col min="15105" max="15105" width="15.44140625" style="296" customWidth="1"/>
    <col min="15106" max="15106" width="52.4414062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68.88671875" style="296" customWidth="1"/>
    <col min="15113" max="15360" width="9.109375" style="296"/>
    <col min="15361" max="15361" width="15.44140625" style="296" customWidth="1"/>
    <col min="15362" max="15362" width="52.4414062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68.88671875" style="296" customWidth="1"/>
    <col min="15369" max="15616" width="9.109375" style="296"/>
    <col min="15617" max="15617" width="15.44140625" style="296" customWidth="1"/>
    <col min="15618" max="15618" width="52.4414062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68.88671875" style="296" customWidth="1"/>
    <col min="15625" max="15872" width="9.109375" style="296"/>
    <col min="15873" max="15873" width="15.44140625" style="296" customWidth="1"/>
    <col min="15874" max="15874" width="52.4414062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68.88671875" style="296" customWidth="1"/>
    <col min="15881" max="16128" width="9.109375" style="296"/>
    <col min="16129" max="16129" width="15.44140625" style="296" customWidth="1"/>
    <col min="16130" max="16130" width="52.4414062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68.88671875" style="296" customWidth="1"/>
    <col min="16137" max="16384" width="9.109375" style="296"/>
  </cols>
  <sheetData>
    <row r="1" spans="1:9" hidden="1" x14ac:dyDescent="0.35">
      <c r="A1" s="294"/>
      <c r="B1" s="294"/>
      <c r="C1" s="294"/>
      <c r="D1" s="294"/>
      <c r="E1" s="294"/>
      <c r="F1" s="294"/>
      <c r="G1" s="294"/>
      <c r="H1" s="294" t="s">
        <v>426</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75" customHeight="1" x14ac:dyDescent="0.4">
      <c r="A12" s="305" t="s">
        <v>28</v>
      </c>
      <c r="B12" s="305"/>
      <c r="C12" s="305"/>
      <c r="D12" s="305"/>
      <c r="E12" s="305"/>
      <c r="F12" s="305"/>
      <c r="G12" s="305"/>
      <c r="H12" s="305"/>
    </row>
    <row r="13" spans="1:9" s="300" customFormat="1" ht="18.75" customHeight="1" x14ac:dyDescent="0.4">
      <c r="A13" s="298"/>
      <c r="B13" s="306" t="s">
        <v>235</v>
      </c>
      <c r="C13" s="306"/>
      <c r="D13" s="306"/>
      <c r="E13" s="306"/>
      <c r="F13" s="306"/>
      <c r="G13" s="306"/>
      <c r="H13" s="306"/>
      <c r="I13" s="306"/>
    </row>
    <row r="14" spans="1:9" s="300" customFormat="1" ht="22.95" customHeight="1" x14ac:dyDescent="0.4">
      <c r="A14" s="308" t="s">
        <v>184</v>
      </c>
      <c r="B14" s="308"/>
      <c r="C14" s="308"/>
      <c r="D14" s="308"/>
      <c r="E14" s="308"/>
      <c r="F14" s="308"/>
      <c r="G14" s="308"/>
      <c r="H14" s="308"/>
    </row>
    <row r="15" spans="1:9" s="300" customFormat="1" ht="21.75" customHeight="1" x14ac:dyDescent="0.4">
      <c r="A15" s="305" t="s">
        <v>209</v>
      </c>
      <c r="B15" s="305"/>
      <c r="C15" s="305"/>
      <c r="D15" s="305"/>
      <c r="E15" s="305"/>
      <c r="F15" s="305"/>
      <c r="G15" s="305"/>
      <c r="H15" s="305"/>
    </row>
    <row r="16" spans="1:9" s="300" customFormat="1" ht="21.75" customHeight="1" x14ac:dyDescent="0.4">
      <c r="A16" s="456"/>
      <c r="B16" s="456"/>
      <c r="C16" s="456"/>
      <c r="D16" s="456"/>
      <c r="E16" s="456"/>
      <c r="F16" s="456"/>
      <c r="G16" s="456"/>
      <c r="H16" s="456"/>
    </row>
    <row r="17" spans="1:17" s="300" customFormat="1" ht="51" customHeight="1" x14ac:dyDescent="0.4">
      <c r="A17" s="304" t="s">
        <v>427</v>
      </c>
      <c r="B17" s="304"/>
      <c r="C17" s="304"/>
      <c r="D17" s="304"/>
      <c r="E17" s="304"/>
      <c r="F17" s="304"/>
      <c r="G17" s="304"/>
      <c r="H17" s="304"/>
    </row>
    <row r="18" spans="1:17" s="300" customFormat="1" ht="13.5" customHeight="1" x14ac:dyDescent="0.4">
      <c r="A18" s="297"/>
      <c r="B18" s="297"/>
      <c r="C18" s="297"/>
      <c r="D18" s="297"/>
      <c r="E18" s="297"/>
      <c r="F18" s="297"/>
      <c r="G18" s="297"/>
      <c r="H18" s="297"/>
    </row>
    <row r="19" spans="1:17" s="300" customFormat="1" ht="30.75" customHeight="1" x14ac:dyDescent="0.4">
      <c r="A19" s="297" t="s">
        <v>237</v>
      </c>
      <c r="B19" s="297"/>
      <c r="C19" s="297"/>
      <c r="D19" s="298"/>
      <c r="E19" s="298"/>
      <c r="F19" s="298"/>
      <c r="G19" s="297"/>
      <c r="H19" s="297"/>
    </row>
    <row r="20" spans="1:17" ht="39.75" customHeight="1" x14ac:dyDescent="0.35">
      <c r="A20" s="310"/>
      <c r="B20" s="310"/>
      <c r="C20" s="310"/>
      <c r="D20" s="310"/>
      <c r="E20" s="310"/>
      <c r="F20" s="310"/>
      <c r="G20" s="310"/>
      <c r="H20" s="310"/>
    </row>
    <row r="21" spans="1:17" ht="233.25" customHeight="1" x14ac:dyDescent="0.35">
      <c r="A21" s="311" t="s">
        <v>238</v>
      </c>
      <c r="B21" s="311"/>
      <c r="C21" s="311"/>
      <c r="D21" s="311"/>
      <c r="E21" s="311"/>
      <c r="F21" s="312" t="s">
        <v>428</v>
      </c>
      <c r="G21" s="313"/>
      <c r="H21" s="314"/>
    </row>
    <row r="22" spans="1:17" ht="57.75" customHeight="1" x14ac:dyDescent="0.35">
      <c r="A22" s="334" t="s">
        <v>249</v>
      </c>
      <c r="B22" s="334"/>
      <c r="C22" s="334"/>
      <c r="D22" s="334"/>
      <c r="E22" s="334"/>
      <c r="F22" s="312" t="s">
        <v>429</v>
      </c>
      <c r="G22" s="313"/>
      <c r="H22" s="314"/>
    </row>
    <row r="23" spans="1:17" ht="62.25" customHeight="1" x14ac:dyDescent="0.35">
      <c r="A23" s="315" t="s">
        <v>240</v>
      </c>
      <c r="B23" s="316"/>
      <c r="C23" s="316"/>
      <c r="D23" s="316"/>
      <c r="E23" s="317"/>
      <c r="F23" s="318" t="s">
        <v>187</v>
      </c>
      <c r="G23" s="318"/>
      <c r="H23" s="319" t="s">
        <v>186</v>
      </c>
      <c r="J23" s="320"/>
      <c r="K23" s="321"/>
      <c r="L23" s="321"/>
      <c r="M23" s="321"/>
      <c r="N23" s="321"/>
      <c r="O23" s="321"/>
      <c r="P23" s="321"/>
      <c r="Q23" s="321"/>
    </row>
    <row r="24" spans="1:17" ht="39.75" customHeight="1" x14ac:dyDescent="0.35">
      <c r="A24" s="322"/>
      <c r="B24" s="323"/>
      <c r="C24" s="323"/>
      <c r="D24" s="323"/>
      <c r="E24" s="324"/>
      <c r="F24" s="312" t="s">
        <v>241</v>
      </c>
      <c r="G24" s="314"/>
      <c r="H24" s="325" t="s">
        <v>188</v>
      </c>
      <c r="J24" s="320"/>
      <c r="K24" s="320"/>
      <c r="L24" s="320"/>
      <c r="M24" s="320"/>
      <c r="N24" s="320"/>
      <c r="O24" s="320"/>
      <c r="P24" s="320"/>
      <c r="Q24" s="320"/>
    </row>
    <row r="25" spans="1:17" ht="39.75" customHeight="1" x14ac:dyDescent="0.35">
      <c r="A25" s="322"/>
      <c r="B25" s="323"/>
      <c r="C25" s="323"/>
      <c r="D25" s="323"/>
      <c r="E25" s="324"/>
      <c r="F25" s="312" t="s">
        <v>191</v>
      </c>
      <c r="G25" s="314"/>
      <c r="H25" s="319" t="s">
        <v>242</v>
      </c>
      <c r="J25" s="320"/>
      <c r="K25" s="321"/>
      <c r="L25" s="321"/>
      <c r="M25" s="321"/>
      <c r="N25" s="321"/>
      <c r="O25" s="321"/>
      <c r="P25" s="321"/>
      <c r="Q25" s="321"/>
    </row>
    <row r="26" spans="1:17" ht="22.5" customHeight="1" x14ac:dyDescent="0.35">
      <c r="A26" s="326"/>
      <c r="B26" s="327"/>
      <c r="C26" s="327"/>
      <c r="D26" s="327"/>
      <c r="E26" s="328"/>
      <c r="F26" s="318" t="s">
        <v>193</v>
      </c>
      <c r="G26" s="318"/>
      <c r="H26" s="319" t="s">
        <v>243</v>
      </c>
      <c r="J26" s="320"/>
      <c r="K26" s="321"/>
      <c r="L26" s="321"/>
      <c r="M26" s="321"/>
      <c r="N26" s="321"/>
      <c r="O26" s="321"/>
      <c r="P26" s="321"/>
      <c r="Q26" s="321"/>
    </row>
    <row r="27" spans="1:17" ht="47.4" customHeight="1" x14ac:dyDescent="0.35">
      <c r="A27" s="329" t="s">
        <v>244</v>
      </c>
      <c r="B27" s="330"/>
      <c r="C27" s="330"/>
      <c r="D27" s="330"/>
      <c r="E27" s="331"/>
      <c r="F27" s="312" t="s">
        <v>430</v>
      </c>
      <c r="G27" s="313"/>
      <c r="H27" s="314"/>
    </row>
    <row r="28" spans="1:17" ht="86.4" customHeight="1" x14ac:dyDescent="0.35">
      <c r="A28" s="332" t="s">
        <v>246</v>
      </c>
      <c r="B28" s="332"/>
      <c r="C28" s="332"/>
      <c r="D28" s="332"/>
      <c r="E28" s="332"/>
      <c r="F28" s="312" t="s">
        <v>431</v>
      </c>
      <c r="G28" s="313"/>
      <c r="H28" s="314"/>
      <c r="I28" s="333" t="s">
        <v>248</v>
      </c>
      <c r="J28" s="321"/>
      <c r="K28" s="321"/>
      <c r="L28" s="321"/>
      <c r="M28" s="321"/>
      <c r="N28" s="321"/>
      <c r="O28" s="321"/>
    </row>
    <row r="29" spans="1:17" ht="57.75" customHeight="1" x14ac:dyDescent="0.35">
      <c r="A29" s="334" t="s">
        <v>249</v>
      </c>
      <c r="B29" s="334"/>
      <c r="C29" s="334"/>
      <c r="D29" s="334"/>
      <c r="E29" s="334"/>
      <c r="F29" s="312" t="s">
        <v>432</v>
      </c>
      <c r="G29" s="313"/>
      <c r="H29" s="314"/>
    </row>
    <row r="30" spans="1:17" ht="30" customHeight="1" x14ac:dyDescent="0.35">
      <c r="A30" s="335" t="s">
        <v>30</v>
      </c>
      <c r="B30" s="335"/>
      <c r="C30" s="335"/>
      <c r="D30" s="335"/>
      <c r="E30" s="335"/>
      <c r="F30" s="335"/>
      <c r="G30" s="335"/>
      <c r="H30" s="335"/>
      <c r="J30" s="320"/>
      <c r="K30" s="320"/>
      <c r="L30" s="320"/>
      <c r="M30" s="320"/>
      <c r="N30" s="320"/>
      <c r="O30" s="320"/>
    </row>
    <row r="31" spans="1:17" ht="24" customHeight="1" x14ac:dyDescent="0.35">
      <c r="A31" s="336" t="s">
        <v>53</v>
      </c>
      <c r="B31" s="336"/>
      <c r="C31" s="337" t="s">
        <v>1</v>
      </c>
      <c r="D31" s="338" t="s">
        <v>31</v>
      </c>
      <c r="E31" s="336" t="s">
        <v>251</v>
      </c>
      <c r="F31" s="337" t="s">
        <v>33</v>
      </c>
      <c r="G31" s="337"/>
      <c r="H31" s="337"/>
      <c r="J31" s="320"/>
      <c r="K31" s="320"/>
      <c r="L31" s="320"/>
      <c r="M31" s="320"/>
      <c r="N31" s="320"/>
      <c r="O31" s="320"/>
    </row>
    <row r="32" spans="1:17" ht="38.4" customHeight="1" x14ac:dyDescent="0.35">
      <c r="A32" s="336"/>
      <c r="B32" s="336"/>
      <c r="C32" s="337"/>
      <c r="D32" s="339"/>
      <c r="E32" s="336"/>
      <c r="F32" s="340">
        <v>2017</v>
      </c>
      <c r="G32" s="340">
        <v>2018</v>
      </c>
      <c r="H32" s="340">
        <v>2019</v>
      </c>
      <c r="J32" s="320"/>
      <c r="K32" s="320"/>
      <c r="L32" s="320"/>
      <c r="M32" s="320"/>
      <c r="N32" s="320"/>
      <c r="O32" s="320"/>
    </row>
    <row r="33" spans="1:15" ht="36" customHeight="1" x14ac:dyDescent="0.35">
      <c r="A33" s="341" t="s">
        <v>223</v>
      </c>
      <c r="B33" s="341"/>
      <c r="C33" s="340"/>
      <c r="D33" s="419">
        <v>4254</v>
      </c>
      <c r="E33" s="340">
        <v>11161</v>
      </c>
      <c r="F33" s="340"/>
      <c r="G33" s="340"/>
      <c r="H33" s="420"/>
      <c r="J33" s="320"/>
      <c r="K33" s="320"/>
      <c r="L33" s="320"/>
      <c r="M33" s="320"/>
      <c r="N33" s="320"/>
      <c r="O33" s="320"/>
    </row>
    <row r="34" spans="1:15" ht="34.5" customHeight="1" x14ac:dyDescent="0.35">
      <c r="A34" s="341" t="s">
        <v>222</v>
      </c>
      <c r="B34" s="341"/>
      <c r="C34" s="342"/>
      <c r="D34" s="222">
        <v>271144</v>
      </c>
      <c r="E34" s="222">
        <v>319670</v>
      </c>
      <c r="F34" s="222">
        <v>339464</v>
      </c>
      <c r="G34" s="222">
        <v>348701</v>
      </c>
      <c r="H34" s="345">
        <v>358582</v>
      </c>
      <c r="J34" s="320"/>
      <c r="K34" s="320"/>
      <c r="L34" s="320"/>
      <c r="M34" s="320"/>
      <c r="N34" s="320"/>
      <c r="O34" s="320"/>
    </row>
    <row r="35" spans="1:15" ht="35.25" customHeight="1" x14ac:dyDescent="0.35">
      <c r="A35" s="376" t="s">
        <v>54</v>
      </c>
      <c r="B35" s="376"/>
      <c r="C35" s="377" t="s">
        <v>36</v>
      </c>
      <c r="D35" s="346">
        <f>D33+D34</f>
        <v>275398</v>
      </c>
      <c r="E35" s="346">
        <f>E33+E34</f>
        <v>330831</v>
      </c>
      <c r="F35" s="346">
        <f>F33+F34</f>
        <v>339464</v>
      </c>
      <c r="G35" s="346">
        <f>G33+G34</f>
        <v>348701</v>
      </c>
      <c r="H35" s="346">
        <f>H33+H34</f>
        <v>358582</v>
      </c>
      <c r="J35" s="320"/>
      <c r="K35" s="320"/>
      <c r="L35" s="320"/>
      <c r="M35" s="320"/>
      <c r="N35" s="320"/>
      <c r="O35" s="320"/>
    </row>
    <row r="36" spans="1:15" ht="38.25" customHeight="1" x14ac:dyDescent="0.35">
      <c r="A36" s="379"/>
      <c r="B36" s="380"/>
      <c r="C36" s="380"/>
      <c r="D36" s="380"/>
      <c r="E36" s="381"/>
      <c r="F36" s="382"/>
      <c r="G36" s="382"/>
      <c r="H36" s="382"/>
      <c r="J36" s="320"/>
      <c r="K36" s="320"/>
      <c r="L36" s="320"/>
      <c r="M36" s="320"/>
      <c r="N36" s="320"/>
      <c r="O36" s="320"/>
    </row>
    <row r="37" spans="1:15" ht="38.25" customHeight="1" x14ac:dyDescent="0.35">
      <c r="A37" s="388"/>
      <c r="B37" s="431"/>
      <c r="C37" s="431"/>
      <c r="D37" s="431"/>
      <c r="E37" s="389"/>
      <c r="F37" s="382"/>
      <c r="G37" s="382"/>
      <c r="H37" s="382"/>
      <c r="J37" s="320"/>
      <c r="K37" s="320"/>
      <c r="L37" s="320"/>
      <c r="M37" s="320"/>
      <c r="N37" s="320"/>
      <c r="O37" s="320"/>
    </row>
    <row r="38" spans="1:15" s="350" customFormat="1" ht="58.5" customHeight="1" x14ac:dyDescent="0.35">
      <c r="A38" s="337" t="s">
        <v>39</v>
      </c>
      <c r="B38" s="337"/>
      <c r="C38" s="338" t="s">
        <v>1</v>
      </c>
      <c r="D38" s="338" t="s">
        <v>31</v>
      </c>
      <c r="E38" s="336" t="s">
        <v>251</v>
      </c>
      <c r="F38" s="337" t="s">
        <v>33</v>
      </c>
      <c r="G38" s="337"/>
      <c r="H38" s="337"/>
    </row>
    <row r="39" spans="1:15" ht="18.75" customHeight="1" x14ac:dyDescent="0.35">
      <c r="A39" s="337"/>
      <c r="B39" s="337"/>
      <c r="C39" s="339"/>
      <c r="D39" s="339"/>
      <c r="E39" s="336"/>
      <c r="F39" s="340">
        <v>2017</v>
      </c>
      <c r="G39" s="340">
        <v>2018</v>
      </c>
      <c r="H39" s="340">
        <v>2019</v>
      </c>
    </row>
    <row r="40" spans="1:15" ht="18.75" customHeight="1" x14ac:dyDescent="0.35">
      <c r="A40" s="329" t="s">
        <v>39</v>
      </c>
      <c r="B40" s="331"/>
      <c r="C40" s="351" t="s">
        <v>253</v>
      </c>
      <c r="D40" s="351" t="s">
        <v>253</v>
      </c>
      <c r="E40" s="351" t="s">
        <v>253</v>
      </c>
      <c r="F40" s="351" t="s">
        <v>253</v>
      </c>
      <c r="G40" s="351" t="s">
        <v>253</v>
      </c>
      <c r="H40" s="351" t="s">
        <v>253</v>
      </c>
    </row>
    <row r="41" spans="1:15" ht="18.75" customHeight="1" x14ac:dyDescent="0.35">
      <c r="A41" s="388" t="s">
        <v>433</v>
      </c>
      <c r="B41" s="389"/>
      <c r="C41" s="340" t="s">
        <v>49</v>
      </c>
      <c r="D41" s="351">
        <v>200</v>
      </c>
      <c r="E41" s="351">
        <v>200</v>
      </c>
      <c r="F41" s="351">
        <v>225</v>
      </c>
      <c r="G41" s="351">
        <v>225</v>
      </c>
      <c r="H41" s="351">
        <v>225</v>
      </c>
    </row>
    <row r="42" spans="1:15" ht="18.75" customHeight="1" x14ac:dyDescent="0.35">
      <c r="A42" s="341" t="s">
        <v>434</v>
      </c>
      <c r="B42" s="341"/>
      <c r="C42" s="340" t="s">
        <v>49</v>
      </c>
      <c r="D42" s="351">
        <v>185</v>
      </c>
      <c r="E42" s="351">
        <v>185</v>
      </c>
      <c r="F42" s="351">
        <v>205</v>
      </c>
      <c r="G42" s="351">
        <v>240</v>
      </c>
      <c r="H42" s="351">
        <v>240</v>
      </c>
    </row>
    <row r="43" spans="1:15" ht="18.75" customHeight="1" x14ac:dyDescent="0.35">
      <c r="A43" s="341" t="s">
        <v>162</v>
      </c>
      <c r="B43" s="341"/>
      <c r="C43" s="340" t="s">
        <v>49</v>
      </c>
      <c r="D43" s="340">
        <v>548</v>
      </c>
      <c r="E43" s="502">
        <v>567</v>
      </c>
      <c r="F43" s="502">
        <v>584</v>
      </c>
      <c r="G43" s="502">
        <v>586</v>
      </c>
      <c r="H43" s="502">
        <v>586</v>
      </c>
    </row>
    <row r="44" spans="1:15" ht="18.75" customHeight="1" x14ac:dyDescent="0.35">
      <c r="A44" s="341" t="s">
        <v>435</v>
      </c>
      <c r="B44" s="341"/>
      <c r="C44" s="340" t="s">
        <v>49</v>
      </c>
      <c r="D44" s="351">
        <v>721</v>
      </c>
      <c r="E44" s="351">
        <v>721</v>
      </c>
      <c r="F44" s="351">
        <v>759</v>
      </c>
      <c r="G44" s="351">
        <v>761</v>
      </c>
      <c r="H44" s="351">
        <v>761</v>
      </c>
    </row>
    <row r="45" spans="1:15" ht="24" hidden="1" customHeight="1" x14ac:dyDescent="0.35">
      <c r="A45" s="329" t="s">
        <v>255</v>
      </c>
      <c r="B45" s="331"/>
      <c r="C45" s="351" t="s">
        <v>253</v>
      </c>
      <c r="D45" s="351" t="s">
        <v>253</v>
      </c>
      <c r="E45" s="351" t="s">
        <v>253</v>
      </c>
      <c r="F45" s="385" t="s">
        <v>253</v>
      </c>
      <c r="G45" s="385" t="s">
        <v>253</v>
      </c>
      <c r="H45" s="503"/>
    </row>
    <row r="46" spans="1:15" ht="42.75" hidden="1" customHeight="1" x14ac:dyDescent="0.35">
      <c r="A46" s="388" t="s">
        <v>436</v>
      </c>
      <c r="B46" s="389"/>
      <c r="C46" s="363" t="s">
        <v>9</v>
      </c>
      <c r="D46" s="504" t="s">
        <v>437</v>
      </c>
      <c r="E46" s="504" t="s">
        <v>438</v>
      </c>
      <c r="F46" s="505" t="s">
        <v>439</v>
      </c>
      <c r="G46" s="505" t="s">
        <v>439</v>
      </c>
      <c r="H46" s="503"/>
    </row>
    <row r="47" spans="1:15" ht="38.4" hidden="1" customHeight="1" x14ac:dyDescent="0.35">
      <c r="A47" s="383" t="s">
        <v>440</v>
      </c>
      <c r="B47" s="384"/>
      <c r="C47" s="363" t="s">
        <v>9</v>
      </c>
      <c r="D47" s="506">
        <v>100</v>
      </c>
      <c r="E47" s="506">
        <v>100</v>
      </c>
      <c r="F47" s="507">
        <v>100</v>
      </c>
      <c r="G47" s="507">
        <v>100</v>
      </c>
      <c r="H47" s="503"/>
    </row>
    <row r="48" spans="1:15" ht="25.5" hidden="1" customHeight="1" x14ac:dyDescent="0.35">
      <c r="A48" s="359" t="s">
        <v>257</v>
      </c>
      <c r="B48" s="360"/>
      <c r="C48" s="351" t="s">
        <v>253</v>
      </c>
      <c r="D48" s="361" t="s">
        <v>253</v>
      </c>
      <c r="E48" s="361" t="s">
        <v>253</v>
      </c>
      <c r="F48" s="508" t="s">
        <v>253</v>
      </c>
      <c r="G48" s="508" t="s">
        <v>253</v>
      </c>
      <c r="H48" s="503"/>
    </row>
    <row r="49" spans="1:11" ht="22.5" hidden="1" customHeight="1" x14ac:dyDescent="0.35">
      <c r="A49" s="352" t="s">
        <v>441</v>
      </c>
      <c r="B49" s="352"/>
      <c r="C49" s="452" t="s">
        <v>9</v>
      </c>
      <c r="D49" s="353">
        <v>76</v>
      </c>
      <c r="E49" s="353">
        <v>77</v>
      </c>
      <c r="F49" s="387">
        <v>77</v>
      </c>
      <c r="G49" s="387">
        <v>77</v>
      </c>
      <c r="H49" s="503"/>
    </row>
    <row r="50" spans="1:11" ht="55.5" hidden="1" customHeight="1" x14ac:dyDescent="0.35">
      <c r="A50" s="352" t="s">
        <v>442</v>
      </c>
      <c r="B50" s="352"/>
      <c r="C50" s="363" t="s">
        <v>9</v>
      </c>
      <c r="D50" s="472">
        <v>18</v>
      </c>
      <c r="E50" s="472">
        <v>20</v>
      </c>
      <c r="F50" s="509">
        <v>19</v>
      </c>
      <c r="G50" s="509">
        <v>19</v>
      </c>
      <c r="H50" s="503"/>
      <c r="K50" s="296" t="s">
        <v>206</v>
      </c>
    </row>
    <row r="51" spans="1:11" ht="28.5" hidden="1" customHeight="1" x14ac:dyDescent="0.35">
      <c r="A51" s="329" t="s">
        <v>258</v>
      </c>
      <c r="B51" s="331"/>
      <c r="C51" s="351" t="s">
        <v>253</v>
      </c>
      <c r="D51" s="351" t="s">
        <v>253</v>
      </c>
      <c r="E51" s="351" t="s">
        <v>253</v>
      </c>
      <c r="F51" s="385" t="s">
        <v>253</v>
      </c>
      <c r="G51" s="385" t="s">
        <v>253</v>
      </c>
      <c r="H51" s="503"/>
    </row>
    <row r="52" spans="1:11" ht="43.2" hidden="1" customHeight="1" x14ac:dyDescent="0.35">
      <c r="A52" s="383" t="s">
        <v>443</v>
      </c>
      <c r="B52" s="384"/>
      <c r="C52" s="363" t="s">
        <v>36</v>
      </c>
      <c r="D52" s="454">
        <f>D53/D44</f>
        <v>381.96671289875172</v>
      </c>
      <c r="E52" s="454">
        <f>E53/E44</f>
        <v>458.85020804438278</v>
      </c>
      <c r="F52" s="510">
        <f>F53/F44</f>
        <v>447.25164690382081</v>
      </c>
      <c r="G52" s="510">
        <f>G53/G44</f>
        <v>458.21419185282525</v>
      </c>
      <c r="H52" s="503"/>
      <c r="J52" s="296" t="s">
        <v>206</v>
      </c>
    </row>
    <row r="53" spans="1:11" ht="33.6" customHeight="1" x14ac:dyDescent="0.35">
      <c r="A53" s="376" t="s">
        <v>54</v>
      </c>
      <c r="B53" s="376"/>
      <c r="C53" s="363" t="s">
        <v>36</v>
      </c>
      <c r="D53" s="394">
        <f>D35</f>
        <v>275398</v>
      </c>
      <c r="E53" s="394">
        <f>E35</f>
        <v>330831</v>
      </c>
      <c r="F53" s="394">
        <f>F35</f>
        <v>339464</v>
      </c>
      <c r="G53" s="394">
        <f>G35</f>
        <v>348701</v>
      </c>
      <c r="H53" s="394">
        <f>H35</f>
        <v>358582</v>
      </c>
      <c r="J53" s="296" t="s">
        <v>206</v>
      </c>
      <c r="K53" s="296" t="s">
        <v>206</v>
      </c>
    </row>
    <row r="54" spans="1:11" x14ac:dyDescent="0.35">
      <c r="H54" s="296" t="s">
        <v>206</v>
      </c>
    </row>
    <row r="58" spans="1:11" x14ac:dyDescent="0.35">
      <c r="H58" s="296" t="s">
        <v>206</v>
      </c>
    </row>
  </sheetData>
  <mergeCells count="60">
    <mergeCell ref="A51:B51"/>
    <mergeCell ref="A52:B52"/>
    <mergeCell ref="A53:B53"/>
    <mergeCell ref="A45:B45"/>
    <mergeCell ref="A46:B46"/>
    <mergeCell ref="A47:B47"/>
    <mergeCell ref="A48:B48"/>
    <mergeCell ref="A49:B49"/>
    <mergeCell ref="A50:B50"/>
    <mergeCell ref="F38:H38"/>
    <mergeCell ref="A40:B40"/>
    <mergeCell ref="A41:B41"/>
    <mergeCell ref="A42:B42"/>
    <mergeCell ref="A43:B43"/>
    <mergeCell ref="A44:B44"/>
    <mergeCell ref="A33:B33"/>
    <mergeCell ref="A34:B34"/>
    <mergeCell ref="A35:B35"/>
    <mergeCell ref="A37:E37"/>
    <mergeCell ref="A38:B39"/>
    <mergeCell ref="C38:C39"/>
    <mergeCell ref="D38:D39"/>
    <mergeCell ref="E38:E39"/>
    <mergeCell ref="A30:H30"/>
    <mergeCell ref="A31:B32"/>
    <mergeCell ref="C31:C32"/>
    <mergeCell ref="D31:D32"/>
    <mergeCell ref="E31:E32"/>
    <mergeCell ref="F31:H31"/>
    <mergeCell ref="A27:E27"/>
    <mergeCell ref="F27:H27"/>
    <mergeCell ref="A28:E28"/>
    <mergeCell ref="F28:H28"/>
    <mergeCell ref="J28:O28"/>
    <mergeCell ref="A29:E29"/>
    <mergeCell ref="F29:H29"/>
    <mergeCell ref="K23:Q23"/>
    <mergeCell ref="F24:G24"/>
    <mergeCell ref="F25:G25"/>
    <mergeCell ref="K25:Q25"/>
    <mergeCell ref="F26:G26"/>
    <mergeCell ref="K26:Q26"/>
    <mergeCell ref="A21:E21"/>
    <mergeCell ref="F21:H21"/>
    <mergeCell ref="A22:E22"/>
    <mergeCell ref="F22:H22"/>
    <mergeCell ref="A23:E26"/>
    <mergeCell ref="F23:G23"/>
    <mergeCell ref="A12:H12"/>
    <mergeCell ref="B13:I13"/>
    <mergeCell ref="A14:H14"/>
    <mergeCell ref="A15:H15"/>
    <mergeCell ref="A17:H17"/>
    <mergeCell ref="A20:H20"/>
    <mergeCell ref="G4:H4"/>
    <mergeCell ref="G7:H7"/>
    <mergeCell ref="G8:H8"/>
    <mergeCell ref="G9:H9"/>
    <mergeCell ref="G10:H10"/>
    <mergeCell ref="G11:H11"/>
  </mergeCells>
  <pageMargins left="0.39370078740157483" right="0" top="0.19685039370078741" bottom="0.39370078740157483" header="0.59055118110236227" footer="0.98425196850393704"/>
  <pageSetup paperSize="9" scale="66" orientation="landscape" useFirstPageNumber="1" r:id="rId1"/>
  <headerFooter alignWithMargins="0">
    <oddHeader>&amp;C&amp;P</oddHeader>
  </headerFooter>
  <rowBreaks count="1" manualBreakCount="1">
    <brk id="21"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zoomScale="60" zoomScaleNormal="60" zoomScaleSheetLayoutView="80" workbookViewId="0">
      <selection activeCell="L50" sqref="L50"/>
    </sheetView>
  </sheetViews>
  <sheetFormatPr defaultColWidth="9.109375" defaultRowHeight="18" x14ac:dyDescent="0.3"/>
  <cols>
    <col min="1" max="1" width="57.6640625" style="142" customWidth="1"/>
    <col min="2" max="2" width="14.88671875" style="142" customWidth="1"/>
    <col min="3" max="3" width="21.33203125" style="142" customWidth="1"/>
    <col min="4" max="4" width="19.44140625" style="142" customWidth="1"/>
    <col min="5" max="5" width="14.88671875" style="142" customWidth="1"/>
    <col min="6" max="6" width="15.109375" style="142" customWidth="1"/>
    <col min="7" max="7" width="13.109375" style="142" customWidth="1"/>
    <col min="8" max="16384" width="9.109375" style="142"/>
  </cols>
  <sheetData>
    <row r="1" spans="1:7" x14ac:dyDescent="0.35">
      <c r="D1" s="143" t="s">
        <v>0</v>
      </c>
      <c r="E1" s="143"/>
      <c r="F1" s="143"/>
      <c r="G1" s="143"/>
    </row>
    <row r="2" spans="1:7" x14ac:dyDescent="0.35">
      <c r="D2" s="143" t="s">
        <v>13</v>
      </c>
      <c r="E2" s="143"/>
      <c r="F2" s="143"/>
      <c r="G2" s="143"/>
    </row>
    <row r="3" spans="1:7" x14ac:dyDescent="0.35">
      <c r="D3" s="143" t="s">
        <v>81</v>
      </c>
      <c r="E3" s="143"/>
      <c r="F3" s="143"/>
      <c r="G3" s="143"/>
    </row>
    <row r="4" spans="1:7" x14ac:dyDescent="0.35">
      <c r="D4" s="143" t="s">
        <v>177</v>
      </c>
      <c r="E4" s="143"/>
      <c r="F4" s="143"/>
      <c r="G4" s="143"/>
    </row>
    <row r="6" spans="1:7" x14ac:dyDescent="0.3">
      <c r="D6" s="273" t="s">
        <v>178</v>
      </c>
      <c r="E6" s="273"/>
      <c r="F6" s="273"/>
      <c r="G6" s="273"/>
    </row>
    <row r="7" spans="1:7" ht="44.25" customHeight="1" x14ac:dyDescent="0.3">
      <c r="A7" s="1" t="s">
        <v>225</v>
      </c>
      <c r="D7" s="274" t="s">
        <v>179</v>
      </c>
      <c r="E7" s="274"/>
      <c r="F7" s="274"/>
      <c r="G7" s="274"/>
    </row>
    <row r="8" spans="1:7" x14ac:dyDescent="0.3">
      <c r="D8" s="273" t="s">
        <v>180</v>
      </c>
      <c r="E8" s="273"/>
      <c r="F8" s="273"/>
      <c r="G8" s="273"/>
    </row>
    <row r="9" spans="1:7" x14ac:dyDescent="0.3">
      <c r="D9" s="275" t="s">
        <v>181</v>
      </c>
      <c r="E9" s="275"/>
      <c r="F9" s="275"/>
      <c r="G9" s="275"/>
    </row>
    <row r="10" spans="1:7" x14ac:dyDescent="0.3">
      <c r="D10" s="273" t="s">
        <v>182</v>
      </c>
      <c r="E10" s="273"/>
      <c r="F10" s="273"/>
      <c r="G10" s="273"/>
    </row>
    <row r="11" spans="1:7" x14ac:dyDescent="0.3">
      <c r="D11" s="273" t="s">
        <v>183</v>
      </c>
      <c r="E11" s="273"/>
      <c r="F11" s="273"/>
      <c r="G11" s="273"/>
    </row>
    <row r="13" spans="1:7" x14ac:dyDescent="0.3">
      <c r="A13" s="278" t="s">
        <v>28</v>
      </c>
      <c r="B13" s="278"/>
      <c r="C13" s="278"/>
      <c r="D13" s="278"/>
      <c r="E13" s="278"/>
      <c r="F13" s="278"/>
      <c r="G13" s="278"/>
    </row>
    <row r="14" spans="1:7" x14ac:dyDescent="0.35">
      <c r="A14" s="279" t="s">
        <v>197</v>
      </c>
      <c r="B14" s="279"/>
      <c r="C14" s="279"/>
      <c r="D14" s="279"/>
      <c r="E14" s="279"/>
      <c r="F14" s="279"/>
      <c r="G14" s="279"/>
    </row>
    <row r="15" spans="1:7" x14ac:dyDescent="0.3">
      <c r="A15" s="280" t="s">
        <v>184</v>
      </c>
      <c r="B15" s="280"/>
      <c r="C15" s="280"/>
      <c r="D15" s="280"/>
      <c r="E15" s="280"/>
      <c r="F15" s="280"/>
      <c r="G15" s="280"/>
    </row>
    <row r="16" spans="1:7" x14ac:dyDescent="0.3">
      <c r="A16" s="278" t="s">
        <v>209</v>
      </c>
      <c r="B16" s="278"/>
      <c r="C16" s="278"/>
      <c r="D16" s="278"/>
      <c r="E16" s="278"/>
      <c r="F16" s="278"/>
      <c r="G16" s="278"/>
    </row>
    <row r="18" spans="1:13" ht="36.75" customHeight="1" x14ac:dyDescent="0.3">
      <c r="A18" s="228" t="s">
        <v>217</v>
      </c>
      <c r="B18" s="227"/>
      <c r="C18" s="227"/>
      <c r="D18" s="227"/>
      <c r="E18" s="227"/>
      <c r="F18" s="227"/>
      <c r="G18" s="227"/>
    </row>
    <row r="19" spans="1:13" s="5" customFormat="1" ht="20.25" customHeight="1" x14ac:dyDescent="0.3">
      <c r="A19" s="5" t="s">
        <v>214</v>
      </c>
      <c r="B19" s="10"/>
      <c r="C19" s="10"/>
      <c r="D19" s="10"/>
      <c r="E19" s="10"/>
      <c r="F19" s="10"/>
      <c r="G19" s="9"/>
      <c r="H19" s="9"/>
      <c r="I19" s="39"/>
      <c r="J19" s="9"/>
      <c r="K19" s="9"/>
      <c r="L19" s="9"/>
      <c r="M19" s="9"/>
    </row>
    <row r="20" spans="1:13" s="5" customFormat="1" ht="84" customHeight="1" x14ac:dyDescent="0.3">
      <c r="A20" s="228" t="s">
        <v>69</v>
      </c>
      <c r="B20" s="228"/>
      <c r="C20" s="228"/>
      <c r="D20" s="228"/>
      <c r="E20" s="228"/>
      <c r="F20" s="228"/>
      <c r="G20" s="228"/>
      <c r="H20" s="25"/>
      <c r="I20" s="41"/>
      <c r="J20" s="6"/>
      <c r="K20" s="6"/>
      <c r="L20" s="6"/>
    </row>
    <row r="21" spans="1:13" x14ac:dyDescent="0.3">
      <c r="A21" s="276" t="s">
        <v>185</v>
      </c>
      <c r="B21" s="276"/>
      <c r="C21" s="276"/>
      <c r="D21" s="276"/>
      <c r="E21" s="276"/>
      <c r="F21" s="276"/>
      <c r="G21" s="276"/>
    </row>
    <row r="22" spans="1:13" x14ac:dyDescent="0.3">
      <c r="A22" s="277" t="s">
        <v>186</v>
      </c>
      <c r="B22" s="277"/>
      <c r="C22" s="277"/>
      <c r="D22" s="277"/>
      <c r="E22" s="277"/>
      <c r="F22" s="277"/>
      <c r="G22" s="277"/>
    </row>
    <row r="23" spans="1:13" x14ac:dyDescent="0.3">
      <c r="A23" s="267" t="s">
        <v>187</v>
      </c>
      <c r="B23" s="267"/>
      <c r="C23" s="267"/>
      <c r="D23" s="267"/>
      <c r="E23" s="267"/>
      <c r="F23" s="267"/>
      <c r="G23" s="267"/>
    </row>
    <row r="24" spans="1:13" x14ac:dyDescent="0.3">
      <c r="A24" s="268" t="s">
        <v>188</v>
      </c>
      <c r="B24" s="268"/>
      <c r="C24" s="268"/>
      <c r="D24" s="268"/>
      <c r="E24" s="268"/>
      <c r="F24" s="268"/>
      <c r="G24" s="268"/>
    </row>
    <row r="25" spans="1:13" x14ac:dyDescent="0.3">
      <c r="A25" s="267" t="s">
        <v>189</v>
      </c>
      <c r="B25" s="267"/>
      <c r="C25" s="267"/>
      <c r="D25" s="267"/>
      <c r="E25" s="267"/>
      <c r="F25" s="267"/>
      <c r="G25" s="267"/>
    </row>
    <row r="26" spans="1:13" ht="18" customHeight="1" x14ac:dyDescent="0.3">
      <c r="A26" s="268" t="s">
        <v>190</v>
      </c>
      <c r="B26" s="268"/>
      <c r="C26" s="268"/>
      <c r="D26" s="268"/>
      <c r="E26" s="268"/>
      <c r="F26" s="268"/>
      <c r="G26" s="268"/>
    </row>
    <row r="27" spans="1:13" ht="18" customHeight="1" x14ac:dyDescent="0.3">
      <c r="A27" s="270" t="s">
        <v>191</v>
      </c>
      <c r="B27" s="270"/>
      <c r="C27" s="270"/>
      <c r="D27" s="270"/>
      <c r="E27" s="270"/>
      <c r="F27" s="270"/>
      <c r="G27" s="270"/>
    </row>
    <row r="28" spans="1:13" x14ac:dyDescent="0.3">
      <c r="A28" s="268" t="s">
        <v>192</v>
      </c>
      <c r="B28" s="268"/>
      <c r="C28" s="268"/>
      <c r="D28" s="268"/>
      <c r="E28" s="268"/>
      <c r="F28" s="268"/>
      <c r="G28" s="268"/>
    </row>
    <row r="29" spans="1:13" x14ac:dyDescent="0.3">
      <c r="A29" s="267" t="s">
        <v>193</v>
      </c>
      <c r="B29" s="267"/>
      <c r="C29" s="267"/>
      <c r="D29" s="267"/>
      <c r="E29" s="267"/>
      <c r="F29" s="267"/>
      <c r="G29" s="267"/>
    </row>
    <row r="30" spans="1:13" ht="39" customHeight="1" x14ac:dyDescent="0.3">
      <c r="A30" s="271" t="s">
        <v>194</v>
      </c>
      <c r="B30" s="271"/>
      <c r="C30" s="271"/>
      <c r="D30" s="271"/>
      <c r="E30" s="271"/>
      <c r="F30" s="271"/>
      <c r="G30" s="271"/>
    </row>
    <row r="31" spans="1:13" ht="9" customHeight="1" x14ac:dyDescent="0.3"/>
    <row r="32" spans="1:13" ht="54" customHeight="1" x14ac:dyDescent="0.3">
      <c r="A32" s="266" t="s">
        <v>224</v>
      </c>
      <c r="B32" s="266"/>
      <c r="C32" s="266"/>
      <c r="D32" s="266"/>
      <c r="E32" s="266"/>
      <c r="F32" s="266"/>
      <c r="G32" s="266"/>
      <c r="H32" s="266"/>
      <c r="I32" s="266"/>
      <c r="J32" s="266"/>
    </row>
    <row r="33" spans="1:256" ht="9" customHeight="1" x14ac:dyDescent="0.3"/>
    <row r="34" spans="1:256" s="5" customFormat="1" ht="38.4" customHeight="1" x14ac:dyDescent="0.3">
      <c r="A34" s="228" t="s">
        <v>161</v>
      </c>
      <c r="B34" s="228"/>
      <c r="C34" s="228"/>
      <c r="D34" s="228"/>
      <c r="E34" s="228"/>
      <c r="F34" s="228"/>
      <c r="G34" s="228"/>
      <c r="H34" s="67"/>
      <c r="I34" s="39"/>
    </row>
    <row r="36" spans="1:256" x14ac:dyDescent="0.3">
      <c r="A36" s="272" t="s">
        <v>30</v>
      </c>
      <c r="B36" s="272"/>
      <c r="C36" s="272"/>
      <c r="D36" s="272"/>
      <c r="E36" s="272"/>
      <c r="F36" s="272"/>
      <c r="G36" s="272"/>
    </row>
    <row r="37" spans="1:256" ht="36" x14ac:dyDescent="0.3">
      <c r="A37" s="262" t="s">
        <v>53</v>
      </c>
      <c r="B37" s="263" t="s">
        <v>1</v>
      </c>
      <c r="C37" s="144" t="s">
        <v>195</v>
      </c>
      <c r="D37" s="145" t="s">
        <v>196</v>
      </c>
      <c r="E37" s="264" t="s">
        <v>2</v>
      </c>
      <c r="F37" s="264"/>
      <c r="G37" s="264"/>
    </row>
    <row r="38" spans="1:256" x14ac:dyDescent="0.3">
      <c r="A38" s="262"/>
      <c r="B38" s="263"/>
      <c r="C38" s="144">
        <v>2015</v>
      </c>
      <c r="D38" s="144">
        <v>2016</v>
      </c>
      <c r="E38" s="144">
        <v>2017</v>
      </c>
      <c r="F38" s="144">
        <v>2018</v>
      </c>
      <c r="G38" s="193">
        <v>2019</v>
      </c>
    </row>
    <row r="39" spans="1:256" ht="22.8" customHeight="1" x14ac:dyDescent="0.3">
      <c r="A39" s="219" t="s">
        <v>223</v>
      </c>
      <c r="B39" s="220"/>
      <c r="C39" s="136">
        <v>8017</v>
      </c>
      <c r="D39" s="136">
        <v>31103</v>
      </c>
      <c r="E39" s="136"/>
      <c r="F39" s="136"/>
      <c r="G39" s="203"/>
    </row>
    <row r="40" spans="1:256" ht="27" customHeight="1" x14ac:dyDescent="0.3">
      <c r="A40" s="219" t="s">
        <v>222</v>
      </c>
      <c r="B40" s="221"/>
      <c r="C40" s="222"/>
      <c r="D40" s="222"/>
      <c r="E40" s="136">
        <v>32034</v>
      </c>
      <c r="F40" s="136">
        <v>32143</v>
      </c>
      <c r="G40" s="203">
        <v>29840</v>
      </c>
    </row>
    <row r="41" spans="1:256" ht="24" customHeight="1" x14ac:dyDescent="0.3">
      <c r="A41" s="146" t="s">
        <v>54</v>
      </c>
      <c r="B41" s="147" t="s">
        <v>3</v>
      </c>
      <c r="C41" s="152">
        <f>C39+C40</f>
        <v>8017</v>
      </c>
      <c r="D41" s="152">
        <f t="shared" ref="D41:G41" si="0">D39+D40</f>
        <v>31103</v>
      </c>
      <c r="E41" s="152">
        <f t="shared" si="0"/>
        <v>32034</v>
      </c>
      <c r="F41" s="152">
        <f t="shared" si="0"/>
        <v>32143</v>
      </c>
      <c r="G41" s="152">
        <f t="shared" si="0"/>
        <v>29840</v>
      </c>
    </row>
    <row r="43" spans="1:256" s="210" customFormat="1" ht="26.4" customHeight="1" x14ac:dyDescent="0.3">
      <c r="A43" s="269" t="s">
        <v>66</v>
      </c>
      <c r="B43" s="269"/>
      <c r="C43" s="269"/>
      <c r="D43" s="269"/>
      <c r="E43" s="269"/>
      <c r="F43" s="269"/>
      <c r="G43" s="269"/>
      <c r="H43" s="207"/>
      <c r="I43" s="208"/>
      <c r="J43" s="209"/>
      <c r="K43" s="209"/>
      <c r="L43" s="209"/>
      <c r="M43" s="209"/>
    </row>
    <row r="44" spans="1:256" s="213" customFormat="1" ht="19.8" customHeight="1" x14ac:dyDescent="0.3">
      <c r="A44" s="211" t="s">
        <v>218</v>
      </c>
      <c r="B44" s="212"/>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c r="CS44" s="212"/>
      <c r="CT44" s="212"/>
      <c r="CU44" s="212"/>
      <c r="CV44" s="212"/>
      <c r="CW44" s="212"/>
      <c r="CX44" s="212"/>
      <c r="CY44" s="212"/>
      <c r="CZ44" s="212"/>
      <c r="DA44" s="212"/>
      <c r="DB44" s="212"/>
      <c r="DC44" s="212"/>
      <c r="DD44" s="212"/>
      <c r="DE44" s="212"/>
      <c r="DF44" s="212"/>
      <c r="DG44" s="212"/>
      <c r="DH44" s="212"/>
      <c r="DI44" s="212"/>
      <c r="DJ44" s="212"/>
      <c r="DK44" s="212"/>
      <c r="DL44" s="212"/>
      <c r="DM44" s="212"/>
      <c r="DN44" s="212"/>
      <c r="DO44" s="212"/>
      <c r="DP44" s="212"/>
      <c r="DQ44" s="212"/>
      <c r="DR44" s="212"/>
      <c r="DS44" s="212"/>
      <c r="DT44" s="212"/>
      <c r="DU44" s="212"/>
      <c r="DV44" s="212"/>
      <c r="DW44" s="212"/>
      <c r="DX44" s="212"/>
      <c r="DY44" s="212"/>
      <c r="DZ44" s="212"/>
      <c r="EA44" s="212"/>
      <c r="EB44" s="212"/>
      <c r="EC44" s="212"/>
      <c r="ED44" s="212"/>
      <c r="EE44" s="212"/>
      <c r="EF44" s="212"/>
      <c r="EG44" s="212"/>
      <c r="EH44" s="212"/>
      <c r="EI44" s="212"/>
      <c r="EJ44" s="212"/>
      <c r="EK44" s="212"/>
      <c r="EL44" s="212"/>
      <c r="EM44" s="212"/>
      <c r="EN44" s="212"/>
      <c r="EO44" s="212"/>
      <c r="EP44" s="212"/>
      <c r="EQ44" s="212"/>
      <c r="ER44" s="212"/>
      <c r="ES44" s="212"/>
      <c r="ET44" s="212"/>
      <c r="EU44" s="212"/>
      <c r="EV44" s="212"/>
      <c r="EW44" s="212"/>
      <c r="EX44" s="212"/>
      <c r="EY44" s="212"/>
      <c r="EZ44" s="212"/>
      <c r="FA44" s="212"/>
      <c r="FB44" s="212"/>
      <c r="FC44" s="212"/>
      <c r="FD44" s="212"/>
      <c r="FE44" s="212"/>
      <c r="FF44" s="212"/>
      <c r="FG44" s="212"/>
      <c r="FH44" s="212"/>
      <c r="FI44" s="212"/>
      <c r="FJ44" s="212"/>
      <c r="FK44" s="212"/>
      <c r="FL44" s="212"/>
      <c r="FM44" s="212"/>
      <c r="FN44" s="212"/>
      <c r="FO44" s="212"/>
      <c r="FP44" s="212"/>
      <c r="FQ44" s="212"/>
      <c r="FR44" s="212"/>
      <c r="FS44" s="212"/>
      <c r="FT44" s="212"/>
      <c r="FU44" s="212"/>
      <c r="FV44" s="212"/>
      <c r="FW44" s="212"/>
      <c r="FX44" s="212"/>
      <c r="FY44" s="212"/>
      <c r="FZ44" s="212"/>
      <c r="GA44" s="212"/>
      <c r="GB44" s="212"/>
      <c r="GC44" s="212"/>
      <c r="GD44" s="212"/>
      <c r="GE44" s="212"/>
      <c r="GF44" s="212"/>
      <c r="GG44" s="212"/>
      <c r="GH44" s="212"/>
      <c r="GI44" s="212"/>
      <c r="GJ44" s="212"/>
      <c r="GK44" s="212"/>
      <c r="GL44" s="212"/>
      <c r="GM44" s="212"/>
      <c r="GN44" s="212"/>
      <c r="GO44" s="212"/>
      <c r="GP44" s="212"/>
      <c r="GQ44" s="212"/>
      <c r="GR44" s="212"/>
      <c r="GS44" s="212"/>
      <c r="GT44" s="212"/>
      <c r="GU44" s="212"/>
      <c r="GV44" s="212"/>
      <c r="GW44" s="212"/>
      <c r="GX44" s="212"/>
      <c r="GY44" s="212"/>
      <c r="GZ44" s="212"/>
      <c r="HA44" s="212"/>
      <c r="HB44" s="212"/>
      <c r="HC44" s="212"/>
      <c r="HD44" s="212"/>
      <c r="HE44" s="212"/>
      <c r="HF44" s="212"/>
      <c r="HG44" s="212"/>
      <c r="HH44" s="212"/>
      <c r="HI44" s="212"/>
      <c r="HJ44" s="212"/>
      <c r="HK44" s="212"/>
      <c r="HL44" s="212"/>
      <c r="HM44" s="212"/>
      <c r="HN44" s="212"/>
      <c r="HO44" s="212"/>
      <c r="HP44" s="212"/>
      <c r="HQ44" s="212"/>
      <c r="HR44" s="212"/>
      <c r="HS44" s="212"/>
      <c r="HT44" s="212"/>
      <c r="HU44" s="212"/>
      <c r="HV44" s="212"/>
      <c r="HW44" s="212"/>
      <c r="HX44" s="212"/>
      <c r="HY44" s="212"/>
      <c r="HZ44" s="212"/>
      <c r="IA44" s="212"/>
      <c r="IB44" s="212"/>
      <c r="IC44" s="212"/>
      <c r="ID44" s="212"/>
      <c r="IE44" s="212"/>
      <c r="IF44" s="212"/>
      <c r="IG44" s="212"/>
      <c r="IH44" s="212"/>
      <c r="II44" s="212"/>
      <c r="IJ44" s="212"/>
      <c r="IK44" s="212"/>
      <c r="IL44" s="212"/>
      <c r="IM44" s="212"/>
      <c r="IN44" s="212"/>
      <c r="IO44" s="212"/>
      <c r="IP44" s="212"/>
      <c r="IQ44" s="212"/>
      <c r="IR44" s="212"/>
      <c r="IS44" s="212"/>
      <c r="IT44" s="212"/>
      <c r="IU44" s="212"/>
      <c r="IV44" s="212"/>
    </row>
    <row r="45" spans="1:256" s="213" customFormat="1" ht="25.2" customHeight="1" x14ac:dyDescent="0.3">
      <c r="A45" s="265" t="s">
        <v>219</v>
      </c>
      <c r="B45" s="265"/>
      <c r="C45" s="265"/>
      <c r="D45" s="265"/>
      <c r="E45" s="265"/>
      <c r="F45" s="265"/>
      <c r="G45" s="265"/>
      <c r="H45" s="214"/>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c r="BI45" s="215"/>
      <c r="BJ45" s="215"/>
      <c r="BK45" s="215"/>
      <c r="BL45" s="215"/>
      <c r="BM45" s="215"/>
      <c r="BN45" s="215"/>
      <c r="BO45" s="215"/>
      <c r="BP45" s="215"/>
      <c r="BQ45" s="215"/>
      <c r="BR45" s="215"/>
      <c r="BS45" s="215"/>
      <c r="BT45" s="215"/>
      <c r="BU45" s="215"/>
      <c r="BV45" s="215"/>
      <c r="BW45" s="215"/>
      <c r="BX45" s="215"/>
      <c r="BY45" s="215"/>
      <c r="BZ45" s="215"/>
      <c r="CA45" s="215"/>
      <c r="CB45" s="215"/>
      <c r="CC45" s="215"/>
      <c r="CD45" s="215"/>
      <c r="CE45" s="215"/>
      <c r="CF45" s="215"/>
      <c r="CG45" s="215"/>
      <c r="CH45" s="215"/>
      <c r="CI45" s="215"/>
      <c r="CJ45" s="215"/>
      <c r="CK45" s="215"/>
      <c r="CL45" s="215"/>
      <c r="CM45" s="215"/>
      <c r="CN45" s="215"/>
      <c r="CO45" s="215"/>
      <c r="CP45" s="215"/>
      <c r="CQ45" s="215"/>
      <c r="CR45" s="215"/>
      <c r="CS45" s="215"/>
      <c r="CT45" s="215"/>
      <c r="CU45" s="215"/>
      <c r="CV45" s="215"/>
      <c r="CW45" s="215"/>
      <c r="CX45" s="215"/>
      <c r="CY45" s="215"/>
      <c r="CZ45" s="215"/>
      <c r="DA45" s="215"/>
      <c r="DB45" s="215"/>
      <c r="DC45" s="215"/>
      <c r="DD45" s="215"/>
      <c r="DE45" s="215"/>
      <c r="DF45" s="215"/>
      <c r="DG45" s="215"/>
      <c r="DH45" s="215"/>
      <c r="DI45" s="215"/>
      <c r="DJ45" s="215"/>
      <c r="DK45" s="215"/>
      <c r="DL45" s="215"/>
      <c r="DM45" s="215"/>
      <c r="DN45" s="215"/>
      <c r="DO45" s="215"/>
      <c r="DP45" s="215"/>
      <c r="DQ45" s="215"/>
      <c r="DR45" s="215"/>
      <c r="DS45" s="215"/>
      <c r="DT45" s="215"/>
      <c r="DU45" s="215"/>
      <c r="DV45" s="215"/>
      <c r="DW45" s="215"/>
      <c r="DX45" s="215"/>
      <c r="DY45" s="215"/>
      <c r="DZ45" s="215"/>
      <c r="EA45" s="215"/>
      <c r="EB45" s="215"/>
      <c r="EC45" s="215"/>
      <c r="ED45" s="215"/>
      <c r="EE45" s="215"/>
      <c r="EF45" s="215"/>
      <c r="EG45" s="215"/>
      <c r="EH45" s="215"/>
      <c r="EI45" s="215"/>
      <c r="EJ45" s="215"/>
      <c r="EK45" s="215"/>
      <c r="EL45" s="215"/>
      <c r="EM45" s="215"/>
      <c r="EN45" s="215"/>
      <c r="EO45" s="215"/>
      <c r="EP45" s="215"/>
      <c r="EQ45" s="215"/>
      <c r="ER45" s="215"/>
      <c r="ES45" s="215"/>
      <c r="ET45" s="215"/>
      <c r="EU45" s="215"/>
      <c r="EV45" s="215"/>
      <c r="EW45" s="215"/>
      <c r="EX45" s="215"/>
      <c r="EY45" s="215"/>
      <c r="EZ45" s="215"/>
      <c r="FA45" s="215"/>
      <c r="FB45" s="215"/>
      <c r="FC45" s="215"/>
      <c r="FD45" s="215"/>
      <c r="FE45" s="215"/>
      <c r="FF45" s="215"/>
      <c r="FG45" s="215"/>
      <c r="FH45" s="215"/>
      <c r="FI45" s="215"/>
      <c r="FJ45" s="215"/>
      <c r="FK45" s="215"/>
      <c r="FL45" s="215"/>
      <c r="FM45" s="215"/>
      <c r="FN45" s="215"/>
      <c r="FO45" s="215"/>
      <c r="FP45" s="215"/>
      <c r="FQ45" s="215"/>
      <c r="FR45" s="215"/>
      <c r="FS45" s="215"/>
      <c r="FT45" s="215"/>
      <c r="FU45" s="215"/>
      <c r="FV45" s="215"/>
      <c r="FW45" s="215"/>
      <c r="FX45" s="215"/>
      <c r="FY45" s="215"/>
      <c r="FZ45" s="215"/>
      <c r="GA45" s="215"/>
      <c r="GB45" s="215"/>
      <c r="GC45" s="215"/>
      <c r="GD45" s="215"/>
      <c r="GE45" s="215"/>
      <c r="GF45" s="215"/>
      <c r="GG45" s="215"/>
      <c r="GH45" s="215"/>
      <c r="GI45" s="215"/>
      <c r="GJ45" s="215"/>
      <c r="GK45" s="215"/>
      <c r="GL45" s="215"/>
      <c r="GM45" s="215"/>
      <c r="GN45" s="215"/>
      <c r="GO45" s="215"/>
      <c r="GP45" s="215"/>
      <c r="GQ45" s="215"/>
      <c r="GR45" s="215"/>
      <c r="GS45" s="215"/>
      <c r="GT45" s="215"/>
      <c r="GU45" s="215"/>
      <c r="GV45" s="215"/>
      <c r="GW45" s="215"/>
      <c r="GX45" s="215"/>
      <c r="GY45" s="215"/>
      <c r="GZ45" s="215"/>
      <c r="HA45" s="215"/>
      <c r="HB45" s="215"/>
      <c r="HC45" s="215"/>
      <c r="HD45" s="215"/>
      <c r="HE45" s="215"/>
      <c r="HF45" s="215"/>
      <c r="HG45" s="215"/>
      <c r="HH45" s="215"/>
      <c r="HI45" s="215"/>
      <c r="HJ45" s="215"/>
      <c r="HK45" s="215"/>
      <c r="HL45" s="215"/>
      <c r="HM45" s="215"/>
      <c r="HN45" s="215"/>
      <c r="HO45" s="215"/>
      <c r="HP45" s="215"/>
      <c r="HQ45" s="215"/>
      <c r="HR45" s="215"/>
      <c r="HS45" s="215"/>
      <c r="HT45" s="215"/>
      <c r="HU45" s="215"/>
      <c r="HV45" s="215"/>
      <c r="HW45" s="215"/>
      <c r="HX45" s="215"/>
      <c r="HY45" s="215"/>
      <c r="HZ45" s="215"/>
      <c r="IA45" s="215"/>
      <c r="IB45" s="215"/>
      <c r="IC45" s="215"/>
      <c r="ID45" s="215"/>
      <c r="IE45" s="215"/>
      <c r="IF45" s="215"/>
      <c r="IG45" s="215"/>
      <c r="IH45" s="215"/>
      <c r="II45" s="215"/>
      <c r="IJ45" s="215"/>
      <c r="IK45" s="215"/>
      <c r="IL45" s="215"/>
      <c r="IM45" s="215"/>
      <c r="IN45" s="215"/>
      <c r="IO45" s="215"/>
      <c r="IP45" s="215"/>
      <c r="IQ45" s="215"/>
      <c r="IR45" s="215"/>
      <c r="IS45" s="215"/>
      <c r="IT45" s="215"/>
      <c r="IU45" s="215"/>
      <c r="IV45" s="215"/>
    </row>
    <row r="46" spans="1:256" s="213" customFormat="1" ht="25.8" customHeight="1" x14ac:dyDescent="0.3">
      <c r="A46" s="211" t="s">
        <v>220</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c r="CS46" s="212"/>
      <c r="CT46" s="212"/>
      <c r="CU46" s="212"/>
      <c r="CV46" s="212"/>
      <c r="CW46" s="212"/>
      <c r="CX46" s="212"/>
      <c r="CY46" s="212"/>
      <c r="CZ46" s="212"/>
      <c r="DA46" s="212"/>
      <c r="DB46" s="212"/>
      <c r="DC46" s="212"/>
      <c r="DD46" s="212"/>
      <c r="DE46" s="212"/>
      <c r="DF46" s="212"/>
      <c r="DG46" s="212"/>
      <c r="DH46" s="212"/>
      <c r="DI46" s="212"/>
      <c r="DJ46" s="212"/>
      <c r="DK46" s="212"/>
      <c r="DL46" s="212"/>
      <c r="DM46" s="212"/>
      <c r="DN46" s="212"/>
      <c r="DO46" s="212"/>
      <c r="DP46" s="212"/>
      <c r="DQ46" s="212"/>
      <c r="DR46" s="212"/>
      <c r="DS46" s="212"/>
      <c r="DT46" s="212"/>
      <c r="DU46" s="212"/>
      <c r="DV46" s="212"/>
      <c r="DW46" s="212"/>
      <c r="DX46" s="212"/>
      <c r="DY46" s="212"/>
      <c r="DZ46" s="212"/>
      <c r="EA46" s="212"/>
      <c r="EB46" s="212"/>
      <c r="EC46" s="212"/>
      <c r="ED46" s="212"/>
      <c r="EE46" s="212"/>
      <c r="EF46" s="212"/>
      <c r="EG46" s="212"/>
      <c r="EH46" s="212"/>
      <c r="EI46" s="212"/>
      <c r="EJ46" s="212"/>
      <c r="EK46" s="212"/>
      <c r="EL46" s="212"/>
      <c r="EM46" s="212"/>
      <c r="EN46" s="212"/>
      <c r="EO46" s="212"/>
      <c r="EP46" s="212"/>
      <c r="EQ46" s="212"/>
      <c r="ER46" s="212"/>
      <c r="ES46" s="212"/>
      <c r="ET46" s="212"/>
      <c r="EU46" s="212"/>
      <c r="EV46" s="212"/>
      <c r="EW46" s="212"/>
      <c r="EX46" s="212"/>
      <c r="EY46" s="212"/>
      <c r="EZ46" s="212"/>
      <c r="FA46" s="212"/>
      <c r="FB46" s="212"/>
      <c r="FC46" s="212"/>
      <c r="FD46" s="212"/>
      <c r="FE46" s="212"/>
      <c r="FF46" s="212"/>
      <c r="FG46" s="212"/>
      <c r="FH46" s="212"/>
      <c r="FI46" s="212"/>
      <c r="FJ46" s="212"/>
      <c r="FK46" s="212"/>
      <c r="FL46" s="212"/>
      <c r="FM46" s="212"/>
      <c r="FN46" s="212"/>
      <c r="FO46" s="212"/>
      <c r="FP46" s="212"/>
      <c r="FQ46" s="212"/>
      <c r="FR46" s="212"/>
      <c r="FS46" s="212"/>
      <c r="FT46" s="212"/>
      <c r="FU46" s="212"/>
      <c r="FV46" s="212"/>
      <c r="FW46" s="212"/>
      <c r="FX46" s="212"/>
      <c r="FY46" s="212"/>
      <c r="FZ46" s="212"/>
      <c r="GA46" s="212"/>
      <c r="GB46" s="212"/>
      <c r="GC46" s="212"/>
      <c r="GD46" s="212"/>
      <c r="GE46" s="212"/>
      <c r="GF46" s="212"/>
      <c r="GG46" s="212"/>
      <c r="GH46" s="212"/>
      <c r="GI46" s="212"/>
      <c r="GJ46" s="212"/>
      <c r="GK46" s="212"/>
      <c r="GL46" s="212"/>
      <c r="GM46" s="212"/>
      <c r="GN46" s="212"/>
      <c r="GO46" s="212"/>
      <c r="GP46" s="212"/>
      <c r="GQ46" s="212"/>
      <c r="GR46" s="212"/>
      <c r="GS46" s="212"/>
      <c r="GT46" s="212"/>
      <c r="GU46" s="212"/>
      <c r="GV46" s="212"/>
      <c r="GW46" s="212"/>
      <c r="GX46" s="212"/>
      <c r="GY46" s="212"/>
      <c r="GZ46" s="212"/>
      <c r="HA46" s="212"/>
      <c r="HB46" s="212"/>
      <c r="HC46" s="212"/>
      <c r="HD46" s="212"/>
      <c r="HE46" s="212"/>
      <c r="HF46" s="212"/>
      <c r="HG46" s="212"/>
      <c r="HH46" s="212"/>
      <c r="HI46" s="212"/>
      <c r="HJ46" s="212"/>
      <c r="HK46" s="212"/>
      <c r="HL46" s="212"/>
      <c r="HM46" s="212"/>
      <c r="HN46" s="212"/>
      <c r="HO46" s="212"/>
      <c r="HP46" s="212"/>
      <c r="HQ46" s="212"/>
      <c r="HR46" s="212"/>
      <c r="HS46" s="212"/>
      <c r="HT46" s="212"/>
      <c r="HU46" s="212"/>
      <c r="HV46" s="212"/>
      <c r="HW46" s="212"/>
      <c r="HX46" s="212"/>
      <c r="HY46" s="212"/>
      <c r="HZ46" s="212"/>
      <c r="IA46" s="212"/>
      <c r="IB46" s="212"/>
      <c r="IC46" s="212"/>
      <c r="ID46" s="212"/>
      <c r="IE46" s="212"/>
      <c r="IF46" s="212"/>
      <c r="IG46" s="212"/>
      <c r="IH46" s="212"/>
      <c r="II46" s="212"/>
      <c r="IJ46" s="212"/>
      <c r="IK46" s="212"/>
      <c r="IL46" s="212"/>
      <c r="IM46" s="212"/>
      <c r="IN46" s="212"/>
      <c r="IO46" s="212"/>
      <c r="IP46" s="212"/>
      <c r="IQ46" s="212"/>
      <c r="IR46" s="212"/>
      <c r="IS46" s="212"/>
      <c r="IT46" s="212"/>
      <c r="IU46" s="212"/>
      <c r="IV46" s="212"/>
    </row>
    <row r="47" spans="1:256" s="213" customFormat="1" ht="40.200000000000003" customHeight="1" x14ac:dyDescent="0.3">
      <c r="A47" s="266" t="s">
        <v>221</v>
      </c>
      <c r="B47" s="266"/>
      <c r="C47" s="266"/>
      <c r="D47" s="266"/>
      <c r="E47" s="266"/>
      <c r="F47" s="266"/>
      <c r="G47" s="266"/>
      <c r="H47" s="216"/>
      <c r="I47" s="217"/>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218"/>
      <c r="AM47" s="218"/>
      <c r="AN47" s="218"/>
      <c r="AO47" s="218"/>
      <c r="AP47" s="218"/>
      <c r="AQ47" s="218"/>
      <c r="AR47" s="218"/>
      <c r="AS47" s="218"/>
      <c r="AT47" s="218"/>
      <c r="AU47" s="218"/>
      <c r="AV47" s="218"/>
      <c r="AW47" s="218"/>
      <c r="AX47" s="218"/>
      <c r="AY47" s="218"/>
      <c r="AZ47" s="218"/>
      <c r="BA47" s="218"/>
      <c r="BB47" s="218"/>
      <c r="BC47" s="218"/>
      <c r="BD47" s="218"/>
      <c r="BE47" s="218"/>
      <c r="BF47" s="218"/>
      <c r="BG47" s="218"/>
      <c r="BH47" s="218"/>
      <c r="BI47" s="218"/>
      <c r="BJ47" s="218"/>
      <c r="BK47" s="218"/>
      <c r="BL47" s="218"/>
      <c r="BM47" s="218"/>
      <c r="BN47" s="218"/>
      <c r="BO47" s="218"/>
      <c r="BP47" s="218"/>
      <c r="BQ47" s="218"/>
      <c r="BR47" s="218"/>
      <c r="BS47" s="218"/>
      <c r="BT47" s="218"/>
      <c r="BU47" s="218"/>
      <c r="BV47" s="218"/>
      <c r="BW47" s="218"/>
      <c r="BX47" s="218"/>
      <c r="BY47" s="218"/>
      <c r="BZ47" s="218"/>
      <c r="CA47" s="218"/>
      <c r="CB47" s="218"/>
      <c r="CC47" s="218"/>
      <c r="CD47" s="218"/>
      <c r="CE47" s="218"/>
      <c r="CF47" s="218"/>
      <c r="CG47" s="218"/>
      <c r="CH47" s="218"/>
      <c r="CI47" s="218"/>
      <c r="CJ47" s="218"/>
      <c r="CK47" s="218"/>
      <c r="CL47" s="218"/>
      <c r="CM47" s="218"/>
      <c r="CN47" s="218"/>
      <c r="CO47" s="218"/>
      <c r="CP47" s="218"/>
      <c r="CQ47" s="218"/>
      <c r="CR47" s="218"/>
      <c r="CS47" s="218"/>
      <c r="CT47" s="218"/>
      <c r="CU47" s="218"/>
      <c r="CV47" s="218"/>
      <c r="CW47" s="218"/>
      <c r="CX47" s="218"/>
      <c r="CY47" s="218"/>
      <c r="CZ47" s="218"/>
      <c r="DA47" s="218"/>
      <c r="DB47" s="218"/>
      <c r="DC47" s="218"/>
      <c r="DD47" s="218"/>
      <c r="DE47" s="218"/>
      <c r="DF47" s="218"/>
      <c r="DG47" s="218"/>
      <c r="DH47" s="218"/>
      <c r="DI47" s="218"/>
      <c r="DJ47" s="218"/>
      <c r="DK47" s="218"/>
      <c r="DL47" s="218"/>
      <c r="DM47" s="218"/>
      <c r="DN47" s="218"/>
      <c r="DO47" s="218"/>
      <c r="DP47" s="218"/>
      <c r="DQ47" s="218"/>
      <c r="DR47" s="218"/>
      <c r="DS47" s="218"/>
      <c r="DT47" s="218"/>
      <c r="DU47" s="218"/>
      <c r="DV47" s="218"/>
      <c r="DW47" s="218"/>
      <c r="DX47" s="218"/>
      <c r="DY47" s="218"/>
      <c r="DZ47" s="218"/>
      <c r="EA47" s="218"/>
      <c r="EB47" s="218"/>
      <c r="EC47" s="218"/>
      <c r="ED47" s="218"/>
      <c r="EE47" s="218"/>
      <c r="EF47" s="218"/>
      <c r="EG47" s="218"/>
      <c r="EH47" s="218"/>
      <c r="EI47" s="218"/>
      <c r="EJ47" s="218"/>
      <c r="EK47" s="218"/>
      <c r="EL47" s="218"/>
      <c r="EM47" s="218"/>
      <c r="EN47" s="218"/>
      <c r="EO47" s="218"/>
      <c r="EP47" s="218"/>
      <c r="EQ47" s="218"/>
      <c r="ER47" s="218"/>
      <c r="ES47" s="218"/>
      <c r="ET47" s="218"/>
      <c r="EU47" s="218"/>
      <c r="EV47" s="218"/>
      <c r="EW47" s="218"/>
      <c r="EX47" s="218"/>
      <c r="EY47" s="218"/>
      <c r="EZ47" s="218"/>
      <c r="FA47" s="218"/>
      <c r="FB47" s="218"/>
      <c r="FC47" s="218"/>
      <c r="FD47" s="218"/>
      <c r="FE47" s="218"/>
      <c r="FF47" s="218"/>
      <c r="FG47" s="218"/>
      <c r="FH47" s="218"/>
      <c r="FI47" s="218"/>
      <c r="FJ47" s="218"/>
      <c r="FK47" s="218"/>
      <c r="FL47" s="218"/>
      <c r="FM47" s="218"/>
      <c r="FN47" s="218"/>
      <c r="FO47" s="218"/>
      <c r="FP47" s="218"/>
      <c r="FQ47" s="218"/>
      <c r="FR47" s="218"/>
      <c r="FS47" s="218"/>
      <c r="FT47" s="218"/>
      <c r="FU47" s="218"/>
      <c r="FV47" s="218"/>
      <c r="FW47" s="218"/>
      <c r="FX47" s="218"/>
      <c r="FY47" s="218"/>
      <c r="FZ47" s="218"/>
      <c r="GA47" s="218"/>
      <c r="GB47" s="218"/>
      <c r="GC47" s="218"/>
      <c r="GD47" s="218"/>
      <c r="GE47" s="218"/>
      <c r="GF47" s="218"/>
      <c r="GG47" s="218"/>
      <c r="GH47" s="218"/>
      <c r="GI47" s="218"/>
      <c r="GJ47" s="218"/>
      <c r="GK47" s="218"/>
      <c r="GL47" s="218"/>
      <c r="GM47" s="218"/>
      <c r="GN47" s="218"/>
      <c r="GO47" s="218"/>
      <c r="GP47" s="218"/>
      <c r="GQ47" s="218"/>
      <c r="GR47" s="218"/>
      <c r="GS47" s="218"/>
      <c r="GT47" s="218"/>
      <c r="GU47" s="218"/>
      <c r="GV47" s="218"/>
      <c r="GW47" s="218"/>
      <c r="GX47" s="218"/>
      <c r="GY47" s="218"/>
      <c r="GZ47" s="218"/>
      <c r="HA47" s="218"/>
      <c r="HB47" s="218"/>
      <c r="HC47" s="218"/>
      <c r="HD47" s="218"/>
      <c r="HE47" s="218"/>
      <c r="HF47" s="218"/>
      <c r="HG47" s="218"/>
      <c r="HH47" s="218"/>
      <c r="HI47" s="218"/>
      <c r="HJ47" s="218"/>
      <c r="HK47" s="218"/>
      <c r="HL47" s="218"/>
      <c r="HM47" s="218"/>
      <c r="HN47" s="218"/>
      <c r="HO47" s="218"/>
      <c r="HP47" s="218"/>
      <c r="HQ47" s="218"/>
      <c r="HR47" s="218"/>
      <c r="HS47" s="218"/>
      <c r="HT47" s="218"/>
      <c r="HU47" s="218"/>
      <c r="HV47" s="218"/>
      <c r="HW47" s="218"/>
      <c r="HX47" s="218"/>
      <c r="HY47" s="218"/>
      <c r="HZ47" s="218"/>
      <c r="IA47" s="218"/>
      <c r="IB47" s="218"/>
      <c r="IC47" s="218"/>
      <c r="ID47" s="218"/>
      <c r="IE47" s="218"/>
      <c r="IF47" s="218"/>
      <c r="IG47" s="218"/>
      <c r="IH47" s="218"/>
      <c r="II47" s="218"/>
      <c r="IJ47" s="218"/>
      <c r="IK47" s="218"/>
      <c r="IL47" s="218"/>
      <c r="IM47" s="218"/>
      <c r="IN47" s="218"/>
      <c r="IO47" s="218"/>
      <c r="IP47" s="218"/>
      <c r="IQ47" s="218"/>
      <c r="IR47" s="218"/>
      <c r="IS47" s="218"/>
      <c r="IT47" s="218"/>
      <c r="IU47" s="218"/>
      <c r="IV47" s="218"/>
    </row>
    <row r="49" spans="1:7" ht="36" x14ac:dyDescent="0.3">
      <c r="A49" s="262" t="s">
        <v>39</v>
      </c>
      <c r="B49" s="263" t="s">
        <v>1</v>
      </c>
      <c r="C49" s="144" t="s">
        <v>195</v>
      </c>
      <c r="D49" s="145" t="s">
        <v>196</v>
      </c>
      <c r="E49" s="264" t="s">
        <v>2</v>
      </c>
      <c r="F49" s="264"/>
      <c r="G49" s="264"/>
    </row>
    <row r="50" spans="1:7" x14ac:dyDescent="0.3">
      <c r="A50" s="262"/>
      <c r="B50" s="263"/>
      <c r="C50" s="144">
        <v>2015</v>
      </c>
      <c r="D50" s="144">
        <v>2016</v>
      </c>
      <c r="E50" s="144">
        <v>2017</v>
      </c>
      <c r="F50" s="193">
        <v>2018</v>
      </c>
      <c r="G50" s="193">
        <v>2019</v>
      </c>
    </row>
    <row r="51" spans="1:7" ht="36" x14ac:dyDescent="0.3">
      <c r="A51" s="148" t="s">
        <v>162</v>
      </c>
      <c r="B51" s="149" t="s">
        <v>49</v>
      </c>
      <c r="C51" s="149">
        <v>548</v>
      </c>
      <c r="D51" s="150">
        <v>567</v>
      </c>
      <c r="E51" s="150">
        <v>584</v>
      </c>
      <c r="F51" s="150">
        <v>586</v>
      </c>
      <c r="G51" s="150">
        <v>586</v>
      </c>
    </row>
    <row r="52" spans="1:7" x14ac:dyDescent="0.3">
      <c r="B52" s="151"/>
      <c r="C52" s="151"/>
      <c r="D52" s="151"/>
      <c r="E52" s="151"/>
    </row>
    <row r="53" spans="1:7" ht="36" x14ac:dyDescent="0.3">
      <c r="A53" s="262" t="s">
        <v>53</v>
      </c>
      <c r="B53" s="263" t="s">
        <v>1</v>
      </c>
      <c r="C53" s="203" t="s">
        <v>195</v>
      </c>
      <c r="D53" s="202" t="s">
        <v>196</v>
      </c>
      <c r="E53" s="264" t="s">
        <v>2</v>
      </c>
      <c r="F53" s="264"/>
      <c r="G53" s="264"/>
    </row>
    <row r="54" spans="1:7" x14ac:dyDescent="0.3">
      <c r="A54" s="262"/>
      <c r="B54" s="263"/>
      <c r="C54" s="203">
        <v>2015</v>
      </c>
      <c r="D54" s="203">
        <v>2016</v>
      </c>
      <c r="E54" s="203">
        <v>2017</v>
      </c>
      <c r="F54" s="203">
        <v>2018</v>
      </c>
      <c r="G54" s="193">
        <v>2019</v>
      </c>
    </row>
    <row r="55" spans="1:7" ht="27" customHeight="1" x14ac:dyDescent="0.3">
      <c r="A55" s="219" t="s">
        <v>222</v>
      </c>
      <c r="B55" s="221"/>
      <c r="C55" s="222"/>
      <c r="D55" s="222"/>
      <c r="E55" s="136">
        <v>32034</v>
      </c>
      <c r="F55" s="136">
        <v>32143</v>
      </c>
      <c r="G55" s="203">
        <v>29840</v>
      </c>
    </row>
    <row r="56" spans="1:7" ht="26.4" customHeight="1" x14ac:dyDescent="0.3">
      <c r="A56" s="146" t="s">
        <v>6</v>
      </c>
      <c r="B56" s="147" t="s">
        <v>3</v>
      </c>
      <c r="C56" s="152">
        <f>C55</f>
        <v>0</v>
      </c>
      <c r="D56" s="152">
        <f t="shared" ref="D56:G56" si="1">D55</f>
        <v>0</v>
      </c>
      <c r="E56" s="152">
        <f t="shared" si="1"/>
        <v>32034</v>
      </c>
      <c r="F56" s="152">
        <f t="shared" si="1"/>
        <v>32143</v>
      </c>
      <c r="G56" s="152">
        <f t="shared" si="1"/>
        <v>29840</v>
      </c>
    </row>
  </sheetData>
  <mergeCells count="37">
    <mergeCell ref="A20:G20"/>
    <mergeCell ref="A21:G21"/>
    <mergeCell ref="A22:G22"/>
    <mergeCell ref="A13:G13"/>
    <mergeCell ref="A14:G14"/>
    <mergeCell ref="A15:G15"/>
    <mergeCell ref="A16:G16"/>
    <mergeCell ref="A18:G18"/>
    <mergeCell ref="D11:G11"/>
    <mergeCell ref="D6:G6"/>
    <mergeCell ref="D7:G7"/>
    <mergeCell ref="D8:G8"/>
    <mergeCell ref="D9:G9"/>
    <mergeCell ref="D10:G10"/>
    <mergeCell ref="A23:G23"/>
    <mergeCell ref="A24:G24"/>
    <mergeCell ref="A43:G43"/>
    <mergeCell ref="A26:G26"/>
    <mergeCell ref="A27:G27"/>
    <mergeCell ref="A28:G28"/>
    <mergeCell ref="A29:G29"/>
    <mergeCell ref="A30:G30"/>
    <mergeCell ref="A34:G34"/>
    <mergeCell ref="A36:G36"/>
    <mergeCell ref="A37:A38"/>
    <mergeCell ref="B37:B38"/>
    <mergeCell ref="E37:G37"/>
    <mergeCell ref="A32:J32"/>
    <mergeCell ref="A25:G25"/>
    <mergeCell ref="A53:A54"/>
    <mergeCell ref="B53:B54"/>
    <mergeCell ref="E53:G53"/>
    <mergeCell ref="A45:G45"/>
    <mergeCell ref="A47:G47"/>
    <mergeCell ref="A49:A50"/>
    <mergeCell ref="B49:B50"/>
    <mergeCell ref="E49:G49"/>
  </mergeCells>
  <pageMargins left="0.51181102362204722" right="0.39370078740157483" top="0.6692913385826772" bottom="0.51181102362204722" header="0.31496062992125984" footer="0.31496062992125984"/>
  <pageSetup paperSize="9" scale="75" orientation="landscape" useFirstPageNumber="1" r:id="rId1"/>
  <rowBreaks count="2" manualBreakCount="2">
    <brk id="31" max="6" man="1"/>
    <brk id="50"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82"/>
  <sheetViews>
    <sheetView topLeftCell="A54" zoomScale="50" zoomScaleNormal="50" zoomScaleSheetLayoutView="70" workbookViewId="0">
      <selection activeCell="L50" sqref="L50"/>
    </sheetView>
  </sheetViews>
  <sheetFormatPr defaultRowHeight="13.8" x14ac:dyDescent="0.3"/>
  <cols>
    <col min="1" max="1" width="46.109375" style="1" customWidth="1"/>
    <col min="2" max="2" width="11.6640625" style="1" customWidth="1"/>
    <col min="3" max="3" width="15.6640625" style="2" customWidth="1"/>
    <col min="4" max="4" width="17.44140625" style="2" customWidth="1"/>
    <col min="5" max="5" width="18.88671875" style="2" customWidth="1"/>
    <col min="6" max="6" width="14.6640625" style="2" customWidth="1"/>
    <col min="7" max="7" width="14"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s="30" customFormat="1" ht="21" customHeight="1"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ht="21" customHeight="1"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7.5" customHeight="1" x14ac:dyDescent="0.3">
      <c r="D18" s="37" t="s">
        <v>79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21" customHeight="1"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35.4" customHeight="1" x14ac:dyDescent="0.3">
      <c r="A26" s="228" t="s">
        <v>163</v>
      </c>
      <c r="B26" s="227"/>
      <c r="C26" s="227"/>
      <c r="D26" s="227"/>
      <c r="E26" s="227"/>
      <c r="F26" s="227"/>
      <c r="G26" s="227"/>
      <c r="H26" s="67"/>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15.6" x14ac:dyDescent="0.3">
      <c r="A30" s="229" t="s">
        <v>73</v>
      </c>
      <c r="B30" s="229"/>
      <c r="C30" s="229"/>
      <c r="D30" s="229"/>
      <c r="E30" s="229"/>
      <c r="F30" s="229"/>
      <c r="G30" s="229"/>
    </row>
    <row r="31" spans="1:13" s="42" customFormat="1" ht="37.5" customHeight="1" x14ac:dyDescent="0.3">
      <c r="A31" s="236" t="s">
        <v>80</v>
      </c>
      <c r="B31" s="236"/>
      <c r="C31" s="236"/>
      <c r="D31" s="236"/>
      <c r="E31" s="236"/>
      <c r="F31" s="236"/>
      <c r="G31" s="236"/>
      <c r="H31" s="67"/>
    </row>
    <row r="32" spans="1:13" s="42" customFormat="1" ht="15.6" x14ac:dyDescent="0.3">
      <c r="A32" s="35" t="s">
        <v>75</v>
      </c>
    </row>
    <row r="33" spans="1:13" s="42" customFormat="1" ht="15.6" x14ac:dyDescent="0.3">
      <c r="A33" s="35" t="s">
        <v>76</v>
      </c>
    </row>
    <row r="34" spans="1:13" s="5" customFormat="1" ht="49.5" customHeight="1" x14ac:dyDescent="0.3">
      <c r="A34" s="228" t="s">
        <v>164</v>
      </c>
      <c r="B34" s="228"/>
      <c r="C34" s="228"/>
      <c r="D34" s="228"/>
      <c r="E34" s="228"/>
      <c r="F34" s="228"/>
      <c r="G34" s="228"/>
      <c r="H34" s="67"/>
      <c r="I34" s="41"/>
      <c r="J34" s="6"/>
      <c r="K34" s="6"/>
      <c r="L34" s="6"/>
    </row>
    <row r="35" spans="1:13" s="5" customFormat="1" ht="15.6" x14ac:dyDescent="0.3">
      <c r="A35" s="58" t="s">
        <v>52</v>
      </c>
      <c r="I35" s="41"/>
      <c r="J35" s="6"/>
      <c r="K35" s="6"/>
      <c r="L35" s="6"/>
    </row>
    <row r="36" spans="1:13" s="42" customFormat="1" ht="15.75" customHeight="1" x14ac:dyDescent="0.3">
      <c r="A36" s="231" t="s">
        <v>20</v>
      </c>
      <c r="B36" s="231"/>
      <c r="C36" s="231"/>
      <c r="D36" s="231" t="s">
        <v>1</v>
      </c>
      <c r="E36" s="231" t="s">
        <v>2</v>
      </c>
      <c r="F36" s="231"/>
      <c r="G36" s="231"/>
    </row>
    <row r="37" spans="1:13" s="42" customFormat="1" ht="15.6" x14ac:dyDescent="0.3">
      <c r="A37" s="231"/>
      <c r="B37" s="231"/>
      <c r="C37" s="231"/>
      <c r="D37" s="231"/>
      <c r="E37" s="98" t="s">
        <v>11</v>
      </c>
      <c r="F37" s="98" t="s">
        <v>12</v>
      </c>
      <c r="G37" s="140" t="s">
        <v>204</v>
      </c>
    </row>
    <row r="38" spans="1:13" s="42" customFormat="1" ht="35.4" customHeight="1" x14ac:dyDescent="0.3">
      <c r="A38" s="232" t="s">
        <v>141</v>
      </c>
      <c r="B38" s="233"/>
      <c r="C38" s="234"/>
      <c r="D38" s="100" t="s">
        <v>142</v>
      </c>
      <c r="E38" s="113">
        <v>247.4</v>
      </c>
      <c r="F38" s="113">
        <v>242.5</v>
      </c>
      <c r="G38" s="114">
        <v>237.6</v>
      </c>
    </row>
    <row r="39" spans="1:13" s="5" customFormat="1" ht="44.4" customHeight="1" x14ac:dyDescent="0.3">
      <c r="A39" s="228" t="s">
        <v>165</v>
      </c>
      <c r="B39" s="228"/>
      <c r="C39" s="228"/>
      <c r="D39" s="228"/>
      <c r="E39" s="228"/>
      <c r="F39" s="228"/>
      <c r="G39" s="228"/>
      <c r="H39" s="67"/>
      <c r="I39" s="39"/>
    </row>
    <row r="40" spans="1:13" s="5" customFormat="1" ht="15.6" x14ac:dyDescent="0.3">
      <c r="A40" s="97"/>
      <c r="B40" s="97"/>
      <c r="C40" s="97"/>
      <c r="D40" s="97"/>
      <c r="E40" s="97"/>
      <c r="F40" s="97"/>
      <c r="G40" s="97"/>
      <c r="H40" s="67"/>
      <c r="I40" s="39"/>
    </row>
    <row r="41" spans="1:13" s="42" customFormat="1" ht="15.6" x14ac:dyDescent="0.3">
      <c r="A41" s="231" t="s">
        <v>5</v>
      </c>
      <c r="B41" s="231" t="s">
        <v>1</v>
      </c>
      <c r="C41" s="231" t="s">
        <v>210</v>
      </c>
      <c r="D41" s="231" t="s">
        <v>205</v>
      </c>
      <c r="E41" s="231" t="s">
        <v>2</v>
      </c>
      <c r="F41" s="231"/>
      <c r="G41" s="231"/>
      <c r="H41" s="67"/>
    </row>
    <row r="42" spans="1:13" s="42" customFormat="1" ht="15.6" x14ac:dyDescent="0.3">
      <c r="A42" s="231"/>
      <c r="B42" s="231"/>
      <c r="C42" s="231"/>
      <c r="D42" s="231"/>
      <c r="E42" s="164" t="s">
        <v>11</v>
      </c>
      <c r="F42" s="164" t="s">
        <v>12</v>
      </c>
      <c r="G42" s="140" t="s">
        <v>204</v>
      </c>
      <c r="H42" s="67"/>
    </row>
    <row r="43" spans="1:13" s="42" customFormat="1" ht="31.2" x14ac:dyDescent="0.3">
      <c r="A43" s="46" t="s">
        <v>35</v>
      </c>
      <c r="B43" s="96" t="s">
        <v>36</v>
      </c>
      <c r="C43" s="135">
        <v>182609</v>
      </c>
      <c r="D43" s="135">
        <v>186405</v>
      </c>
      <c r="E43" s="135">
        <v>184594</v>
      </c>
      <c r="F43" s="135">
        <v>197029</v>
      </c>
      <c r="G43" s="180">
        <v>210821</v>
      </c>
      <c r="H43" s="67"/>
    </row>
    <row r="44" spans="1:13" s="42" customFormat="1" ht="15.6" x14ac:dyDescent="0.3">
      <c r="A44" s="46" t="s">
        <v>37</v>
      </c>
      <c r="B44" s="96" t="s">
        <v>36</v>
      </c>
      <c r="C44" s="115">
        <v>182609</v>
      </c>
      <c r="D44" s="115">
        <v>186405</v>
      </c>
      <c r="E44" s="115">
        <v>199453</v>
      </c>
      <c r="F44" s="115">
        <v>213415</v>
      </c>
      <c r="G44" s="179">
        <v>228354</v>
      </c>
      <c r="H44" s="80"/>
    </row>
    <row r="45" spans="1:13" s="54" customFormat="1" ht="31.2" x14ac:dyDescent="0.3">
      <c r="A45" s="53" t="s">
        <v>6</v>
      </c>
      <c r="B45" s="63" t="s">
        <v>3</v>
      </c>
      <c r="C45" s="17">
        <f>SUM(C43:C44)</f>
        <v>365218</v>
      </c>
      <c r="D45" s="17">
        <f>SUM(D43:D44)</f>
        <v>372810</v>
      </c>
      <c r="E45" s="17">
        <f>SUM(E43:E44)</f>
        <v>384047</v>
      </c>
      <c r="F45" s="17">
        <f>SUM(F43:F44)</f>
        <v>410444</v>
      </c>
      <c r="G45" s="172">
        <f>SUM(G43:G44)</f>
        <v>439175</v>
      </c>
      <c r="H45" s="84"/>
    </row>
    <row r="46" spans="1:13" s="5" customFormat="1" ht="15.6" x14ac:dyDescent="0.3">
      <c r="A46" s="227" t="s">
        <v>77</v>
      </c>
      <c r="B46" s="227"/>
      <c r="C46" s="227"/>
      <c r="D46" s="227"/>
      <c r="E46" s="227"/>
      <c r="F46" s="227"/>
      <c r="G46" s="227"/>
      <c r="H46" s="227"/>
      <c r="I46" s="39"/>
      <c r="J46" s="9"/>
      <c r="K46" s="9"/>
      <c r="L46" s="9"/>
      <c r="M46" s="9"/>
    </row>
    <row r="47" spans="1:13" s="42" customFormat="1" ht="17.25" customHeight="1" x14ac:dyDescent="0.3">
      <c r="A47" s="35" t="s">
        <v>78</v>
      </c>
    </row>
    <row r="48" spans="1:13" s="42" customFormat="1" ht="37.5" customHeight="1" x14ac:dyDescent="0.3">
      <c r="A48" s="236" t="s">
        <v>80</v>
      </c>
      <c r="B48" s="236"/>
      <c r="C48" s="236"/>
      <c r="D48" s="236"/>
      <c r="E48" s="236"/>
      <c r="F48" s="236"/>
      <c r="G48" s="236"/>
      <c r="H48" s="67"/>
    </row>
    <row r="49" spans="1:13" s="42" customFormat="1" ht="15.6" x14ac:dyDescent="0.3">
      <c r="A49" s="35" t="s">
        <v>76</v>
      </c>
    </row>
    <row r="50" spans="1:13" s="5" customFormat="1" ht="38.4" customHeight="1" x14ac:dyDescent="0.3">
      <c r="A50" s="228" t="s">
        <v>165</v>
      </c>
      <c r="B50" s="228"/>
      <c r="C50" s="228"/>
      <c r="D50" s="228"/>
      <c r="E50" s="228"/>
      <c r="F50" s="228"/>
      <c r="G50" s="228"/>
      <c r="H50" s="67"/>
      <c r="I50" s="39"/>
    </row>
    <row r="51" spans="1:13" s="5" customFormat="1" ht="35.25" customHeight="1" x14ac:dyDescent="0.3">
      <c r="A51" s="224" t="s">
        <v>39</v>
      </c>
      <c r="B51" s="226" t="s">
        <v>1</v>
      </c>
      <c r="C51" s="96" t="s">
        <v>31</v>
      </c>
      <c r="D51" s="96" t="s">
        <v>32</v>
      </c>
      <c r="E51" s="226" t="s">
        <v>33</v>
      </c>
      <c r="F51" s="226"/>
      <c r="G51" s="226"/>
      <c r="H51" s="39"/>
    </row>
    <row r="52" spans="1:13" s="5" customFormat="1" ht="21" customHeight="1" x14ac:dyDescent="0.3">
      <c r="A52" s="225"/>
      <c r="B52" s="226"/>
      <c r="C52" s="96" t="s">
        <v>34</v>
      </c>
      <c r="D52" s="96" t="s">
        <v>10</v>
      </c>
      <c r="E52" s="96" t="s">
        <v>11</v>
      </c>
      <c r="F52" s="96" t="s">
        <v>12</v>
      </c>
      <c r="G52" s="55" t="s">
        <v>204</v>
      </c>
      <c r="H52" s="39"/>
    </row>
    <row r="53" spans="1:13" s="5" customFormat="1" ht="138" customHeight="1" x14ac:dyDescent="0.3">
      <c r="A53" s="104" t="s">
        <v>166</v>
      </c>
      <c r="B53" s="55" t="s">
        <v>7</v>
      </c>
      <c r="C53" s="115">
        <v>68000</v>
      </c>
      <c r="D53" s="115">
        <v>68000</v>
      </c>
      <c r="E53" s="115">
        <v>68000</v>
      </c>
      <c r="F53" s="115">
        <v>68000</v>
      </c>
      <c r="G53" s="107">
        <v>68000</v>
      </c>
      <c r="H53" s="39"/>
    </row>
    <row r="54" spans="1:13" s="5" customFormat="1" ht="15.6" x14ac:dyDescent="0.3">
      <c r="A54" s="230"/>
      <c r="B54" s="230"/>
      <c r="C54" s="230"/>
      <c r="D54" s="230"/>
      <c r="E54" s="230"/>
      <c r="F54" s="230"/>
      <c r="G54" s="230"/>
      <c r="H54" s="230"/>
      <c r="I54" s="39"/>
      <c r="J54" s="26"/>
      <c r="K54" s="26"/>
      <c r="L54" s="26"/>
      <c r="M54" s="26"/>
    </row>
    <row r="55" spans="1:13" s="5" customFormat="1" ht="40.950000000000003" customHeight="1" x14ac:dyDescent="0.3">
      <c r="A55" s="224" t="s">
        <v>40</v>
      </c>
      <c r="B55" s="226" t="s">
        <v>1</v>
      </c>
      <c r="C55" s="96" t="s">
        <v>31</v>
      </c>
      <c r="D55" s="96" t="s">
        <v>32</v>
      </c>
      <c r="E55" s="226" t="s">
        <v>33</v>
      </c>
      <c r="F55" s="226"/>
      <c r="G55" s="226"/>
      <c r="H55" s="39"/>
      <c r="I55" s="9"/>
      <c r="J55" s="9"/>
      <c r="K55" s="9"/>
      <c r="L55" s="9"/>
    </row>
    <row r="56" spans="1:13" s="5" customFormat="1" ht="18" customHeight="1" x14ac:dyDescent="0.3">
      <c r="A56" s="225"/>
      <c r="B56" s="226"/>
      <c r="C56" s="96" t="s">
        <v>34</v>
      </c>
      <c r="D56" s="96" t="s">
        <v>10</v>
      </c>
      <c r="E56" s="96" t="s">
        <v>11</v>
      </c>
      <c r="F56" s="96" t="s">
        <v>12</v>
      </c>
      <c r="G56" s="55" t="s">
        <v>204</v>
      </c>
      <c r="H56" s="39"/>
      <c r="I56" s="9"/>
      <c r="J56" s="9"/>
      <c r="K56" s="9"/>
      <c r="L56" s="9"/>
    </row>
    <row r="57" spans="1:13" s="5" customFormat="1" ht="35.25" customHeight="1" x14ac:dyDescent="0.3">
      <c r="A57" s="48" t="s">
        <v>35</v>
      </c>
      <c r="B57" s="96" t="s">
        <v>36</v>
      </c>
      <c r="C57" s="21">
        <f>SUM(C58:C59)</f>
        <v>182609</v>
      </c>
      <c r="D57" s="21">
        <f>SUM(D58:D59)</f>
        <v>186405</v>
      </c>
      <c r="E57" s="21">
        <f>SUM(E58:E59)</f>
        <v>184594</v>
      </c>
      <c r="F57" s="21">
        <f>SUM(F58:F59)</f>
        <v>197029</v>
      </c>
      <c r="G57" s="20">
        <f>SUM(G58:G59)</f>
        <v>210821</v>
      </c>
      <c r="H57" s="39"/>
      <c r="I57" s="9"/>
      <c r="J57" s="9"/>
      <c r="K57" s="9"/>
      <c r="L57" s="9"/>
    </row>
    <row r="58" spans="1:13" s="5" customFormat="1" ht="20.25" customHeight="1" x14ac:dyDescent="0.3">
      <c r="A58" s="48" t="s">
        <v>47</v>
      </c>
      <c r="B58" s="96" t="s">
        <v>36</v>
      </c>
      <c r="C58" s="109"/>
      <c r="D58" s="110"/>
      <c r="E58" s="110"/>
      <c r="F58" s="110"/>
      <c r="G58" s="173"/>
      <c r="H58" s="39"/>
      <c r="I58" s="9"/>
      <c r="J58" s="9"/>
      <c r="K58" s="9"/>
      <c r="L58" s="9"/>
    </row>
    <row r="59" spans="1:13" s="5" customFormat="1" ht="20.25" customHeight="1" x14ac:dyDescent="0.3">
      <c r="A59" s="48" t="s">
        <v>48</v>
      </c>
      <c r="B59" s="96" t="s">
        <v>36</v>
      </c>
      <c r="C59" s="109">
        <v>182609</v>
      </c>
      <c r="D59" s="109">
        <v>186405</v>
      </c>
      <c r="E59" s="109">
        <v>184594</v>
      </c>
      <c r="F59" s="109">
        <v>197029</v>
      </c>
      <c r="G59" s="113">
        <v>210821</v>
      </c>
      <c r="H59" s="39"/>
      <c r="I59" s="9"/>
      <c r="J59" s="9"/>
      <c r="K59" s="9"/>
      <c r="L59" s="9"/>
    </row>
    <row r="60" spans="1:13" s="89" customFormat="1" ht="30" customHeight="1" x14ac:dyDescent="0.3">
      <c r="A60" s="85" t="s">
        <v>65</v>
      </c>
      <c r="B60" s="86" t="s">
        <v>36</v>
      </c>
      <c r="C60" s="109"/>
      <c r="D60" s="110"/>
      <c r="E60" s="110"/>
      <c r="F60" s="110"/>
      <c r="G60" s="174"/>
      <c r="H60" s="87"/>
      <c r="I60" s="88"/>
      <c r="J60" s="88"/>
      <c r="K60" s="88"/>
      <c r="L60" s="88"/>
    </row>
    <row r="61" spans="1:13" s="5" customFormat="1" ht="39" customHeight="1" x14ac:dyDescent="0.3">
      <c r="A61" s="24" t="s">
        <v>6</v>
      </c>
      <c r="B61" s="63" t="s">
        <v>36</v>
      </c>
      <c r="C61" s="17">
        <f>SUM(C57)</f>
        <v>182609</v>
      </c>
      <c r="D61" s="17">
        <f>SUM(D57)</f>
        <v>186405</v>
      </c>
      <c r="E61" s="17">
        <f>SUM(E57)</f>
        <v>184594</v>
      </c>
      <c r="F61" s="17">
        <f>SUM(F57)</f>
        <v>197029</v>
      </c>
      <c r="G61" s="172">
        <f>SUM(G57)</f>
        <v>210821</v>
      </c>
      <c r="H61" s="39"/>
      <c r="I61" s="9"/>
      <c r="J61" s="49"/>
      <c r="K61" s="49"/>
      <c r="L61" s="49"/>
    </row>
    <row r="62" spans="1:13" s="5" customFormat="1" ht="15.6" x14ac:dyDescent="0.3">
      <c r="A62" s="97"/>
      <c r="B62" s="97"/>
      <c r="C62" s="18"/>
      <c r="D62" s="19"/>
      <c r="E62" s="19"/>
      <c r="F62" s="19"/>
      <c r="G62" s="19"/>
      <c r="H62" s="19"/>
      <c r="I62" s="39"/>
      <c r="J62" s="9"/>
      <c r="K62" s="49"/>
      <c r="L62" s="49"/>
      <c r="M62" s="49"/>
    </row>
    <row r="63" spans="1:13" s="5" customFormat="1" ht="15.6" x14ac:dyDescent="0.3">
      <c r="A63" s="227" t="s">
        <v>66</v>
      </c>
      <c r="B63" s="227"/>
      <c r="C63" s="227"/>
      <c r="D63" s="227"/>
      <c r="E63" s="227"/>
      <c r="F63" s="227"/>
      <c r="G63" s="227"/>
      <c r="H63" s="67"/>
      <c r="I63" s="39"/>
    </row>
    <row r="64" spans="1:13" s="5" customFormat="1" ht="24" customHeight="1" x14ac:dyDescent="0.3">
      <c r="A64" s="25" t="s">
        <v>29</v>
      </c>
      <c r="B64" s="25"/>
      <c r="C64" s="25"/>
      <c r="D64" s="25"/>
      <c r="E64" s="25"/>
      <c r="F64" s="25"/>
      <c r="G64" s="25"/>
      <c r="H64" s="25"/>
      <c r="I64" s="39"/>
    </row>
    <row r="65" spans="1:255" s="5" customFormat="1" ht="24" customHeight="1" x14ac:dyDescent="0.3">
      <c r="A65" s="228" t="s">
        <v>67</v>
      </c>
      <c r="B65" s="228"/>
      <c r="C65" s="228"/>
      <c r="D65" s="228"/>
      <c r="E65" s="228"/>
      <c r="F65" s="228"/>
      <c r="G65" s="228"/>
      <c r="H65" s="27"/>
      <c r="I65" s="39"/>
    </row>
    <row r="66" spans="1:255" s="5" customFormat="1" ht="24" customHeight="1" x14ac:dyDescent="0.3">
      <c r="A66" s="228" t="s">
        <v>46</v>
      </c>
      <c r="B66" s="228"/>
      <c r="C66" s="228"/>
      <c r="D66" s="228"/>
      <c r="E66" s="228"/>
      <c r="F66" s="228"/>
      <c r="G66" s="228"/>
      <c r="H66" s="228"/>
      <c r="I66" s="39"/>
    </row>
    <row r="67" spans="1:255" s="5" customFormat="1" ht="34.950000000000003" customHeight="1" x14ac:dyDescent="0.3">
      <c r="A67" s="228" t="s">
        <v>165</v>
      </c>
      <c r="B67" s="228"/>
      <c r="C67" s="228"/>
      <c r="D67" s="228"/>
      <c r="E67" s="228"/>
      <c r="F67" s="228"/>
      <c r="G67" s="228"/>
      <c r="H67" s="67"/>
      <c r="I67" s="39"/>
    </row>
    <row r="68" spans="1:255" s="5" customFormat="1" ht="13.95" customHeight="1" x14ac:dyDescent="0.3">
      <c r="A68" s="25"/>
      <c r="B68" s="67"/>
      <c r="C68" s="67"/>
      <c r="D68" s="67"/>
      <c r="E68" s="67"/>
      <c r="F68" s="67"/>
      <c r="G68" s="67"/>
      <c r="H68" s="67"/>
      <c r="I68" s="39"/>
    </row>
    <row r="69" spans="1:255" s="5" customFormat="1" ht="36" customHeight="1" x14ac:dyDescent="0.3">
      <c r="A69" s="226" t="s">
        <v>39</v>
      </c>
      <c r="B69" s="226" t="s">
        <v>1</v>
      </c>
      <c r="C69" s="96" t="s">
        <v>31</v>
      </c>
      <c r="D69" s="96" t="s">
        <v>32</v>
      </c>
      <c r="E69" s="226" t="s">
        <v>33</v>
      </c>
      <c r="F69" s="226"/>
      <c r="G69" s="226"/>
      <c r="H69" s="39"/>
    </row>
    <row r="70" spans="1:255" s="5" customFormat="1" ht="24" customHeight="1" x14ac:dyDescent="0.3">
      <c r="A70" s="226"/>
      <c r="B70" s="226"/>
      <c r="C70" s="96" t="s">
        <v>34</v>
      </c>
      <c r="D70" s="96" t="s">
        <v>10</v>
      </c>
      <c r="E70" s="55" t="s">
        <v>11</v>
      </c>
      <c r="F70" s="55" t="s">
        <v>12</v>
      </c>
      <c r="G70" s="55" t="s">
        <v>204</v>
      </c>
      <c r="H70" s="39"/>
    </row>
    <row r="71" spans="1:255" s="5" customFormat="1" ht="127.95" customHeight="1" x14ac:dyDescent="0.3">
      <c r="A71" s="104" t="s">
        <v>167</v>
      </c>
      <c r="B71" s="55" t="s">
        <v>136</v>
      </c>
      <c r="C71" s="107">
        <v>68000</v>
      </c>
      <c r="D71" s="107">
        <v>68000</v>
      </c>
      <c r="E71" s="107">
        <v>68000</v>
      </c>
      <c r="F71" s="107">
        <v>68000</v>
      </c>
      <c r="G71" s="107">
        <v>68000</v>
      </c>
      <c r="H71" s="39"/>
    </row>
    <row r="72" spans="1:255" s="5" customFormat="1" ht="15.6" x14ac:dyDescent="0.3">
      <c r="A72" s="67"/>
      <c r="B72" s="67"/>
      <c r="C72" s="67"/>
      <c r="D72" s="67"/>
      <c r="E72" s="177"/>
      <c r="F72" s="177"/>
      <c r="G72" s="177"/>
      <c r="H72" s="67"/>
      <c r="I72" s="39"/>
    </row>
    <row r="73" spans="1:255" s="5" customFormat="1" ht="37.5" customHeight="1" x14ac:dyDescent="0.3">
      <c r="A73" s="226" t="s">
        <v>40</v>
      </c>
      <c r="B73" s="226" t="s">
        <v>1</v>
      </c>
      <c r="C73" s="96" t="s">
        <v>31</v>
      </c>
      <c r="D73" s="96" t="s">
        <v>32</v>
      </c>
      <c r="E73" s="281" t="s">
        <v>33</v>
      </c>
      <c r="F73" s="281"/>
      <c r="G73" s="281"/>
      <c r="H73" s="39"/>
    </row>
    <row r="74" spans="1:255" s="5" customFormat="1" ht="23.25" customHeight="1" x14ac:dyDescent="0.3">
      <c r="A74" s="226"/>
      <c r="B74" s="226"/>
      <c r="C74" s="96" t="s">
        <v>34</v>
      </c>
      <c r="D74" s="96" t="s">
        <v>10</v>
      </c>
      <c r="E74" s="55" t="s">
        <v>11</v>
      </c>
      <c r="F74" s="55" t="s">
        <v>12</v>
      </c>
      <c r="G74" s="55" t="s">
        <v>204</v>
      </c>
      <c r="H74" s="39"/>
    </row>
    <row r="75" spans="1:255" s="39" customFormat="1" ht="24" customHeight="1" x14ac:dyDescent="0.3">
      <c r="A75" s="68" t="s">
        <v>37</v>
      </c>
      <c r="B75" s="96" t="s">
        <v>36</v>
      </c>
      <c r="C75" s="109">
        <f>C44</f>
        <v>182609</v>
      </c>
      <c r="D75" s="109">
        <f t="shared" ref="D75:G75" si="0">D44</f>
        <v>186405</v>
      </c>
      <c r="E75" s="109">
        <f t="shared" si="0"/>
        <v>199453</v>
      </c>
      <c r="F75" s="109">
        <f t="shared" si="0"/>
        <v>213415</v>
      </c>
      <c r="G75" s="109">
        <f t="shared" si="0"/>
        <v>228354</v>
      </c>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row>
    <row r="76" spans="1:255" s="39" customFormat="1" ht="39" customHeight="1" x14ac:dyDescent="0.3">
      <c r="A76" s="24" t="s">
        <v>6</v>
      </c>
      <c r="B76" s="63" t="s">
        <v>36</v>
      </c>
      <c r="C76" s="17">
        <f>SUM(C75)</f>
        <v>182609</v>
      </c>
      <c r="D76" s="17">
        <f>SUM(D75)</f>
        <v>186405</v>
      </c>
      <c r="E76" s="172">
        <f>SUM(E75)</f>
        <v>199453</v>
      </c>
      <c r="F76" s="172">
        <f>SUM(F75)</f>
        <v>213415</v>
      </c>
      <c r="G76" s="172">
        <f>SUM(G75)</f>
        <v>228354</v>
      </c>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row>
    <row r="77" spans="1:255" s="5" customFormat="1" ht="15.6" x14ac:dyDescent="0.3">
      <c r="A77" s="4"/>
      <c r="B77" s="4"/>
      <c r="I77" s="39"/>
    </row>
    <row r="78" spans="1:255" s="5" customFormat="1" ht="15.6" x14ac:dyDescent="0.3">
      <c r="A78" s="4"/>
      <c r="B78" s="4"/>
      <c r="I78" s="39"/>
    </row>
    <row r="79" spans="1:255" s="5" customFormat="1" ht="15.6" x14ac:dyDescent="0.3">
      <c r="A79" s="4"/>
      <c r="B79" s="4"/>
      <c r="I79" s="39"/>
    </row>
    <row r="80" spans="1:255" s="5" customFormat="1" ht="15.6" x14ac:dyDescent="0.3">
      <c r="A80" s="4"/>
      <c r="B80" s="4"/>
      <c r="I80" s="39"/>
    </row>
    <row r="81" spans="1:9" s="5" customFormat="1" ht="15.6" x14ac:dyDescent="0.3">
      <c r="A81" s="4"/>
      <c r="B81" s="4"/>
      <c r="I81" s="39"/>
    </row>
    <row r="82" spans="1:9" s="5" customFormat="1" ht="15.6" x14ac:dyDescent="0.3">
      <c r="A82" s="4"/>
      <c r="B82" s="4"/>
      <c r="I82" s="39"/>
    </row>
  </sheetData>
  <mergeCells count="36">
    <mergeCell ref="A34:G34"/>
    <mergeCell ref="B24:E24"/>
    <mergeCell ref="A26:G26"/>
    <mergeCell ref="A28:G28"/>
    <mergeCell ref="A30:G30"/>
    <mergeCell ref="A31:G31"/>
    <mergeCell ref="A41:A42"/>
    <mergeCell ref="B41:B42"/>
    <mergeCell ref="C41:C42"/>
    <mergeCell ref="D41:D42"/>
    <mergeCell ref="E41:G41"/>
    <mergeCell ref="A36:C37"/>
    <mergeCell ref="D36:D37"/>
    <mergeCell ref="E36:G36"/>
    <mergeCell ref="A38:C38"/>
    <mergeCell ref="A39:G39"/>
    <mergeCell ref="A46:H46"/>
    <mergeCell ref="A48:G48"/>
    <mergeCell ref="A50:G50"/>
    <mergeCell ref="A51:A52"/>
    <mergeCell ref="B51:B52"/>
    <mergeCell ref="E51:G51"/>
    <mergeCell ref="A73:A74"/>
    <mergeCell ref="B73:B74"/>
    <mergeCell ref="E73:G73"/>
    <mergeCell ref="A54:H54"/>
    <mergeCell ref="A55:A56"/>
    <mergeCell ref="B55:B56"/>
    <mergeCell ref="E55:G55"/>
    <mergeCell ref="A63:G63"/>
    <mergeCell ref="A65:G65"/>
    <mergeCell ref="A66:H66"/>
    <mergeCell ref="A67:G67"/>
    <mergeCell ref="A69:A70"/>
    <mergeCell ref="B69:B70"/>
    <mergeCell ref="E69:G69"/>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rowBreaks count="1" manualBreakCount="1">
    <brk id="27" max="6"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topLeftCell="A40" zoomScale="50" zoomScaleNormal="50" zoomScaleSheetLayoutView="80" workbookViewId="0">
      <selection activeCell="L50" sqref="L50"/>
    </sheetView>
  </sheetViews>
  <sheetFormatPr defaultRowHeight="13.8" x14ac:dyDescent="0.3"/>
  <cols>
    <col min="1" max="1" width="42.109375" style="1" customWidth="1"/>
    <col min="2" max="2" width="15.33203125" style="1" customWidth="1"/>
    <col min="3" max="3" width="16.5546875" style="2" customWidth="1"/>
    <col min="4" max="4" width="18.33203125" style="2" customWidth="1"/>
    <col min="5" max="5" width="14.88671875" style="2" customWidth="1"/>
    <col min="6" max="6" width="14.5546875" style="2" customWidth="1"/>
    <col min="7" max="7" width="15.109375" style="2" customWidth="1"/>
    <col min="8" max="8" width="32.88671875"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9.1093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9.1093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9.1093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9.1093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9.1093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9.1093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9.1093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9.1093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9.1093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9.1093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9.1093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9.1093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9.1093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9.1093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9.1093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9.1093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9.1093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9.1093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9.1093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9.1093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9.1093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9.1093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9.1093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9.1093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9.1093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9.1093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9.1093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9.1093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9.1093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9.1093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9.1093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9.1093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9.1093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9.1093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9.1093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9.1093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9.1093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9.1093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9.1093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9.1093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9.1093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9.1093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9.1093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9.1093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9.1093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9.1093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9.1093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9.1093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9.1093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9.1093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9.1093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9.1093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9.1093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9.1093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9.1093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9.1093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9.1093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9.1093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9.1093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9.1093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9.1093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9.1093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9.1093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9.109375" style="2"/>
  </cols>
  <sheetData>
    <row r="1" spans="1:9" s="30" customFormat="1" ht="12"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30.7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4.5" customHeight="1" x14ac:dyDescent="0.3">
      <c r="D18" s="37" t="s">
        <v>19</v>
      </c>
    </row>
    <row r="19" spans="1:13" s="35" customFormat="1" ht="36.75" customHeight="1" x14ac:dyDescent="0.3">
      <c r="D19" s="35" t="s">
        <v>42</v>
      </c>
    </row>
    <row r="20" spans="1:13" s="35" customFormat="1" ht="15.6" x14ac:dyDescent="0.3"/>
    <row r="21" spans="1:13" s="35" customFormat="1" ht="18" customHeight="1" x14ac:dyDescent="0.3">
      <c r="F21" s="38" t="s">
        <v>18</v>
      </c>
    </row>
    <row r="22" spans="1:13" s="35" customFormat="1" ht="18" customHeight="1" x14ac:dyDescent="0.3">
      <c r="F22" s="38"/>
    </row>
    <row r="23" spans="1:13" s="5" customFormat="1" ht="15.6" x14ac:dyDescent="0.3">
      <c r="C23" s="22" t="s">
        <v>28</v>
      </c>
      <c r="D23" s="22"/>
      <c r="E23" s="22"/>
      <c r="F23" s="22"/>
      <c r="G23" s="22"/>
      <c r="H23" s="22"/>
      <c r="I23" s="39"/>
    </row>
    <row r="24" spans="1:13" s="5" customFormat="1" ht="15.6" x14ac:dyDescent="0.3">
      <c r="B24" s="289" t="s">
        <v>145</v>
      </c>
      <c r="C24" s="289"/>
      <c r="D24" s="289"/>
      <c r="E24" s="289"/>
      <c r="F24" s="23"/>
      <c r="G24" s="23"/>
      <c r="H24" s="23"/>
      <c r="I24" s="39"/>
    </row>
    <row r="25" spans="1:13" s="5" customFormat="1" ht="15.6" x14ac:dyDescent="0.3">
      <c r="B25" s="235" t="s">
        <v>44</v>
      </c>
      <c r="C25" s="235"/>
      <c r="D25" s="235"/>
      <c r="E25" s="235"/>
      <c r="F25" s="40"/>
      <c r="G25" s="40"/>
      <c r="H25" s="40"/>
      <c r="I25" s="39"/>
    </row>
    <row r="26" spans="1:13" s="5" customFormat="1" ht="15" customHeight="1" x14ac:dyDescent="0.3">
      <c r="B26" s="22"/>
      <c r="C26" s="22" t="s">
        <v>209</v>
      </c>
      <c r="D26" s="22"/>
      <c r="E26" s="22"/>
      <c r="F26" s="22"/>
      <c r="G26" s="22"/>
      <c r="H26" s="22"/>
      <c r="I26" s="39"/>
    </row>
    <row r="27" spans="1:13" s="5" customFormat="1" ht="34.5" customHeight="1" x14ac:dyDescent="0.3">
      <c r="A27" s="227" t="s">
        <v>50</v>
      </c>
      <c r="B27" s="227"/>
      <c r="C27" s="227"/>
      <c r="D27" s="227"/>
      <c r="E27" s="227"/>
      <c r="F27" s="227"/>
      <c r="G27" s="227"/>
      <c r="H27" s="8"/>
      <c r="I27" s="39"/>
      <c r="J27" s="9"/>
      <c r="K27" s="9"/>
      <c r="L27" s="9"/>
      <c r="M27" s="9"/>
    </row>
    <row r="28" spans="1:13" s="5" customFormat="1" ht="20.25" customHeight="1" x14ac:dyDescent="0.3">
      <c r="A28" s="5" t="s">
        <v>214</v>
      </c>
      <c r="B28" s="10"/>
      <c r="C28" s="10"/>
      <c r="D28" s="10"/>
      <c r="E28" s="10"/>
      <c r="F28" s="10"/>
      <c r="G28" s="9"/>
      <c r="H28" s="9"/>
      <c r="I28" s="39"/>
      <c r="J28" s="9"/>
      <c r="K28" s="9"/>
      <c r="L28" s="9"/>
      <c r="M28" s="9"/>
    </row>
    <row r="29" spans="1:13" s="5" customFormat="1" ht="85.5" customHeight="1" x14ac:dyDescent="0.3">
      <c r="A29" s="228" t="s">
        <v>69</v>
      </c>
      <c r="B29" s="228"/>
      <c r="C29" s="228"/>
      <c r="D29" s="228"/>
      <c r="E29" s="228"/>
      <c r="F29" s="228"/>
      <c r="G29" s="228"/>
      <c r="H29" s="25"/>
      <c r="I29" s="41"/>
      <c r="J29" s="6"/>
      <c r="K29" s="6"/>
      <c r="L29" s="6"/>
    </row>
    <row r="30" spans="1:13" s="42" customFormat="1" ht="18.75" customHeight="1" x14ac:dyDescent="0.3">
      <c r="A30" s="35" t="s">
        <v>72</v>
      </c>
    </row>
    <row r="31" spans="1:13" s="42" customFormat="1" ht="17.399999999999999" customHeight="1" x14ac:dyDescent="0.3">
      <c r="A31" s="229" t="s">
        <v>73</v>
      </c>
      <c r="B31" s="229"/>
      <c r="C31" s="229"/>
      <c r="D31" s="229"/>
      <c r="E31" s="229"/>
      <c r="F31" s="229"/>
      <c r="G31" s="229"/>
    </row>
    <row r="32" spans="1:13" s="42" customFormat="1" ht="37.5" customHeight="1" x14ac:dyDescent="0.3">
      <c r="A32" s="236" t="s">
        <v>74</v>
      </c>
      <c r="B32" s="236"/>
      <c r="C32" s="236"/>
      <c r="D32" s="236"/>
      <c r="E32" s="236"/>
      <c r="F32" s="236"/>
      <c r="G32" s="236"/>
      <c r="H32" s="67"/>
    </row>
    <row r="33" spans="1:13" s="42" customFormat="1" ht="15.6" x14ac:dyDescent="0.3">
      <c r="A33" s="35" t="s">
        <v>75</v>
      </c>
    </row>
    <row r="34" spans="1:13" s="42" customFormat="1" ht="15.6" x14ac:dyDescent="0.3">
      <c r="A34" s="35" t="s">
        <v>76</v>
      </c>
    </row>
    <row r="35" spans="1:13" s="5" customFormat="1" ht="15.6" x14ac:dyDescent="0.3">
      <c r="A35" s="26" t="s">
        <v>43</v>
      </c>
      <c r="B35" s="26"/>
      <c r="C35" s="26"/>
      <c r="D35" s="26"/>
      <c r="E35" s="26"/>
      <c r="F35" s="26"/>
      <c r="G35" s="26"/>
      <c r="H35" s="67"/>
      <c r="I35" s="41"/>
      <c r="J35" s="6"/>
      <c r="K35" s="6"/>
      <c r="L35" s="6"/>
    </row>
    <row r="36" spans="1:13" s="42" customFormat="1" ht="28.2" customHeight="1" x14ac:dyDescent="0.3">
      <c r="A36" s="258" t="s">
        <v>51</v>
      </c>
      <c r="B36" s="258"/>
      <c r="C36" s="258"/>
      <c r="D36" s="258"/>
      <c r="E36" s="258"/>
      <c r="F36" s="258"/>
      <c r="G36" s="258"/>
    </row>
    <row r="37" spans="1:13" s="42" customFormat="1" ht="15.6" x14ac:dyDescent="0.3">
      <c r="A37" s="285" t="s">
        <v>20</v>
      </c>
      <c r="B37" s="286"/>
      <c r="C37" s="259"/>
      <c r="D37" s="240" t="s">
        <v>1</v>
      </c>
      <c r="E37" s="231" t="s">
        <v>2</v>
      </c>
      <c r="F37" s="231"/>
      <c r="G37" s="231"/>
    </row>
    <row r="38" spans="1:13" s="42" customFormat="1" ht="15.6" x14ac:dyDescent="0.3">
      <c r="A38" s="287"/>
      <c r="B38" s="288"/>
      <c r="C38" s="260"/>
      <c r="D38" s="241"/>
      <c r="E38" s="43" t="s">
        <v>11</v>
      </c>
      <c r="F38" s="43" t="s">
        <v>12</v>
      </c>
      <c r="G38" s="140" t="s">
        <v>204</v>
      </c>
    </row>
    <row r="39" spans="1:13" s="42" customFormat="1" ht="38.25" customHeight="1" x14ac:dyDescent="0.3">
      <c r="A39" s="282" t="s">
        <v>21</v>
      </c>
      <c r="B39" s="283"/>
      <c r="C39" s="284"/>
      <c r="D39" s="44" t="s">
        <v>7</v>
      </c>
      <c r="E39" s="113">
        <v>141.30000000000001</v>
      </c>
      <c r="F39" s="113">
        <v>141.19999999999999</v>
      </c>
      <c r="G39" s="114">
        <v>141</v>
      </c>
    </row>
    <row r="40" spans="1:13" s="42" customFormat="1" ht="104.25" customHeight="1" x14ac:dyDescent="0.3">
      <c r="A40" s="290" t="s">
        <v>70</v>
      </c>
      <c r="B40" s="290"/>
      <c r="C40" s="290"/>
      <c r="D40" s="290"/>
      <c r="E40" s="290"/>
      <c r="F40" s="290"/>
      <c r="G40" s="290"/>
      <c r="H40" s="45"/>
      <c r="I40" s="45"/>
      <c r="J40" s="45"/>
      <c r="K40" s="45"/>
    </row>
    <row r="41" spans="1:13" s="42" customFormat="1" ht="15.6" x14ac:dyDescent="0.3">
      <c r="A41" s="240" t="s">
        <v>5</v>
      </c>
      <c r="B41" s="240" t="s">
        <v>1</v>
      </c>
      <c r="C41" s="240" t="s">
        <v>210</v>
      </c>
      <c r="D41" s="240" t="s">
        <v>205</v>
      </c>
      <c r="E41" s="231" t="s">
        <v>2</v>
      </c>
      <c r="F41" s="231"/>
      <c r="G41" s="231"/>
    </row>
    <row r="42" spans="1:13" s="42" customFormat="1" ht="15.6" x14ac:dyDescent="0.3">
      <c r="A42" s="241"/>
      <c r="B42" s="241"/>
      <c r="C42" s="241"/>
      <c r="D42" s="241"/>
      <c r="E42" s="164" t="s">
        <v>11</v>
      </c>
      <c r="F42" s="164" t="s">
        <v>12</v>
      </c>
      <c r="G42" s="140" t="s">
        <v>204</v>
      </c>
    </row>
    <row r="43" spans="1:13" s="42" customFormat="1" ht="31.2" x14ac:dyDescent="0.3">
      <c r="A43" s="46" t="s">
        <v>35</v>
      </c>
      <c r="B43" s="163" t="s">
        <v>36</v>
      </c>
      <c r="C43" s="109">
        <f>2097+2530+1494870+186014</f>
        <v>1685511</v>
      </c>
      <c r="D43" s="109">
        <v>1767490</v>
      </c>
      <c r="E43" s="109">
        <v>1741868</v>
      </c>
      <c r="F43" s="136">
        <v>1741884</v>
      </c>
      <c r="G43" s="176">
        <v>1863815</v>
      </c>
    </row>
    <row r="44" spans="1:13" s="42" customFormat="1" ht="21.6" customHeight="1" x14ac:dyDescent="0.3">
      <c r="A44" s="46" t="s">
        <v>37</v>
      </c>
      <c r="B44" s="163" t="s">
        <v>36</v>
      </c>
      <c r="C44" s="165">
        <v>147441</v>
      </c>
      <c r="D44" s="165">
        <v>147441</v>
      </c>
      <c r="E44" s="165"/>
      <c r="F44" s="165"/>
      <c r="G44" s="176"/>
    </row>
    <row r="45" spans="1:13" s="54" customFormat="1" ht="31.2" x14ac:dyDescent="0.3">
      <c r="A45" s="53" t="s">
        <v>6</v>
      </c>
      <c r="B45" s="63" t="s">
        <v>3</v>
      </c>
      <c r="C45" s="17">
        <f>SUM(C43:C44)</f>
        <v>1832952</v>
      </c>
      <c r="D45" s="17">
        <f>SUM(D43:D44)</f>
        <v>1914931</v>
      </c>
      <c r="E45" s="17">
        <f>SUM(E43:E44)</f>
        <v>1741868</v>
      </c>
      <c r="F45" s="17">
        <f>SUM(F43:F44)</f>
        <v>1741884</v>
      </c>
      <c r="G45" s="172">
        <f>SUM(G43:G44)</f>
        <v>1863815</v>
      </c>
    </row>
    <row r="46" spans="1:13" s="5" customFormat="1" ht="24" customHeight="1" x14ac:dyDescent="0.3">
      <c r="A46" s="227" t="s">
        <v>38</v>
      </c>
      <c r="B46" s="227"/>
      <c r="C46" s="227"/>
      <c r="D46" s="227"/>
      <c r="E46" s="227"/>
      <c r="F46" s="227"/>
      <c r="G46" s="227"/>
      <c r="H46" s="227"/>
      <c r="I46" s="39"/>
      <c r="J46" s="9"/>
      <c r="K46" s="9"/>
      <c r="L46" s="9"/>
      <c r="M46" s="9"/>
    </row>
    <row r="47" spans="1:13" s="42" customFormat="1" ht="17.25" customHeight="1" x14ac:dyDescent="0.3">
      <c r="A47" s="35" t="s">
        <v>78</v>
      </c>
    </row>
    <row r="48" spans="1:13" s="42" customFormat="1" ht="37.5" customHeight="1" x14ac:dyDescent="0.3">
      <c r="A48" s="236" t="s">
        <v>80</v>
      </c>
      <c r="B48" s="236"/>
      <c r="C48" s="236"/>
      <c r="D48" s="236"/>
      <c r="E48" s="236"/>
      <c r="F48" s="236"/>
      <c r="G48" s="236"/>
      <c r="H48" s="67"/>
    </row>
    <row r="49" spans="1:12" s="42" customFormat="1" ht="15.6" x14ac:dyDescent="0.3">
      <c r="A49" s="35" t="s">
        <v>76</v>
      </c>
    </row>
    <row r="50" spans="1:12" s="5" customFormat="1" ht="36" customHeight="1" x14ac:dyDescent="0.3">
      <c r="A50" s="243" t="s">
        <v>45</v>
      </c>
      <c r="B50" s="243"/>
      <c r="C50" s="243"/>
      <c r="D50" s="243"/>
      <c r="E50" s="243"/>
      <c r="F50" s="243"/>
      <c r="G50" s="243"/>
      <c r="H50" s="25"/>
      <c r="I50" s="39"/>
    </row>
    <row r="51" spans="1:12" s="42" customFormat="1" ht="15.75" customHeight="1" x14ac:dyDescent="0.3">
      <c r="A51" s="240" t="s">
        <v>4</v>
      </c>
      <c r="B51" s="240" t="s">
        <v>1</v>
      </c>
      <c r="C51" s="240" t="s">
        <v>210</v>
      </c>
      <c r="D51" s="240" t="s">
        <v>205</v>
      </c>
      <c r="E51" s="291" t="s">
        <v>2</v>
      </c>
      <c r="F51" s="292"/>
      <c r="G51" s="293"/>
    </row>
    <row r="52" spans="1:12" s="42" customFormat="1" ht="15.6" x14ac:dyDescent="0.3">
      <c r="A52" s="241"/>
      <c r="B52" s="241"/>
      <c r="C52" s="241"/>
      <c r="D52" s="241"/>
      <c r="E52" s="164" t="s">
        <v>11</v>
      </c>
      <c r="F52" s="164" t="s">
        <v>12</v>
      </c>
      <c r="G52" s="140" t="s">
        <v>204</v>
      </c>
    </row>
    <row r="53" spans="1:12" s="42" customFormat="1" ht="33" customHeight="1" x14ac:dyDescent="0.3">
      <c r="A53" s="46" t="s">
        <v>8</v>
      </c>
      <c r="B53" s="47" t="s">
        <v>7</v>
      </c>
      <c r="C53" s="107">
        <v>9610</v>
      </c>
      <c r="D53" s="55">
        <v>10154</v>
      </c>
      <c r="E53" s="55">
        <v>10473</v>
      </c>
      <c r="F53" s="55">
        <v>10817</v>
      </c>
      <c r="G53" s="176">
        <v>11166</v>
      </c>
    </row>
    <row r="54" spans="1:12" s="5" customFormat="1" ht="15.6" x14ac:dyDescent="0.3">
      <c r="A54" s="91"/>
      <c r="B54" s="92"/>
      <c r="C54" s="92"/>
      <c r="D54" s="92"/>
      <c r="E54" s="92"/>
      <c r="F54" s="92"/>
      <c r="G54" s="92"/>
      <c r="H54" s="13"/>
      <c r="I54" s="39"/>
    </row>
    <row r="55" spans="1:12" s="5" customFormat="1" ht="32.25" customHeight="1" x14ac:dyDescent="0.3">
      <c r="A55" s="240" t="s">
        <v>40</v>
      </c>
      <c r="B55" s="226" t="s">
        <v>1</v>
      </c>
      <c r="C55" s="14" t="s">
        <v>31</v>
      </c>
      <c r="D55" s="14" t="s">
        <v>32</v>
      </c>
      <c r="E55" s="226" t="s">
        <v>33</v>
      </c>
      <c r="F55" s="226"/>
      <c r="G55" s="226"/>
      <c r="H55" s="39"/>
      <c r="I55" s="9"/>
      <c r="J55" s="9"/>
      <c r="K55" s="9"/>
      <c r="L55" s="9"/>
    </row>
    <row r="56" spans="1:12" s="5" customFormat="1" ht="15.6" x14ac:dyDescent="0.3">
      <c r="A56" s="241"/>
      <c r="B56" s="226"/>
      <c r="C56" s="14" t="s">
        <v>34</v>
      </c>
      <c r="D56" s="14" t="s">
        <v>10</v>
      </c>
      <c r="E56" s="14" t="s">
        <v>11</v>
      </c>
      <c r="F56" s="14" t="s">
        <v>12</v>
      </c>
      <c r="G56" s="55" t="s">
        <v>204</v>
      </c>
      <c r="H56" s="39"/>
      <c r="I56" s="9"/>
      <c r="J56" s="9"/>
      <c r="K56" s="9"/>
      <c r="L56" s="9"/>
    </row>
    <row r="57" spans="1:12" s="5" customFormat="1" ht="31.2" x14ac:dyDescent="0.3">
      <c r="A57" s="90" t="s">
        <v>35</v>
      </c>
      <c r="B57" s="62" t="s">
        <v>36</v>
      </c>
      <c r="C57" s="21">
        <f>SUM(C58:C59)</f>
        <v>1685511</v>
      </c>
      <c r="D57" s="21">
        <f>SUM(D58:D59)</f>
        <v>1767490</v>
      </c>
      <c r="E57" s="21">
        <f>SUM(E58:E59)</f>
        <v>1741868</v>
      </c>
      <c r="F57" s="21">
        <f>SUM(F58:F59)</f>
        <v>1741884</v>
      </c>
      <c r="G57" s="20">
        <f>SUM(G58:G59)</f>
        <v>1863815</v>
      </c>
      <c r="H57" s="39"/>
      <c r="I57" s="9"/>
      <c r="J57" s="9"/>
      <c r="K57" s="9"/>
      <c r="L57" s="9"/>
    </row>
    <row r="58" spans="1:12" s="5" customFormat="1" ht="22.5" customHeight="1" x14ac:dyDescent="0.3">
      <c r="A58" s="90" t="s">
        <v>47</v>
      </c>
      <c r="B58" s="62" t="s">
        <v>36</v>
      </c>
      <c r="C58" s="163"/>
      <c r="D58" s="163"/>
      <c r="E58" s="163"/>
      <c r="F58" s="163"/>
      <c r="G58" s="173"/>
      <c r="H58" s="39"/>
      <c r="I58" s="9"/>
      <c r="J58" s="9"/>
      <c r="K58" s="9"/>
      <c r="L58" s="9"/>
    </row>
    <row r="59" spans="1:12" s="5" customFormat="1" ht="15.6" x14ac:dyDescent="0.3">
      <c r="A59" s="90" t="s">
        <v>48</v>
      </c>
      <c r="B59" s="14" t="s">
        <v>36</v>
      </c>
      <c r="C59" s="166">
        <f>2097+2530+1494870+186014</f>
        <v>1685511</v>
      </c>
      <c r="D59" s="167">
        <v>1767490</v>
      </c>
      <c r="E59" s="167">
        <v>1741868</v>
      </c>
      <c r="F59" s="167">
        <v>1741884</v>
      </c>
      <c r="G59" s="176">
        <v>1863815</v>
      </c>
      <c r="H59" s="39"/>
      <c r="I59" s="9"/>
      <c r="J59" s="9"/>
      <c r="K59" s="9"/>
      <c r="L59" s="9"/>
    </row>
    <row r="60" spans="1:12" s="6" customFormat="1" ht="38.25" customHeight="1" x14ac:dyDescent="0.3">
      <c r="A60" s="24" t="s">
        <v>6</v>
      </c>
      <c r="B60" s="15" t="s">
        <v>36</v>
      </c>
      <c r="C60" s="17">
        <f>SUM(C59)</f>
        <v>1685511</v>
      </c>
      <c r="D60" s="17">
        <f>SUM(D59)</f>
        <v>1767490</v>
      </c>
      <c r="E60" s="17">
        <f>SUM(E59)</f>
        <v>1741868</v>
      </c>
      <c r="F60" s="17">
        <f>SUM(F59)</f>
        <v>1741884</v>
      </c>
      <c r="G60" s="172">
        <f>SUM(G59)</f>
        <v>1863815</v>
      </c>
      <c r="H60" s="41"/>
      <c r="I60" s="26"/>
      <c r="J60" s="52"/>
      <c r="K60" s="52"/>
      <c r="L60" s="52"/>
    </row>
    <row r="61" spans="1:12" s="5" customFormat="1" ht="15.6" x14ac:dyDescent="0.3">
      <c r="A61" s="4"/>
      <c r="B61" s="4"/>
      <c r="I61" s="39"/>
    </row>
    <row r="62" spans="1:12" s="5" customFormat="1" ht="15.6" x14ac:dyDescent="0.3">
      <c r="A62" s="4"/>
      <c r="B62" s="4"/>
      <c r="I62" s="39"/>
    </row>
    <row r="63" spans="1:12" s="5" customFormat="1" ht="15.6" x14ac:dyDescent="0.3">
      <c r="A63" s="4"/>
      <c r="B63" s="4"/>
      <c r="I63" s="39"/>
    </row>
    <row r="64" spans="1:12" s="5" customFormat="1" ht="15.6" x14ac:dyDescent="0.3">
      <c r="A64" s="4"/>
      <c r="B64" s="4"/>
      <c r="I64" s="39"/>
    </row>
    <row r="65" spans="1:9" s="5" customFormat="1" ht="15.6" x14ac:dyDescent="0.3">
      <c r="A65" s="4"/>
      <c r="B65" s="4"/>
      <c r="I65" s="39"/>
    </row>
    <row r="66" spans="1:9" s="5" customFormat="1" ht="15.6" x14ac:dyDescent="0.3">
      <c r="A66" s="4"/>
      <c r="B66" s="4"/>
      <c r="I66" s="39"/>
    </row>
  </sheetData>
  <mergeCells count="28">
    <mergeCell ref="B24:E24"/>
    <mergeCell ref="A51:A52"/>
    <mergeCell ref="A46:H46"/>
    <mergeCell ref="A50:G50"/>
    <mergeCell ref="A40:G40"/>
    <mergeCell ref="E51:G51"/>
    <mergeCell ref="E41:G41"/>
    <mergeCell ref="A41:A42"/>
    <mergeCell ref="B41:B42"/>
    <mergeCell ref="C41:C42"/>
    <mergeCell ref="D41:D42"/>
    <mergeCell ref="B25:E25"/>
    <mergeCell ref="A31:G31"/>
    <mergeCell ref="B51:B52"/>
    <mergeCell ref="C51:C52"/>
    <mergeCell ref="D51:D52"/>
    <mergeCell ref="B55:B56"/>
    <mergeCell ref="E55:G55"/>
    <mergeCell ref="A55:A56"/>
    <mergeCell ref="A48:G48"/>
    <mergeCell ref="A27:G27"/>
    <mergeCell ref="A29:G29"/>
    <mergeCell ref="A39:C39"/>
    <mergeCell ref="A37:C38"/>
    <mergeCell ref="A36:G36"/>
    <mergeCell ref="D37:D38"/>
    <mergeCell ref="E37:G37"/>
    <mergeCell ref="A32:G32"/>
  </mergeCells>
  <printOptions horizontalCentered="1"/>
  <pageMargins left="0.39370078740157483" right="0.39370078740157483" top="0.39370078740157483" bottom="0.39370078740157483" header="0.19685039370078741" footer="0.19685039370078741"/>
  <pageSetup paperSize="9"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topLeftCell="A27" zoomScale="50" zoomScaleNormal="50" zoomScaleSheetLayoutView="75" workbookViewId="0">
      <selection activeCell="C55" sqref="C55"/>
    </sheetView>
  </sheetViews>
  <sheetFormatPr defaultColWidth="9.109375" defaultRowHeight="18" x14ac:dyDescent="0.35"/>
  <cols>
    <col min="1" max="1" width="15.44140625" style="398" customWidth="1"/>
    <col min="2" max="2" width="46.5546875" style="398" customWidth="1"/>
    <col min="3" max="3" width="21.33203125" style="398" customWidth="1"/>
    <col min="4" max="4" width="14.33203125" style="398" customWidth="1"/>
    <col min="5" max="5" width="12.88671875" style="398" customWidth="1"/>
    <col min="6" max="6" width="16.109375" style="398" customWidth="1"/>
    <col min="7" max="7" width="15.33203125" style="398" customWidth="1"/>
    <col min="8" max="8" width="77.88671875" style="398" customWidth="1"/>
    <col min="9" max="256" width="9.109375" style="398"/>
    <col min="257" max="257" width="15.44140625" style="398" customWidth="1"/>
    <col min="258" max="258" width="46.5546875" style="398" customWidth="1"/>
    <col min="259" max="259" width="21.33203125" style="398" customWidth="1"/>
    <col min="260" max="260" width="14.33203125" style="398" customWidth="1"/>
    <col min="261" max="261" width="12.88671875" style="398" customWidth="1"/>
    <col min="262" max="262" width="16.109375" style="398" customWidth="1"/>
    <col min="263" max="263" width="15.33203125" style="398" customWidth="1"/>
    <col min="264" max="264" width="77.88671875" style="398" customWidth="1"/>
    <col min="265" max="512" width="9.109375" style="398"/>
    <col min="513" max="513" width="15.44140625" style="398" customWidth="1"/>
    <col min="514" max="514" width="46.5546875" style="398" customWidth="1"/>
    <col min="515" max="515" width="21.33203125" style="398" customWidth="1"/>
    <col min="516" max="516" width="14.33203125" style="398" customWidth="1"/>
    <col min="517" max="517" width="12.88671875" style="398" customWidth="1"/>
    <col min="518" max="518" width="16.109375" style="398" customWidth="1"/>
    <col min="519" max="519" width="15.33203125" style="398" customWidth="1"/>
    <col min="520" max="520" width="77.88671875" style="398" customWidth="1"/>
    <col min="521" max="768" width="9.109375" style="398"/>
    <col min="769" max="769" width="15.44140625" style="398" customWidth="1"/>
    <col min="770" max="770" width="46.5546875" style="398" customWidth="1"/>
    <col min="771" max="771" width="21.33203125" style="398" customWidth="1"/>
    <col min="772" max="772" width="14.33203125" style="398" customWidth="1"/>
    <col min="773" max="773" width="12.88671875" style="398" customWidth="1"/>
    <col min="774" max="774" width="16.109375" style="398" customWidth="1"/>
    <col min="775" max="775" width="15.33203125" style="398" customWidth="1"/>
    <col min="776" max="776" width="77.88671875" style="398" customWidth="1"/>
    <col min="777" max="1024" width="9.109375" style="398"/>
    <col min="1025" max="1025" width="15.44140625" style="398" customWidth="1"/>
    <col min="1026" max="1026" width="46.5546875" style="398" customWidth="1"/>
    <col min="1027" max="1027" width="21.33203125" style="398" customWidth="1"/>
    <col min="1028" max="1028" width="14.33203125" style="398" customWidth="1"/>
    <col min="1029" max="1029" width="12.88671875" style="398" customWidth="1"/>
    <col min="1030" max="1030" width="16.109375" style="398" customWidth="1"/>
    <col min="1031" max="1031" width="15.33203125" style="398" customWidth="1"/>
    <col min="1032" max="1032" width="77.88671875" style="398" customWidth="1"/>
    <col min="1033" max="1280" width="9.109375" style="398"/>
    <col min="1281" max="1281" width="15.44140625" style="398" customWidth="1"/>
    <col min="1282" max="1282" width="46.5546875" style="398" customWidth="1"/>
    <col min="1283" max="1283" width="21.33203125" style="398" customWidth="1"/>
    <col min="1284" max="1284" width="14.33203125" style="398" customWidth="1"/>
    <col min="1285" max="1285" width="12.88671875" style="398" customWidth="1"/>
    <col min="1286" max="1286" width="16.109375" style="398" customWidth="1"/>
    <col min="1287" max="1287" width="15.33203125" style="398" customWidth="1"/>
    <col min="1288" max="1288" width="77.88671875" style="398" customWidth="1"/>
    <col min="1289" max="1536" width="9.109375" style="398"/>
    <col min="1537" max="1537" width="15.44140625" style="398" customWidth="1"/>
    <col min="1538" max="1538" width="46.5546875" style="398" customWidth="1"/>
    <col min="1539" max="1539" width="21.33203125" style="398" customWidth="1"/>
    <col min="1540" max="1540" width="14.33203125" style="398" customWidth="1"/>
    <col min="1541" max="1541" width="12.88671875" style="398" customWidth="1"/>
    <col min="1542" max="1542" width="16.109375" style="398" customWidth="1"/>
    <col min="1543" max="1543" width="15.33203125" style="398" customWidth="1"/>
    <col min="1544" max="1544" width="77.88671875" style="398" customWidth="1"/>
    <col min="1545" max="1792" width="9.109375" style="398"/>
    <col min="1793" max="1793" width="15.44140625" style="398" customWidth="1"/>
    <col min="1794" max="1794" width="46.5546875" style="398" customWidth="1"/>
    <col min="1795" max="1795" width="21.33203125" style="398" customWidth="1"/>
    <col min="1796" max="1796" width="14.33203125" style="398" customWidth="1"/>
    <col min="1797" max="1797" width="12.88671875" style="398" customWidth="1"/>
    <col min="1798" max="1798" width="16.109375" style="398" customWidth="1"/>
    <col min="1799" max="1799" width="15.33203125" style="398" customWidth="1"/>
    <col min="1800" max="1800" width="77.88671875" style="398" customWidth="1"/>
    <col min="1801" max="2048" width="9.109375" style="398"/>
    <col min="2049" max="2049" width="15.44140625" style="398" customWidth="1"/>
    <col min="2050" max="2050" width="46.5546875" style="398" customWidth="1"/>
    <col min="2051" max="2051" width="21.33203125" style="398" customWidth="1"/>
    <col min="2052" max="2052" width="14.33203125" style="398" customWidth="1"/>
    <col min="2053" max="2053" width="12.88671875" style="398" customWidth="1"/>
    <col min="2054" max="2054" width="16.109375" style="398" customWidth="1"/>
    <col min="2055" max="2055" width="15.33203125" style="398" customWidth="1"/>
    <col min="2056" max="2056" width="77.88671875" style="398" customWidth="1"/>
    <col min="2057" max="2304" width="9.109375" style="398"/>
    <col min="2305" max="2305" width="15.44140625" style="398" customWidth="1"/>
    <col min="2306" max="2306" width="46.5546875" style="398" customWidth="1"/>
    <col min="2307" max="2307" width="21.33203125" style="398" customWidth="1"/>
    <col min="2308" max="2308" width="14.33203125" style="398" customWidth="1"/>
    <col min="2309" max="2309" width="12.88671875" style="398" customWidth="1"/>
    <col min="2310" max="2310" width="16.109375" style="398" customWidth="1"/>
    <col min="2311" max="2311" width="15.33203125" style="398" customWidth="1"/>
    <col min="2312" max="2312" width="77.88671875" style="398" customWidth="1"/>
    <col min="2313" max="2560" width="9.109375" style="398"/>
    <col min="2561" max="2561" width="15.44140625" style="398" customWidth="1"/>
    <col min="2562" max="2562" width="46.5546875" style="398" customWidth="1"/>
    <col min="2563" max="2563" width="21.33203125" style="398" customWidth="1"/>
    <col min="2564" max="2564" width="14.33203125" style="398" customWidth="1"/>
    <col min="2565" max="2565" width="12.88671875" style="398" customWidth="1"/>
    <col min="2566" max="2566" width="16.109375" style="398" customWidth="1"/>
    <col min="2567" max="2567" width="15.33203125" style="398" customWidth="1"/>
    <col min="2568" max="2568" width="77.88671875" style="398" customWidth="1"/>
    <col min="2569" max="2816" width="9.109375" style="398"/>
    <col min="2817" max="2817" width="15.44140625" style="398" customWidth="1"/>
    <col min="2818" max="2818" width="46.5546875" style="398" customWidth="1"/>
    <col min="2819" max="2819" width="21.33203125" style="398" customWidth="1"/>
    <col min="2820" max="2820" width="14.33203125" style="398" customWidth="1"/>
    <col min="2821" max="2821" width="12.88671875" style="398" customWidth="1"/>
    <col min="2822" max="2822" width="16.109375" style="398" customWidth="1"/>
    <col min="2823" max="2823" width="15.33203125" style="398" customWidth="1"/>
    <col min="2824" max="2824" width="77.88671875" style="398" customWidth="1"/>
    <col min="2825" max="3072" width="9.109375" style="398"/>
    <col min="3073" max="3073" width="15.44140625" style="398" customWidth="1"/>
    <col min="3074" max="3074" width="46.5546875" style="398" customWidth="1"/>
    <col min="3075" max="3075" width="21.33203125" style="398" customWidth="1"/>
    <col min="3076" max="3076" width="14.33203125" style="398" customWidth="1"/>
    <col min="3077" max="3077" width="12.88671875" style="398" customWidth="1"/>
    <col min="3078" max="3078" width="16.109375" style="398" customWidth="1"/>
    <col min="3079" max="3079" width="15.33203125" style="398" customWidth="1"/>
    <col min="3080" max="3080" width="77.88671875" style="398" customWidth="1"/>
    <col min="3081" max="3328" width="9.109375" style="398"/>
    <col min="3329" max="3329" width="15.44140625" style="398" customWidth="1"/>
    <col min="3330" max="3330" width="46.5546875" style="398" customWidth="1"/>
    <col min="3331" max="3331" width="21.33203125" style="398" customWidth="1"/>
    <col min="3332" max="3332" width="14.33203125" style="398" customWidth="1"/>
    <col min="3333" max="3333" width="12.88671875" style="398" customWidth="1"/>
    <col min="3334" max="3334" width="16.109375" style="398" customWidth="1"/>
    <col min="3335" max="3335" width="15.33203125" style="398" customWidth="1"/>
    <col min="3336" max="3336" width="77.88671875" style="398" customWidth="1"/>
    <col min="3337" max="3584" width="9.109375" style="398"/>
    <col min="3585" max="3585" width="15.44140625" style="398" customWidth="1"/>
    <col min="3586" max="3586" width="46.5546875" style="398" customWidth="1"/>
    <col min="3587" max="3587" width="21.33203125" style="398" customWidth="1"/>
    <col min="3588" max="3588" width="14.33203125" style="398" customWidth="1"/>
    <col min="3589" max="3589" width="12.88671875" style="398" customWidth="1"/>
    <col min="3590" max="3590" width="16.109375" style="398" customWidth="1"/>
    <col min="3591" max="3591" width="15.33203125" style="398" customWidth="1"/>
    <col min="3592" max="3592" width="77.88671875" style="398" customWidth="1"/>
    <col min="3593" max="3840" width="9.109375" style="398"/>
    <col min="3841" max="3841" width="15.44140625" style="398" customWidth="1"/>
    <col min="3842" max="3842" width="46.5546875" style="398" customWidth="1"/>
    <col min="3843" max="3843" width="21.33203125" style="398" customWidth="1"/>
    <col min="3844" max="3844" width="14.33203125" style="398" customWidth="1"/>
    <col min="3845" max="3845" width="12.88671875" style="398" customWidth="1"/>
    <col min="3846" max="3846" width="16.109375" style="398" customWidth="1"/>
    <col min="3847" max="3847" width="15.33203125" style="398" customWidth="1"/>
    <col min="3848" max="3848" width="77.88671875" style="398" customWidth="1"/>
    <col min="3849" max="4096" width="9.109375" style="398"/>
    <col min="4097" max="4097" width="15.44140625" style="398" customWidth="1"/>
    <col min="4098" max="4098" width="46.5546875" style="398" customWidth="1"/>
    <col min="4099" max="4099" width="21.33203125" style="398" customWidth="1"/>
    <col min="4100" max="4100" width="14.33203125" style="398" customWidth="1"/>
    <col min="4101" max="4101" width="12.88671875" style="398" customWidth="1"/>
    <col min="4102" max="4102" width="16.109375" style="398" customWidth="1"/>
    <col min="4103" max="4103" width="15.33203125" style="398" customWidth="1"/>
    <col min="4104" max="4104" width="77.88671875" style="398" customWidth="1"/>
    <col min="4105" max="4352" width="9.109375" style="398"/>
    <col min="4353" max="4353" width="15.44140625" style="398" customWidth="1"/>
    <col min="4354" max="4354" width="46.5546875" style="398" customWidth="1"/>
    <col min="4355" max="4355" width="21.33203125" style="398" customWidth="1"/>
    <col min="4356" max="4356" width="14.33203125" style="398" customWidth="1"/>
    <col min="4357" max="4357" width="12.88671875" style="398" customWidth="1"/>
    <col min="4358" max="4358" width="16.109375" style="398" customWidth="1"/>
    <col min="4359" max="4359" width="15.33203125" style="398" customWidth="1"/>
    <col min="4360" max="4360" width="77.88671875" style="398" customWidth="1"/>
    <col min="4361" max="4608" width="9.109375" style="398"/>
    <col min="4609" max="4609" width="15.44140625" style="398" customWidth="1"/>
    <col min="4610" max="4610" width="46.5546875" style="398" customWidth="1"/>
    <col min="4611" max="4611" width="21.33203125" style="398" customWidth="1"/>
    <col min="4612" max="4612" width="14.33203125" style="398" customWidth="1"/>
    <col min="4613" max="4613" width="12.88671875" style="398" customWidth="1"/>
    <col min="4614" max="4614" width="16.109375" style="398" customWidth="1"/>
    <col min="4615" max="4615" width="15.33203125" style="398" customWidth="1"/>
    <col min="4616" max="4616" width="77.88671875" style="398" customWidth="1"/>
    <col min="4617" max="4864" width="9.109375" style="398"/>
    <col min="4865" max="4865" width="15.44140625" style="398" customWidth="1"/>
    <col min="4866" max="4866" width="46.5546875" style="398" customWidth="1"/>
    <col min="4867" max="4867" width="21.33203125" style="398" customWidth="1"/>
    <col min="4868" max="4868" width="14.33203125" style="398" customWidth="1"/>
    <col min="4869" max="4869" width="12.88671875" style="398" customWidth="1"/>
    <col min="4870" max="4870" width="16.109375" style="398" customWidth="1"/>
    <col min="4871" max="4871" width="15.33203125" style="398" customWidth="1"/>
    <col min="4872" max="4872" width="77.88671875" style="398" customWidth="1"/>
    <col min="4873" max="5120" width="9.109375" style="398"/>
    <col min="5121" max="5121" width="15.44140625" style="398" customWidth="1"/>
    <col min="5122" max="5122" width="46.5546875" style="398" customWidth="1"/>
    <col min="5123" max="5123" width="21.33203125" style="398" customWidth="1"/>
    <col min="5124" max="5124" width="14.33203125" style="398" customWidth="1"/>
    <col min="5125" max="5125" width="12.88671875" style="398" customWidth="1"/>
    <col min="5126" max="5126" width="16.109375" style="398" customWidth="1"/>
    <col min="5127" max="5127" width="15.33203125" style="398" customWidth="1"/>
    <col min="5128" max="5128" width="77.88671875" style="398" customWidth="1"/>
    <col min="5129" max="5376" width="9.109375" style="398"/>
    <col min="5377" max="5377" width="15.44140625" style="398" customWidth="1"/>
    <col min="5378" max="5378" width="46.5546875" style="398" customWidth="1"/>
    <col min="5379" max="5379" width="21.33203125" style="398" customWidth="1"/>
    <col min="5380" max="5380" width="14.33203125" style="398" customWidth="1"/>
    <col min="5381" max="5381" width="12.88671875" style="398" customWidth="1"/>
    <col min="5382" max="5382" width="16.109375" style="398" customWidth="1"/>
    <col min="5383" max="5383" width="15.33203125" style="398" customWidth="1"/>
    <col min="5384" max="5384" width="77.88671875" style="398" customWidth="1"/>
    <col min="5385" max="5632" width="9.109375" style="398"/>
    <col min="5633" max="5633" width="15.44140625" style="398" customWidth="1"/>
    <col min="5634" max="5634" width="46.5546875" style="398" customWidth="1"/>
    <col min="5635" max="5635" width="21.33203125" style="398" customWidth="1"/>
    <col min="5636" max="5636" width="14.33203125" style="398" customWidth="1"/>
    <col min="5637" max="5637" width="12.88671875" style="398" customWidth="1"/>
    <col min="5638" max="5638" width="16.109375" style="398" customWidth="1"/>
    <col min="5639" max="5639" width="15.33203125" style="398" customWidth="1"/>
    <col min="5640" max="5640" width="77.88671875" style="398" customWidth="1"/>
    <col min="5641" max="5888" width="9.109375" style="398"/>
    <col min="5889" max="5889" width="15.44140625" style="398" customWidth="1"/>
    <col min="5890" max="5890" width="46.5546875" style="398" customWidth="1"/>
    <col min="5891" max="5891" width="21.33203125" style="398" customWidth="1"/>
    <col min="5892" max="5892" width="14.33203125" style="398" customWidth="1"/>
    <col min="5893" max="5893" width="12.88671875" style="398" customWidth="1"/>
    <col min="5894" max="5894" width="16.109375" style="398" customWidth="1"/>
    <col min="5895" max="5895" width="15.33203125" style="398" customWidth="1"/>
    <col min="5896" max="5896" width="77.88671875" style="398" customWidth="1"/>
    <col min="5897" max="6144" width="9.109375" style="398"/>
    <col min="6145" max="6145" width="15.44140625" style="398" customWidth="1"/>
    <col min="6146" max="6146" width="46.5546875" style="398" customWidth="1"/>
    <col min="6147" max="6147" width="21.33203125" style="398" customWidth="1"/>
    <col min="6148" max="6148" width="14.33203125" style="398" customWidth="1"/>
    <col min="6149" max="6149" width="12.88671875" style="398" customWidth="1"/>
    <col min="6150" max="6150" width="16.109375" style="398" customWidth="1"/>
    <col min="6151" max="6151" width="15.33203125" style="398" customWidth="1"/>
    <col min="6152" max="6152" width="77.88671875" style="398" customWidth="1"/>
    <col min="6153" max="6400" width="9.109375" style="398"/>
    <col min="6401" max="6401" width="15.44140625" style="398" customWidth="1"/>
    <col min="6402" max="6402" width="46.5546875" style="398" customWidth="1"/>
    <col min="6403" max="6403" width="21.33203125" style="398" customWidth="1"/>
    <col min="6404" max="6404" width="14.33203125" style="398" customWidth="1"/>
    <col min="6405" max="6405" width="12.88671875" style="398" customWidth="1"/>
    <col min="6406" max="6406" width="16.109375" style="398" customWidth="1"/>
    <col min="6407" max="6407" width="15.33203125" style="398" customWidth="1"/>
    <col min="6408" max="6408" width="77.88671875" style="398" customWidth="1"/>
    <col min="6409" max="6656" width="9.109375" style="398"/>
    <col min="6657" max="6657" width="15.44140625" style="398" customWidth="1"/>
    <col min="6658" max="6658" width="46.5546875" style="398" customWidth="1"/>
    <col min="6659" max="6659" width="21.33203125" style="398" customWidth="1"/>
    <col min="6660" max="6660" width="14.33203125" style="398" customWidth="1"/>
    <col min="6661" max="6661" width="12.88671875" style="398" customWidth="1"/>
    <col min="6662" max="6662" width="16.109375" style="398" customWidth="1"/>
    <col min="6663" max="6663" width="15.33203125" style="398" customWidth="1"/>
    <col min="6664" max="6664" width="77.88671875" style="398" customWidth="1"/>
    <col min="6665" max="6912" width="9.109375" style="398"/>
    <col min="6913" max="6913" width="15.44140625" style="398" customWidth="1"/>
    <col min="6914" max="6914" width="46.5546875" style="398" customWidth="1"/>
    <col min="6915" max="6915" width="21.33203125" style="398" customWidth="1"/>
    <col min="6916" max="6916" width="14.33203125" style="398" customWidth="1"/>
    <col min="6917" max="6917" width="12.88671875" style="398" customWidth="1"/>
    <col min="6918" max="6918" width="16.109375" style="398" customWidth="1"/>
    <col min="6919" max="6919" width="15.33203125" style="398" customWidth="1"/>
    <col min="6920" max="6920" width="77.88671875" style="398" customWidth="1"/>
    <col min="6921" max="7168" width="9.109375" style="398"/>
    <col min="7169" max="7169" width="15.44140625" style="398" customWidth="1"/>
    <col min="7170" max="7170" width="46.5546875" style="398" customWidth="1"/>
    <col min="7171" max="7171" width="21.33203125" style="398" customWidth="1"/>
    <col min="7172" max="7172" width="14.33203125" style="398" customWidth="1"/>
    <col min="7173" max="7173" width="12.88671875" style="398" customWidth="1"/>
    <col min="7174" max="7174" width="16.109375" style="398" customWidth="1"/>
    <col min="7175" max="7175" width="15.33203125" style="398" customWidth="1"/>
    <col min="7176" max="7176" width="77.88671875" style="398" customWidth="1"/>
    <col min="7177" max="7424" width="9.109375" style="398"/>
    <col min="7425" max="7425" width="15.44140625" style="398" customWidth="1"/>
    <col min="7426" max="7426" width="46.5546875" style="398" customWidth="1"/>
    <col min="7427" max="7427" width="21.33203125" style="398" customWidth="1"/>
    <col min="7428" max="7428" width="14.33203125" style="398" customWidth="1"/>
    <col min="7429" max="7429" width="12.88671875" style="398" customWidth="1"/>
    <col min="7430" max="7430" width="16.109375" style="398" customWidth="1"/>
    <col min="7431" max="7431" width="15.33203125" style="398" customWidth="1"/>
    <col min="7432" max="7432" width="77.88671875" style="398" customWidth="1"/>
    <col min="7433" max="7680" width="9.109375" style="398"/>
    <col min="7681" max="7681" width="15.44140625" style="398" customWidth="1"/>
    <col min="7682" max="7682" width="46.5546875" style="398" customWidth="1"/>
    <col min="7683" max="7683" width="21.33203125" style="398" customWidth="1"/>
    <col min="7684" max="7684" width="14.33203125" style="398" customWidth="1"/>
    <col min="7685" max="7685" width="12.88671875" style="398" customWidth="1"/>
    <col min="7686" max="7686" width="16.109375" style="398" customWidth="1"/>
    <col min="7687" max="7687" width="15.33203125" style="398" customWidth="1"/>
    <col min="7688" max="7688" width="77.88671875" style="398" customWidth="1"/>
    <col min="7689" max="7936" width="9.109375" style="398"/>
    <col min="7937" max="7937" width="15.44140625" style="398" customWidth="1"/>
    <col min="7938" max="7938" width="46.5546875" style="398" customWidth="1"/>
    <col min="7939" max="7939" width="21.33203125" style="398" customWidth="1"/>
    <col min="7940" max="7940" width="14.33203125" style="398" customWidth="1"/>
    <col min="7941" max="7941" width="12.88671875" style="398" customWidth="1"/>
    <col min="7942" max="7942" width="16.109375" style="398" customWidth="1"/>
    <col min="7943" max="7943" width="15.33203125" style="398" customWidth="1"/>
    <col min="7944" max="7944" width="77.88671875" style="398" customWidth="1"/>
    <col min="7945" max="8192" width="9.109375" style="398"/>
    <col min="8193" max="8193" width="15.44140625" style="398" customWidth="1"/>
    <col min="8194" max="8194" width="46.5546875" style="398" customWidth="1"/>
    <col min="8195" max="8195" width="21.33203125" style="398" customWidth="1"/>
    <col min="8196" max="8196" width="14.33203125" style="398" customWidth="1"/>
    <col min="8197" max="8197" width="12.88671875" style="398" customWidth="1"/>
    <col min="8198" max="8198" width="16.109375" style="398" customWidth="1"/>
    <col min="8199" max="8199" width="15.33203125" style="398" customWidth="1"/>
    <col min="8200" max="8200" width="77.88671875" style="398" customWidth="1"/>
    <col min="8201" max="8448" width="9.109375" style="398"/>
    <col min="8449" max="8449" width="15.44140625" style="398" customWidth="1"/>
    <col min="8450" max="8450" width="46.5546875" style="398" customWidth="1"/>
    <col min="8451" max="8451" width="21.33203125" style="398" customWidth="1"/>
    <col min="8452" max="8452" width="14.33203125" style="398" customWidth="1"/>
    <col min="8453" max="8453" width="12.88671875" style="398" customWidth="1"/>
    <col min="8454" max="8454" width="16.109375" style="398" customWidth="1"/>
    <col min="8455" max="8455" width="15.33203125" style="398" customWidth="1"/>
    <col min="8456" max="8456" width="77.88671875" style="398" customWidth="1"/>
    <col min="8457" max="8704" width="9.109375" style="398"/>
    <col min="8705" max="8705" width="15.44140625" style="398" customWidth="1"/>
    <col min="8706" max="8706" width="46.5546875" style="398" customWidth="1"/>
    <col min="8707" max="8707" width="21.33203125" style="398" customWidth="1"/>
    <col min="8708" max="8708" width="14.33203125" style="398" customWidth="1"/>
    <col min="8709" max="8709" width="12.88671875" style="398" customWidth="1"/>
    <col min="8710" max="8710" width="16.109375" style="398" customWidth="1"/>
    <col min="8711" max="8711" width="15.33203125" style="398" customWidth="1"/>
    <col min="8712" max="8712" width="77.88671875" style="398" customWidth="1"/>
    <col min="8713" max="8960" width="9.109375" style="398"/>
    <col min="8961" max="8961" width="15.44140625" style="398" customWidth="1"/>
    <col min="8962" max="8962" width="46.5546875" style="398" customWidth="1"/>
    <col min="8963" max="8963" width="21.33203125" style="398" customWidth="1"/>
    <col min="8964" max="8964" width="14.33203125" style="398" customWidth="1"/>
    <col min="8965" max="8965" width="12.88671875" style="398" customWidth="1"/>
    <col min="8966" max="8966" width="16.109375" style="398" customWidth="1"/>
    <col min="8967" max="8967" width="15.33203125" style="398" customWidth="1"/>
    <col min="8968" max="8968" width="77.88671875" style="398" customWidth="1"/>
    <col min="8969" max="9216" width="9.109375" style="398"/>
    <col min="9217" max="9217" width="15.44140625" style="398" customWidth="1"/>
    <col min="9218" max="9218" width="46.5546875" style="398" customWidth="1"/>
    <col min="9219" max="9219" width="21.33203125" style="398" customWidth="1"/>
    <col min="9220" max="9220" width="14.33203125" style="398" customWidth="1"/>
    <col min="9221" max="9221" width="12.88671875" style="398" customWidth="1"/>
    <col min="9222" max="9222" width="16.109375" style="398" customWidth="1"/>
    <col min="9223" max="9223" width="15.33203125" style="398" customWidth="1"/>
    <col min="9224" max="9224" width="77.88671875" style="398" customWidth="1"/>
    <col min="9225" max="9472" width="9.109375" style="398"/>
    <col min="9473" max="9473" width="15.44140625" style="398" customWidth="1"/>
    <col min="9474" max="9474" width="46.5546875" style="398" customWidth="1"/>
    <col min="9475" max="9475" width="21.33203125" style="398" customWidth="1"/>
    <col min="9476" max="9476" width="14.33203125" style="398" customWidth="1"/>
    <col min="9477" max="9477" width="12.88671875" style="398" customWidth="1"/>
    <col min="9478" max="9478" width="16.109375" style="398" customWidth="1"/>
    <col min="9479" max="9479" width="15.33203125" style="398" customWidth="1"/>
    <col min="9480" max="9480" width="77.88671875" style="398" customWidth="1"/>
    <col min="9481" max="9728" width="9.109375" style="398"/>
    <col min="9729" max="9729" width="15.44140625" style="398" customWidth="1"/>
    <col min="9730" max="9730" width="46.5546875" style="398" customWidth="1"/>
    <col min="9731" max="9731" width="21.33203125" style="398" customWidth="1"/>
    <col min="9732" max="9732" width="14.33203125" style="398" customWidth="1"/>
    <col min="9733" max="9733" width="12.88671875" style="398" customWidth="1"/>
    <col min="9734" max="9734" width="16.109375" style="398" customWidth="1"/>
    <col min="9735" max="9735" width="15.33203125" style="398" customWidth="1"/>
    <col min="9736" max="9736" width="77.88671875" style="398" customWidth="1"/>
    <col min="9737" max="9984" width="9.109375" style="398"/>
    <col min="9985" max="9985" width="15.44140625" style="398" customWidth="1"/>
    <col min="9986" max="9986" width="46.5546875" style="398" customWidth="1"/>
    <col min="9987" max="9987" width="21.33203125" style="398" customWidth="1"/>
    <col min="9988" max="9988" width="14.33203125" style="398" customWidth="1"/>
    <col min="9989" max="9989" width="12.88671875" style="398" customWidth="1"/>
    <col min="9990" max="9990" width="16.109375" style="398" customWidth="1"/>
    <col min="9991" max="9991" width="15.33203125" style="398" customWidth="1"/>
    <col min="9992" max="9992" width="77.88671875" style="398" customWidth="1"/>
    <col min="9993" max="10240" width="9.109375" style="398"/>
    <col min="10241" max="10241" width="15.44140625" style="398" customWidth="1"/>
    <col min="10242" max="10242" width="46.5546875" style="398" customWidth="1"/>
    <col min="10243" max="10243" width="21.33203125" style="398" customWidth="1"/>
    <col min="10244" max="10244" width="14.33203125" style="398" customWidth="1"/>
    <col min="10245" max="10245" width="12.88671875" style="398" customWidth="1"/>
    <col min="10246" max="10246" width="16.109375" style="398" customWidth="1"/>
    <col min="10247" max="10247" width="15.33203125" style="398" customWidth="1"/>
    <col min="10248" max="10248" width="77.88671875" style="398" customWidth="1"/>
    <col min="10249" max="10496" width="9.109375" style="398"/>
    <col min="10497" max="10497" width="15.44140625" style="398" customWidth="1"/>
    <col min="10498" max="10498" width="46.5546875" style="398" customWidth="1"/>
    <col min="10499" max="10499" width="21.33203125" style="398" customWidth="1"/>
    <col min="10500" max="10500" width="14.33203125" style="398" customWidth="1"/>
    <col min="10501" max="10501" width="12.88671875" style="398" customWidth="1"/>
    <col min="10502" max="10502" width="16.109375" style="398" customWidth="1"/>
    <col min="10503" max="10503" width="15.33203125" style="398" customWidth="1"/>
    <col min="10504" max="10504" width="77.88671875" style="398" customWidth="1"/>
    <col min="10505" max="10752" width="9.109375" style="398"/>
    <col min="10753" max="10753" width="15.44140625" style="398" customWidth="1"/>
    <col min="10754" max="10754" width="46.5546875" style="398" customWidth="1"/>
    <col min="10755" max="10755" width="21.33203125" style="398" customWidth="1"/>
    <col min="10756" max="10756" width="14.33203125" style="398" customWidth="1"/>
    <col min="10757" max="10757" width="12.88671875" style="398" customWidth="1"/>
    <col min="10758" max="10758" width="16.109375" style="398" customWidth="1"/>
    <col min="10759" max="10759" width="15.33203125" style="398" customWidth="1"/>
    <col min="10760" max="10760" width="77.88671875" style="398" customWidth="1"/>
    <col min="10761" max="11008" width="9.109375" style="398"/>
    <col min="11009" max="11009" width="15.44140625" style="398" customWidth="1"/>
    <col min="11010" max="11010" width="46.5546875" style="398" customWidth="1"/>
    <col min="11011" max="11011" width="21.33203125" style="398" customWidth="1"/>
    <col min="11012" max="11012" width="14.33203125" style="398" customWidth="1"/>
    <col min="11013" max="11013" width="12.88671875" style="398" customWidth="1"/>
    <col min="11014" max="11014" width="16.109375" style="398" customWidth="1"/>
    <col min="11015" max="11015" width="15.33203125" style="398" customWidth="1"/>
    <col min="11016" max="11016" width="77.88671875" style="398" customWidth="1"/>
    <col min="11017" max="11264" width="9.109375" style="398"/>
    <col min="11265" max="11265" width="15.44140625" style="398" customWidth="1"/>
    <col min="11266" max="11266" width="46.5546875" style="398" customWidth="1"/>
    <col min="11267" max="11267" width="21.33203125" style="398" customWidth="1"/>
    <col min="11268" max="11268" width="14.33203125" style="398" customWidth="1"/>
    <col min="11269" max="11269" width="12.88671875" style="398" customWidth="1"/>
    <col min="11270" max="11270" width="16.109375" style="398" customWidth="1"/>
    <col min="11271" max="11271" width="15.33203125" style="398" customWidth="1"/>
    <col min="11272" max="11272" width="77.88671875" style="398" customWidth="1"/>
    <col min="11273" max="11520" width="9.109375" style="398"/>
    <col min="11521" max="11521" width="15.44140625" style="398" customWidth="1"/>
    <col min="11522" max="11522" width="46.5546875" style="398" customWidth="1"/>
    <col min="11523" max="11523" width="21.33203125" style="398" customWidth="1"/>
    <col min="11524" max="11524" width="14.33203125" style="398" customWidth="1"/>
    <col min="11525" max="11525" width="12.88671875" style="398" customWidth="1"/>
    <col min="11526" max="11526" width="16.109375" style="398" customWidth="1"/>
    <col min="11527" max="11527" width="15.33203125" style="398" customWidth="1"/>
    <col min="11528" max="11528" width="77.88671875" style="398" customWidth="1"/>
    <col min="11529" max="11776" width="9.109375" style="398"/>
    <col min="11777" max="11777" width="15.44140625" style="398" customWidth="1"/>
    <col min="11778" max="11778" width="46.5546875" style="398" customWidth="1"/>
    <col min="11779" max="11779" width="21.33203125" style="398" customWidth="1"/>
    <col min="11780" max="11780" width="14.33203125" style="398" customWidth="1"/>
    <col min="11781" max="11781" width="12.88671875" style="398" customWidth="1"/>
    <col min="11782" max="11782" width="16.109375" style="398" customWidth="1"/>
    <col min="11783" max="11783" width="15.33203125" style="398" customWidth="1"/>
    <col min="11784" max="11784" width="77.88671875" style="398" customWidth="1"/>
    <col min="11785" max="12032" width="9.109375" style="398"/>
    <col min="12033" max="12033" width="15.44140625" style="398" customWidth="1"/>
    <col min="12034" max="12034" width="46.5546875" style="398" customWidth="1"/>
    <col min="12035" max="12035" width="21.33203125" style="398" customWidth="1"/>
    <col min="12036" max="12036" width="14.33203125" style="398" customWidth="1"/>
    <col min="12037" max="12037" width="12.88671875" style="398" customWidth="1"/>
    <col min="12038" max="12038" width="16.109375" style="398" customWidth="1"/>
    <col min="12039" max="12039" width="15.33203125" style="398" customWidth="1"/>
    <col min="12040" max="12040" width="77.88671875" style="398" customWidth="1"/>
    <col min="12041" max="12288" width="9.109375" style="398"/>
    <col min="12289" max="12289" width="15.44140625" style="398" customWidth="1"/>
    <col min="12290" max="12290" width="46.5546875" style="398" customWidth="1"/>
    <col min="12291" max="12291" width="21.33203125" style="398" customWidth="1"/>
    <col min="12292" max="12292" width="14.33203125" style="398" customWidth="1"/>
    <col min="12293" max="12293" width="12.88671875" style="398" customWidth="1"/>
    <col min="12294" max="12294" width="16.109375" style="398" customWidth="1"/>
    <col min="12295" max="12295" width="15.33203125" style="398" customWidth="1"/>
    <col min="12296" max="12296" width="77.88671875" style="398" customWidth="1"/>
    <col min="12297" max="12544" width="9.109375" style="398"/>
    <col min="12545" max="12545" width="15.44140625" style="398" customWidth="1"/>
    <col min="12546" max="12546" width="46.5546875" style="398" customWidth="1"/>
    <col min="12547" max="12547" width="21.33203125" style="398" customWidth="1"/>
    <col min="12548" max="12548" width="14.33203125" style="398" customWidth="1"/>
    <col min="12549" max="12549" width="12.88671875" style="398" customWidth="1"/>
    <col min="12550" max="12550" width="16.109375" style="398" customWidth="1"/>
    <col min="12551" max="12551" width="15.33203125" style="398" customWidth="1"/>
    <col min="12552" max="12552" width="77.88671875" style="398" customWidth="1"/>
    <col min="12553" max="12800" width="9.109375" style="398"/>
    <col min="12801" max="12801" width="15.44140625" style="398" customWidth="1"/>
    <col min="12802" max="12802" width="46.5546875" style="398" customWidth="1"/>
    <col min="12803" max="12803" width="21.33203125" style="398" customWidth="1"/>
    <col min="12804" max="12804" width="14.33203125" style="398" customWidth="1"/>
    <col min="12805" max="12805" width="12.88671875" style="398" customWidth="1"/>
    <col min="12806" max="12806" width="16.109375" style="398" customWidth="1"/>
    <col min="12807" max="12807" width="15.33203125" style="398" customWidth="1"/>
    <col min="12808" max="12808" width="77.88671875" style="398" customWidth="1"/>
    <col min="12809" max="13056" width="9.109375" style="398"/>
    <col min="13057" max="13057" width="15.44140625" style="398" customWidth="1"/>
    <col min="13058" max="13058" width="46.5546875" style="398" customWidth="1"/>
    <col min="13059" max="13059" width="21.33203125" style="398" customWidth="1"/>
    <col min="13060" max="13060" width="14.33203125" style="398" customWidth="1"/>
    <col min="13061" max="13061" width="12.88671875" style="398" customWidth="1"/>
    <col min="13062" max="13062" width="16.109375" style="398" customWidth="1"/>
    <col min="13063" max="13063" width="15.33203125" style="398" customWidth="1"/>
    <col min="13064" max="13064" width="77.88671875" style="398" customWidth="1"/>
    <col min="13065" max="13312" width="9.109375" style="398"/>
    <col min="13313" max="13313" width="15.44140625" style="398" customWidth="1"/>
    <col min="13314" max="13314" width="46.5546875" style="398" customWidth="1"/>
    <col min="13315" max="13315" width="21.33203125" style="398" customWidth="1"/>
    <col min="13316" max="13316" width="14.33203125" style="398" customWidth="1"/>
    <col min="13317" max="13317" width="12.88671875" style="398" customWidth="1"/>
    <col min="13318" max="13318" width="16.109375" style="398" customWidth="1"/>
    <col min="13319" max="13319" width="15.33203125" style="398" customWidth="1"/>
    <col min="13320" max="13320" width="77.88671875" style="398" customWidth="1"/>
    <col min="13321" max="13568" width="9.109375" style="398"/>
    <col min="13569" max="13569" width="15.44140625" style="398" customWidth="1"/>
    <col min="13570" max="13570" width="46.5546875" style="398" customWidth="1"/>
    <col min="13571" max="13571" width="21.33203125" style="398" customWidth="1"/>
    <col min="13572" max="13572" width="14.33203125" style="398" customWidth="1"/>
    <col min="13573" max="13573" width="12.88671875" style="398" customWidth="1"/>
    <col min="13574" max="13574" width="16.109375" style="398" customWidth="1"/>
    <col min="13575" max="13575" width="15.33203125" style="398" customWidth="1"/>
    <col min="13576" max="13576" width="77.88671875" style="398" customWidth="1"/>
    <col min="13577" max="13824" width="9.109375" style="398"/>
    <col min="13825" max="13825" width="15.44140625" style="398" customWidth="1"/>
    <col min="13826" max="13826" width="46.5546875" style="398" customWidth="1"/>
    <col min="13827" max="13827" width="21.33203125" style="398" customWidth="1"/>
    <col min="13828" max="13828" width="14.33203125" style="398" customWidth="1"/>
    <col min="13829" max="13829" width="12.88671875" style="398" customWidth="1"/>
    <col min="13830" max="13830" width="16.109375" style="398" customWidth="1"/>
    <col min="13831" max="13831" width="15.33203125" style="398" customWidth="1"/>
    <col min="13832" max="13832" width="77.88671875" style="398" customWidth="1"/>
    <col min="13833" max="14080" width="9.109375" style="398"/>
    <col min="14081" max="14081" width="15.44140625" style="398" customWidth="1"/>
    <col min="14082" max="14082" width="46.5546875" style="398" customWidth="1"/>
    <col min="14083" max="14083" width="21.33203125" style="398" customWidth="1"/>
    <col min="14084" max="14084" width="14.33203125" style="398" customWidth="1"/>
    <col min="14085" max="14085" width="12.88671875" style="398" customWidth="1"/>
    <col min="14086" max="14086" width="16.109375" style="398" customWidth="1"/>
    <col min="14087" max="14087" width="15.33203125" style="398" customWidth="1"/>
    <col min="14088" max="14088" width="77.88671875" style="398" customWidth="1"/>
    <col min="14089" max="14336" width="9.109375" style="398"/>
    <col min="14337" max="14337" width="15.44140625" style="398" customWidth="1"/>
    <col min="14338" max="14338" width="46.5546875" style="398" customWidth="1"/>
    <col min="14339" max="14339" width="21.33203125" style="398" customWidth="1"/>
    <col min="14340" max="14340" width="14.33203125" style="398" customWidth="1"/>
    <col min="14341" max="14341" width="12.88671875" style="398" customWidth="1"/>
    <col min="14342" max="14342" width="16.109375" style="398" customWidth="1"/>
    <col min="14343" max="14343" width="15.33203125" style="398" customWidth="1"/>
    <col min="14344" max="14344" width="77.88671875" style="398" customWidth="1"/>
    <col min="14345" max="14592" width="9.109375" style="398"/>
    <col min="14593" max="14593" width="15.44140625" style="398" customWidth="1"/>
    <col min="14594" max="14594" width="46.5546875" style="398" customWidth="1"/>
    <col min="14595" max="14595" width="21.33203125" style="398" customWidth="1"/>
    <col min="14596" max="14596" width="14.33203125" style="398" customWidth="1"/>
    <col min="14597" max="14597" width="12.88671875" style="398" customWidth="1"/>
    <col min="14598" max="14598" width="16.109375" style="398" customWidth="1"/>
    <col min="14599" max="14599" width="15.33203125" style="398" customWidth="1"/>
    <col min="14600" max="14600" width="77.88671875" style="398" customWidth="1"/>
    <col min="14601" max="14848" width="9.109375" style="398"/>
    <col min="14849" max="14849" width="15.44140625" style="398" customWidth="1"/>
    <col min="14850" max="14850" width="46.5546875" style="398" customWidth="1"/>
    <col min="14851" max="14851" width="21.33203125" style="398" customWidth="1"/>
    <col min="14852" max="14852" width="14.33203125" style="398" customWidth="1"/>
    <col min="14853" max="14853" width="12.88671875" style="398" customWidth="1"/>
    <col min="14854" max="14854" width="16.109375" style="398" customWidth="1"/>
    <col min="14855" max="14855" width="15.33203125" style="398" customWidth="1"/>
    <col min="14856" max="14856" width="77.88671875" style="398" customWidth="1"/>
    <col min="14857" max="15104" width="9.109375" style="398"/>
    <col min="15105" max="15105" width="15.44140625" style="398" customWidth="1"/>
    <col min="15106" max="15106" width="46.5546875" style="398" customWidth="1"/>
    <col min="15107" max="15107" width="21.33203125" style="398" customWidth="1"/>
    <col min="15108" max="15108" width="14.33203125" style="398" customWidth="1"/>
    <col min="15109" max="15109" width="12.88671875" style="398" customWidth="1"/>
    <col min="15110" max="15110" width="16.109375" style="398" customWidth="1"/>
    <col min="15111" max="15111" width="15.33203125" style="398" customWidth="1"/>
    <col min="15112" max="15112" width="77.88671875" style="398" customWidth="1"/>
    <col min="15113" max="15360" width="9.109375" style="398"/>
    <col min="15361" max="15361" width="15.44140625" style="398" customWidth="1"/>
    <col min="15362" max="15362" width="46.5546875" style="398" customWidth="1"/>
    <col min="15363" max="15363" width="21.33203125" style="398" customWidth="1"/>
    <col min="15364" max="15364" width="14.33203125" style="398" customWidth="1"/>
    <col min="15365" max="15365" width="12.88671875" style="398" customWidth="1"/>
    <col min="15366" max="15366" width="16.109375" style="398" customWidth="1"/>
    <col min="15367" max="15367" width="15.33203125" style="398" customWidth="1"/>
    <col min="15368" max="15368" width="77.88671875" style="398" customWidth="1"/>
    <col min="15369" max="15616" width="9.109375" style="398"/>
    <col min="15617" max="15617" width="15.44140625" style="398" customWidth="1"/>
    <col min="15618" max="15618" width="46.5546875" style="398" customWidth="1"/>
    <col min="15619" max="15619" width="21.33203125" style="398" customWidth="1"/>
    <col min="15620" max="15620" width="14.33203125" style="398" customWidth="1"/>
    <col min="15621" max="15621" width="12.88671875" style="398" customWidth="1"/>
    <col min="15622" max="15622" width="16.109375" style="398" customWidth="1"/>
    <col min="15623" max="15623" width="15.33203125" style="398" customWidth="1"/>
    <col min="15624" max="15624" width="77.88671875" style="398" customWidth="1"/>
    <col min="15625" max="15872" width="9.109375" style="398"/>
    <col min="15873" max="15873" width="15.44140625" style="398" customWidth="1"/>
    <col min="15874" max="15874" width="46.5546875" style="398" customWidth="1"/>
    <col min="15875" max="15875" width="21.33203125" style="398" customWidth="1"/>
    <col min="15876" max="15876" width="14.33203125" style="398" customWidth="1"/>
    <col min="15877" max="15877" width="12.88671875" style="398" customWidth="1"/>
    <col min="15878" max="15878" width="16.109375" style="398" customWidth="1"/>
    <col min="15879" max="15879" width="15.33203125" style="398" customWidth="1"/>
    <col min="15880" max="15880" width="77.88671875" style="398" customWidth="1"/>
    <col min="15881" max="16128" width="9.109375" style="398"/>
    <col min="16129" max="16129" width="15.44140625" style="398" customWidth="1"/>
    <col min="16130" max="16130" width="46.5546875" style="398" customWidth="1"/>
    <col min="16131" max="16131" width="21.33203125" style="398" customWidth="1"/>
    <col min="16132" max="16132" width="14.33203125" style="398" customWidth="1"/>
    <col min="16133" max="16133" width="12.88671875" style="398" customWidth="1"/>
    <col min="16134" max="16134" width="16.109375" style="398" customWidth="1"/>
    <col min="16135" max="16135" width="15.33203125" style="398" customWidth="1"/>
    <col min="16136" max="16136" width="77.88671875" style="398" customWidth="1"/>
    <col min="16137" max="16384" width="9.109375" style="398"/>
  </cols>
  <sheetData>
    <row r="1" spans="1:9" hidden="1" x14ac:dyDescent="0.35">
      <c r="A1" s="294"/>
      <c r="B1" s="294"/>
      <c r="C1" s="294"/>
      <c r="D1" s="294"/>
      <c r="E1" s="294"/>
      <c r="F1" s="294"/>
      <c r="G1" s="294"/>
      <c r="H1" s="294" t="s">
        <v>275</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99" customFormat="1" ht="77.400000000000006" customHeight="1" x14ac:dyDescent="0.4">
      <c r="A4" s="297" t="s">
        <v>225</v>
      </c>
      <c r="B4" s="297"/>
      <c r="C4" s="297"/>
      <c r="D4" s="297"/>
      <c r="E4" s="297"/>
      <c r="F4" s="297"/>
      <c r="G4" s="299" t="s">
        <v>229</v>
      </c>
      <c r="H4" s="299"/>
    </row>
    <row r="5" spans="1:9" s="399" customFormat="1" ht="18" customHeight="1" x14ac:dyDescent="0.4">
      <c r="A5" s="297"/>
      <c r="B5" s="297"/>
      <c r="C5" s="297"/>
      <c r="D5" s="297"/>
      <c r="E5" s="297"/>
      <c r="F5" s="297"/>
      <c r="G5" s="297"/>
      <c r="H5" s="301" t="s">
        <v>230</v>
      </c>
    </row>
    <row r="6" spans="1:9" s="399" customFormat="1" ht="18" customHeight="1" x14ac:dyDescent="0.4">
      <c r="A6" s="297"/>
      <c r="B6" s="297"/>
      <c r="C6" s="297"/>
      <c r="D6" s="297"/>
      <c r="E6" s="297"/>
      <c r="F6" s="297"/>
      <c r="G6" s="297"/>
      <c r="H6" s="297"/>
    </row>
    <row r="7" spans="1:9" s="399" customFormat="1" ht="18" customHeight="1" x14ac:dyDescent="0.4">
      <c r="A7" s="297"/>
      <c r="B7" s="297"/>
      <c r="C7" s="297"/>
      <c r="D7" s="297"/>
      <c r="E7" s="297"/>
      <c r="F7" s="297"/>
      <c r="G7" s="302" t="s">
        <v>231</v>
      </c>
      <c r="H7" s="302"/>
    </row>
    <row r="8" spans="1:9" s="399" customFormat="1" ht="22.2" customHeight="1" x14ac:dyDescent="0.4">
      <c r="A8" s="297"/>
      <c r="B8" s="297"/>
      <c r="C8" s="297"/>
      <c r="D8" s="297"/>
      <c r="E8" s="297"/>
      <c r="F8" s="297"/>
      <c r="G8" s="303" t="s">
        <v>232</v>
      </c>
      <c r="H8" s="303"/>
    </row>
    <row r="9" spans="1:9" s="399" customFormat="1" ht="21" customHeight="1" x14ac:dyDescent="0.4">
      <c r="A9" s="297"/>
      <c r="B9" s="297"/>
      <c r="C9" s="297"/>
      <c r="D9" s="297"/>
      <c r="E9" s="297"/>
      <c r="F9" s="297"/>
      <c r="G9" s="303" t="s">
        <v>233</v>
      </c>
      <c r="H9" s="303"/>
    </row>
    <row r="10" spans="1:9" s="399" customFormat="1" ht="51.6" customHeight="1" x14ac:dyDescent="0.4">
      <c r="A10" s="297"/>
      <c r="B10" s="297"/>
      <c r="C10" s="297"/>
      <c r="D10" s="297"/>
      <c r="E10" s="297"/>
      <c r="F10" s="297"/>
      <c r="G10" s="303" t="s">
        <v>234</v>
      </c>
      <c r="H10" s="303"/>
    </row>
    <row r="11" spans="1:9" s="399" customFormat="1" ht="30" customHeight="1" x14ac:dyDescent="0.4">
      <c r="A11" s="297"/>
      <c r="B11" s="297"/>
      <c r="C11" s="297"/>
      <c r="D11" s="297"/>
      <c r="E11" s="297"/>
      <c r="F11" s="297"/>
      <c r="G11" s="304"/>
      <c r="H11" s="304"/>
    </row>
    <row r="12" spans="1:9" s="399" customFormat="1" ht="18" customHeight="1" x14ac:dyDescent="0.4">
      <c r="A12" s="297"/>
      <c r="B12" s="297"/>
      <c r="C12" s="297"/>
      <c r="D12" s="297"/>
      <c r="E12" s="297"/>
      <c r="F12" s="297"/>
      <c r="G12" s="297"/>
      <c r="H12" s="297"/>
    </row>
    <row r="13" spans="1:9" s="399" customFormat="1" ht="18" customHeight="1" x14ac:dyDescent="0.4">
      <c r="A13" s="297"/>
      <c r="B13" s="297"/>
      <c r="C13" s="297"/>
      <c r="D13" s="297"/>
      <c r="E13" s="297"/>
      <c r="F13" s="297"/>
      <c r="G13" s="297"/>
      <c r="H13" s="297"/>
    </row>
    <row r="14" spans="1:9" s="399" customFormat="1" ht="18.75" customHeight="1" x14ac:dyDescent="0.4">
      <c r="A14" s="305" t="s">
        <v>28</v>
      </c>
      <c r="B14" s="305"/>
      <c r="C14" s="305"/>
      <c r="D14" s="305"/>
      <c r="E14" s="305"/>
      <c r="F14" s="305"/>
      <c r="G14" s="305"/>
      <c r="H14" s="305"/>
    </row>
    <row r="15" spans="1:9" s="399" customFormat="1" ht="18.75" customHeight="1" x14ac:dyDescent="0.4">
      <c r="A15" s="298"/>
      <c r="B15" s="306" t="s">
        <v>235</v>
      </c>
      <c r="C15" s="306"/>
      <c r="D15" s="306"/>
      <c r="E15" s="306"/>
      <c r="F15" s="306"/>
      <c r="G15" s="306"/>
      <c r="H15" s="306"/>
      <c r="I15" s="306"/>
    </row>
    <row r="16" spans="1:9" s="399" customFormat="1" ht="22.95" customHeight="1" x14ac:dyDescent="0.4">
      <c r="A16" s="308" t="s">
        <v>184</v>
      </c>
      <c r="B16" s="308"/>
      <c r="C16" s="308"/>
      <c r="D16" s="308"/>
      <c r="E16" s="308"/>
      <c r="F16" s="308"/>
      <c r="G16" s="308"/>
      <c r="H16" s="308"/>
    </row>
    <row r="17" spans="1:17" s="399" customFormat="1" ht="21.75" customHeight="1" x14ac:dyDescent="0.4">
      <c r="A17" s="305" t="s">
        <v>209</v>
      </c>
      <c r="B17" s="305"/>
      <c r="C17" s="305"/>
      <c r="D17" s="305"/>
      <c r="E17" s="305"/>
      <c r="F17" s="305"/>
      <c r="G17" s="305"/>
      <c r="H17" s="305"/>
    </row>
    <row r="18" spans="1:17" s="399" customFormat="1" ht="13.5" customHeight="1" x14ac:dyDescent="0.4">
      <c r="A18" s="297"/>
      <c r="B18" s="297"/>
      <c r="C18" s="297"/>
      <c r="D18" s="297"/>
      <c r="E18" s="297"/>
      <c r="F18" s="297"/>
      <c r="G18" s="297"/>
      <c r="H18" s="297"/>
    </row>
    <row r="19" spans="1:17" s="399" customFormat="1" ht="24.75" customHeight="1" x14ac:dyDescent="0.4">
      <c r="A19" s="369" t="s">
        <v>276</v>
      </c>
      <c r="B19" s="369"/>
      <c r="C19" s="369"/>
      <c r="D19" s="369"/>
      <c r="E19" s="369"/>
      <c r="F19" s="369"/>
      <c r="G19" s="370"/>
      <c r="H19" s="370"/>
    </row>
    <row r="20" spans="1:17" s="399" customFormat="1" ht="14.25" customHeight="1" x14ac:dyDescent="0.4">
      <c r="A20" s="371"/>
      <c r="B20" s="371"/>
      <c r="C20" s="371"/>
      <c r="D20" s="371"/>
      <c r="E20" s="371"/>
      <c r="F20" s="371"/>
      <c r="G20" s="372"/>
      <c r="H20" s="372"/>
    </row>
    <row r="21" spans="1:17" s="300" customFormat="1" ht="30.75" customHeight="1" x14ac:dyDescent="0.4">
      <c r="A21" s="297" t="s">
        <v>237</v>
      </c>
      <c r="B21" s="297"/>
      <c r="C21" s="297"/>
      <c r="D21" s="298"/>
      <c r="E21" s="298"/>
      <c r="F21" s="298"/>
      <c r="G21" s="297"/>
      <c r="H21" s="297"/>
    </row>
    <row r="22" spans="1:17" ht="19.5" customHeight="1" x14ac:dyDescent="0.35">
      <c r="A22" s="310"/>
      <c r="B22" s="310"/>
      <c r="C22" s="310"/>
      <c r="D22" s="310"/>
      <c r="E22" s="310"/>
      <c r="F22" s="310"/>
      <c r="G22" s="310"/>
      <c r="H22" s="310"/>
    </row>
    <row r="23" spans="1:17" ht="313.5" customHeight="1" x14ac:dyDescent="0.35">
      <c r="A23" s="332" t="s">
        <v>238</v>
      </c>
      <c r="B23" s="332"/>
      <c r="C23" s="332"/>
      <c r="D23" s="332"/>
      <c r="E23" s="332"/>
      <c r="F23" s="400" t="s">
        <v>277</v>
      </c>
      <c r="G23" s="401"/>
      <c r="H23" s="402"/>
    </row>
    <row r="24" spans="1:17" ht="58.5" customHeight="1" x14ac:dyDescent="0.35">
      <c r="A24" s="403" t="s">
        <v>240</v>
      </c>
      <c r="B24" s="404"/>
      <c r="C24" s="404"/>
      <c r="D24" s="404"/>
      <c r="E24" s="405"/>
      <c r="F24" s="406" t="s">
        <v>187</v>
      </c>
      <c r="G24" s="406"/>
      <c r="H24" s="319" t="s">
        <v>186</v>
      </c>
      <c r="J24" s="407"/>
      <c r="K24" s="408"/>
      <c r="L24" s="408"/>
      <c r="M24" s="408"/>
      <c r="N24" s="408"/>
      <c r="O24" s="408"/>
      <c r="P24" s="408"/>
      <c r="Q24" s="408"/>
    </row>
    <row r="25" spans="1:17" ht="37.5" customHeight="1" x14ac:dyDescent="0.35">
      <c r="A25" s="409"/>
      <c r="B25" s="410"/>
      <c r="C25" s="410"/>
      <c r="D25" s="410"/>
      <c r="E25" s="411"/>
      <c r="F25" s="400" t="s">
        <v>241</v>
      </c>
      <c r="G25" s="402"/>
      <c r="H25" s="325" t="s">
        <v>188</v>
      </c>
      <c r="J25" s="407"/>
      <c r="K25" s="407"/>
      <c r="L25" s="407"/>
      <c r="M25" s="407"/>
      <c r="N25" s="407"/>
      <c r="O25" s="407"/>
      <c r="P25" s="407"/>
      <c r="Q25" s="407"/>
    </row>
    <row r="26" spans="1:17" ht="36.75" customHeight="1" x14ac:dyDescent="0.35">
      <c r="A26" s="409"/>
      <c r="B26" s="410"/>
      <c r="C26" s="410"/>
      <c r="D26" s="410"/>
      <c r="E26" s="411"/>
      <c r="F26" s="400" t="s">
        <v>191</v>
      </c>
      <c r="G26" s="402"/>
      <c r="H26" s="412" t="s">
        <v>242</v>
      </c>
      <c r="J26" s="407"/>
      <c r="K26" s="408"/>
      <c r="L26" s="408"/>
      <c r="M26" s="408"/>
      <c r="N26" s="408"/>
      <c r="O26" s="408"/>
      <c r="P26" s="408"/>
      <c r="Q26" s="408"/>
    </row>
    <row r="27" spans="1:17" ht="22.5" customHeight="1" x14ac:dyDescent="0.35">
      <c r="A27" s="413"/>
      <c r="B27" s="414"/>
      <c r="C27" s="414"/>
      <c r="D27" s="414"/>
      <c r="E27" s="415"/>
      <c r="F27" s="318" t="s">
        <v>193</v>
      </c>
      <c r="G27" s="318"/>
      <c r="H27" s="319" t="s">
        <v>243</v>
      </c>
      <c r="J27" s="320"/>
      <c r="K27" s="408"/>
      <c r="L27" s="408"/>
      <c r="M27" s="408"/>
      <c r="N27" s="408"/>
      <c r="O27" s="321"/>
      <c r="P27" s="321"/>
      <c r="Q27" s="321"/>
    </row>
    <row r="28" spans="1:17" ht="36.6" customHeight="1" x14ac:dyDescent="0.35">
      <c r="A28" s="416" t="s">
        <v>244</v>
      </c>
      <c r="B28" s="417"/>
      <c r="C28" s="417"/>
      <c r="D28" s="417"/>
      <c r="E28" s="418"/>
      <c r="F28" s="312" t="s">
        <v>278</v>
      </c>
      <c r="G28" s="313"/>
      <c r="H28" s="314"/>
    </row>
    <row r="29" spans="1:17" ht="51" customHeight="1" x14ac:dyDescent="0.35">
      <c r="A29" s="332" t="s">
        <v>246</v>
      </c>
      <c r="B29" s="332"/>
      <c r="C29" s="332"/>
      <c r="D29" s="332"/>
      <c r="E29" s="332"/>
      <c r="F29" s="312" t="s">
        <v>279</v>
      </c>
      <c r="G29" s="313"/>
      <c r="H29" s="314"/>
      <c r="I29" s="333" t="s">
        <v>248</v>
      </c>
      <c r="J29" s="321"/>
      <c r="K29" s="321"/>
      <c r="L29" s="321"/>
      <c r="M29" s="321"/>
      <c r="N29" s="321"/>
      <c r="O29" s="321"/>
    </row>
    <row r="30" spans="1:17" s="296" customFormat="1" ht="45.75" customHeight="1" x14ac:dyDescent="0.35">
      <c r="A30" s="334" t="s">
        <v>249</v>
      </c>
      <c r="B30" s="334"/>
      <c r="C30" s="334"/>
      <c r="D30" s="334"/>
      <c r="E30" s="334"/>
      <c r="F30" s="312" t="s">
        <v>280</v>
      </c>
      <c r="G30" s="313"/>
      <c r="H30" s="314"/>
    </row>
    <row r="31" spans="1:17" s="296" customFormat="1" ht="28.8" customHeight="1" x14ac:dyDescent="0.35">
      <c r="A31" s="335" t="s">
        <v>30</v>
      </c>
      <c r="B31" s="335"/>
      <c r="C31" s="335"/>
      <c r="D31" s="335"/>
      <c r="E31" s="335"/>
      <c r="F31" s="335"/>
      <c r="G31" s="335"/>
      <c r="H31" s="335"/>
      <c r="J31" s="320"/>
      <c r="K31" s="320"/>
      <c r="L31" s="320"/>
      <c r="M31" s="320"/>
      <c r="N31" s="320"/>
      <c r="O31" s="320"/>
    </row>
    <row r="32" spans="1:17" s="296" customFormat="1" ht="47.4" customHeight="1" x14ac:dyDescent="0.35">
      <c r="A32" s="336" t="s">
        <v>53</v>
      </c>
      <c r="B32" s="336"/>
      <c r="C32" s="337" t="s">
        <v>1</v>
      </c>
      <c r="D32" s="338" t="s">
        <v>31</v>
      </c>
      <c r="E32" s="336" t="s">
        <v>251</v>
      </c>
      <c r="F32" s="337" t="s">
        <v>33</v>
      </c>
      <c r="G32" s="337"/>
      <c r="H32" s="337"/>
      <c r="J32" s="320"/>
      <c r="K32" s="320"/>
      <c r="L32" s="320"/>
      <c r="M32" s="320"/>
      <c r="N32" s="320"/>
      <c r="O32" s="320"/>
    </row>
    <row r="33" spans="1:15" s="296" customFormat="1" ht="21.6" customHeight="1" x14ac:dyDescent="0.35">
      <c r="A33" s="336"/>
      <c r="B33" s="336"/>
      <c r="C33" s="337"/>
      <c r="D33" s="339"/>
      <c r="E33" s="336"/>
      <c r="F33" s="340">
        <v>2017</v>
      </c>
      <c r="G33" s="340">
        <v>2018</v>
      </c>
      <c r="H33" s="340">
        <v>2019</v>
      </c>
      <c r="J33" s="320"/>
      <c r="K33" s="320"/>
      <c r="L33" s="320"/>
      <c r="M33" s="320"/>
      <c r="N33" s="320"/>
      <c r="O33" s="320"/>
    </row>
    <row r="34" spans="1:15" s="296" customFormat="1" ht="33" customHeight="1" x14ac:dyDescent="0.35">
      <c r="A34" s="341" t="s">
        <v>223</v>
      </c>
      <c r="B34" s="341"/>
      <c r="C34" s="340"/>
      <c r="D34" s="419">
        <v>3059</v>
      </c>
      <c r="E34" s="340">
        <v>33359</v>
      </c>
      <c r="F34" s="340"/>
      <c r="G34" s="340"/>
      <c r="H34" s="420"/>
      <c r="J34" s="320"/>
      <c r="K34" s="320"/>
      <c r="L34" s="320"/>
      <c r="M34" s="320"/>
      <c r="N34" s="320"/>
      <c r="O34" s="320"/>
    </row>
    <row r="35" spans="1:15" s="296" customFormat="1" ht="33.6" customHeight="1" x14ac:dyDescent="0.35">
      <c r="A35" s="341" t="s">
        <v>222</v>
      </c>
      <c r="B35" s="341"/>
      <c r="C35" s="342"/>
      <c r="D35" s="222">
        <v>375285</v>
      </c>
      <c r="E35" s="222">
        <v>429125</v>
      </c>
      <c r="F35" s="222">
        <v>485429</v>
      </c>
      <c r="G35" s="222">
        <v>509904</v>
      </c>
      <c r="H35" s="345">
        <v>536094</v>
      </c>
      <c r="J35" s="320"/>
      <c r="K35" s="320"/>
      <c r="L35" s="320"/>
      <c r="M35" s="320"/>
      <c r="N35" s="320"/>
      <c r="O35" s="320"/>
    </row>
    <row r="36" spans="1:15" s="367" customFormat="1" ht="31.8" customHeight="1" x14ac:dyDescent="0.35">
      <c r="A36" s="376" t="s">
        <v>54</v>
      </c>
      <c r="B36" s="376"/>
      <c r="C36" s="377" t="s">
        <v>36</v>
      </c>
      <c r="D36" s="346">
        <f>D34+D35</f>
        <v>378344</v>
      </c>
      <c r="E36" s="346">
        <f>E34+E35</f>
        <v>462484</v>
      </c>
      <c r="F36" s="346">
        <f>F34+F35</f>
        <v>485429</v>
      </c>
      <c r="G36" s="346">
        <f>G34+G35</f>
        <v>509904</v>
      </c>
      <c r="H36" s="346">
        <f>H34+H35</f>
        <v>536094</v>
      </c>
      <c r="J36" s="378"/>
      <c r="K36" s="378"/>
      <c r="L36" s="378"/>
      <c r="M36" s="378"/>
      <c r="N36" s="378"/>
      <c r="O36" s="378"/>
    </row>
    <row r="37" spans="1:15" ht="37.950000000000003" customHeight="1" x14ac:dyDescent="0.35">
      <c r="A37" s="421"/>
      <c r="B37" s="422"/>
      <c r="C37" s="422"/>
      <c r="D37" s="422"/>
      <c r="E37" s="422"/>
      <c r="F37" s="349"/>
      <c r="G37" s="349"/>
      <c r="H37" s="349"/>
      <c r="J37" s="320"/>
      <c r="K37" s="320"/>
      <c r="L37" s="320"/>
      <c r="M37" s="320"/>
      <c r="N37" s="320"/>
      <c r="O37" s="320"/>
    </row>
    <row r="38" spans="1:15" s="423" customFormat="1" ht="54" customHeight="1" x14ac:dyDescent="0.35">
      <c r="A38" s="337" t="s">
        <v>39</v>
      </c>
      <c r="B38" s="337"/>
      <c r="C38" s="338" t="s">
        <v>1</v>
      </c>
      <c r="D38" s="338" t="s">
        <v>31</v>
      </c>
      <c r="E38" s="336" t="s">
        <v>251</v>
      </c>
      <c r="F38" s="337" t="s">
        <v>33</v>
      </c>
      <c r="G38" s="337"/>
      <c r="H38" s="337"/>
    </row>
    <row r="39" spans="1:15" s="423" customFormat="1" ht="18.75" customHeight="1" x14ac:dyDescent="0.35">
      <c r="A39" s="337"/>
      <c r="B39" s="337"/>
      <c r="C39" s="339"/>
      <c r="D39" s="339"/>
      <c r="E39" s="336"/>
      <c r="F39" s="340">
        <v>2017</v>
      </c>
      <c r="G39" s="340">
        <v>2018</v>
      </c>
      <c r="H39" s="340">
        <v>2019</v>
      </c>
    </row>
    <row r="40" spans="1:15" ht="18.75" customHeight="1" x14ac:dyDescent="0.35">
      <c r="A40" s="332" t="s">
        <v>39</v>
      </c>
      <c r="B40" s="332"/>
      <c r="C40" s="424" t="s">
        <v>253</v>
      </c>
      <c r="D40" s="424" t="s">
        <v>253</v>
      </c>
      <c r="E40" s="424" t="s">
        <v>253</v>
      </c>
      <c r="F40" s="424" t="s">
        <v>253</v>
      </c>
      <c r="G40" s="424" t="s">
        <v>253</v>
      </c>
      <c r="H40" s="424" t="s">
        <v>253</v>
      </c>
    </row>
    <row r="41" spans="1:15" ht="39.6" customHeight="1" x14ac:dyDescent="0.35">
      <c r="A41" s="352" t="s">
        <v>281</v>
      </c>
      <c r="B41" s="352"/>
      <c r="C41" s="425" t="s">
        <v>282</v>
      </c>
      <c r="D41" s="353">
        <v>6.58</v>
      </c>
      <c r="E41" s="353">
        <v>6.58</v>
      </c>
      <c r="F41" s="353">
        <v>6.58</v>
      </c>
      <c r="G41" s="353">
        <v>6.58</v>
      </c>
      <c r="H41" s="420"/>
      <c r="M41" s="398" t="s">
        <v>206</v>
      </c>
    </row>
    <row r="42" spans="1:15" ht="28.5" customHeight="1" x14ac:dyDescent="0.35">
      <c r="A42" s="383" t="s">
        <v>283</v>
      </c>
      <c r="B42" s="384"/>
      <c r="C42" s="426" t="s">
        <v>7</v>
      </c>
      <c r="D42" s="353">
        <v>12000</v>
      </c>
      <c r="E42" s="353">
        <v>12000</v>
      </c>
      <c r="F42" s="353">
        <v>12000</v>
      </c>
      <c r="G42" s="353">
        <v>12000</v>
      </c>
      <c r="H42" s="420"/>
    </row>
    <row r="43" spans="1:15" ht="19.95" hidden="1" customHeight="1" x14ac:dyDescent="0.35">
      <c r="A43" s="427" t="s">
        <v>255</v>
      </c>
      <c r="B43" s="428"/>
      <c r="C43" s="429" t="s">
        <v>253</v>
      </c>
      <c r="D43" s="429" t="s">
        <v>253</v>
      </c>
      <c r="E43" s="429" t="s">
        <v>253</v>
      </c>
      <c r="F43" s="424" t="s">
        <v>253</v>
      </c>
      <c r="G43" s="424" t="s">
        <v>253</v>
      </c>
      <c r="H43" s="430"/>
    </row>
    <row r="44" spans="1:15" s="296" customFormat="1" ht="36.6" hidden="1" customHeight="1" x14ac:dyDescent="0.35">
      <c r="A44" s="388" t="s">
        <v>284</v>
      </c>
      <c r="B44" s="431"/>
      <c r="C44" s="351" t="s">
        <v>9</v>
      </c>
      <c r="D44" s="351">
        <v>99</v>
      </c>
      <c r="E44" s="351">
        <v>99</v>
      </c>
      <c r="F44" s="351">
        <v>99</v>
      </c>
      <c r="G44" s="351">
        <v>99</v>
      </c>
      <c r="H44" s="420"/>
    </row>
    <row r="45" spans="1:15" s="296" customFormat="1" ht="39.6" hidden="1" customHeight="1" x14ac:dyDescent="0.35">
      <c r="A45" s="352" t="s">
        <v>285</v>
      </c>
      <c r="B45" s="352"/>
      <c r="C45" s="351" t="s">
        <v>9</v>
      </c>
      <c r="D45" s="432">
        <v>99</v>
      </c>
      <c r="E45" s="432">
        <v>100</v>
      </c>
      <c r="F45" s="432">
        <v>100</v>
      </c>
      <c r="G45" s="432">
        <v>100</v>
      </c>
      <c r="H45" s="420"/>
    </row>
    <row r="46" spans="1:15" s="296" customFormat="1" ht="39.6" hidden="1" customHeight="1" x14ac:dyDescent="0.35">
      <c r="A46" s="433" t="s">
        <v>286</v>
      </c>
      <c r="B46" s="434"/>
      <c r="C46" s="435" t="s">
        <v>9</v>
      </c>
      <c r="D46" s="436">
        <v>30</v>
      </c>
      <c r="E46" s="436">
        <v>30</v>
      </c>
      <c r="F46" s="436">
        <v>30</v>
      </c>
      <c r="G46" s="437">
        <v>30</v>
      </c>
      <c r="H46" s="420"/>
    </row>
    <row r="47" spans="1:15" s="296" customFormat="1" ht="12" hidden="1" customHeight="1" x14ac:dyDescent="0.35">
      <c r="A47" s="438"/>
      <c r="B47" s="439"/>
      <c r="C47" s="440"/>
      <c r="D47" s="441"/>
      <c r="E47" s="441"/>
      <c r="F47" s="441"/>
      <c r="G47" s="442"/>
      <c r="H47" s="420"/>
    </row>
    <row r="48" spans="1:15" s="296" customFormat="1" ht="39.6" hidden="1" customHeight="1" x14ac:dyDescent="0.35">
      <c r="A48" s="433" t="s">
        <v>287</v>
      </c>
      <c r="B48" s="434"/>
      <c r="C48" s="435" t="s">
        <v>9</v>
      </c>
      <c r="D48" s="436">
        <v>17</v>
      </c>
      <c r="E48" s="436">
        <v>17</v>
      </c>
      <c r="F48" s="436">
        <v>17</v>
      </c>
      <c r="G48" s="437">
        <v>17</v>
      </c>
      <c r="H48" s="420"/>
    </row>
    <row r="49" spans="1:8" s="296" customFormat="1" ht="10.8" hidden="1" customHeight="1" x14ac:dyDescent="0.35">
      <c r="A49" s="438"/>
      <c r="B49" s="439"/>
      <c r="C49" s="440"/>
      <c r="D49" s="441"/>
      <c r="E49" s="441"/>
      <c r="F49" s="441"/>
      <c r="G49" s="442"/>
      <c r="H49" s="420"/>
    </row>
    <row r="50" spans="1:8" ht="20.25" hidden="1" customHeight="1" x14ac:dyDescent="0.35">
      <c r="A50" s="416" t="s">
        <v>257</v>
      </c>
      <c r="B50" s="418"/>
      <c r="C50" s="443" t="s">
        <v>253</v>
      </c>
      <c r="D50" s="443" t="s">
        <v>253</v>
      </c>
      <c r="E50" s="443" t="s">
        <v>253</v>
      </c>
      <c r="F50" s="443" t="s">
        <v>253</v>
      </c>
      <c r="G50" s="443" t="s">
        <v>253</v>
      </c>
      <c r="H50" s="430"/>
    </row>
    <row r="51" spans="1:8" ht="18.75" hidden="1" customHeight="1" x14ac:dyDescent="0.35">
      <c r="A51" s="403" t="s">
        <v>258</v>
      </c>
      <c r="B51" s="405"/>
      <c r="C51" s="443" t="s">
        <v>253</v>
      </c>
      <c r="D51" s="443" t="s">
        <v>253</v>
      </c>
      <c r="E51" s="443" t="s">
        <v>253</v>
      </c>
      <c r="F51" s="443" t="s">
        <v>253</v>
      </c>
      <c r="G51" s="443" t="s">
        <v>253</v>
      </c>
      <c r="H51" s="430"/>
    </row>
    <row r="52" spans="1:8" ht="25.95" hidden="1" customHeight="1" x14ac:dyDescent="0.35">
      <c r="A52" s="444" t="s">
        <v>288</v>
      </c>
      <c r="B52" s="444"/>
      <c r="C52" s="445" t="s">
        <v>36</v>
      </c>
      <c r="D52" s="446">
        <f>D53/D41/1000</f>
        <v>57.499088145896657</v>
      </c>
      <c r="E52" s="446">
        <f>E53/E41/1000</f>
        <v>70.286322188449844</v>
      </c>
      <c r="F52" s="446">
        <f>F53/F41/1000</f>
        <v>73.77340425531915</v>
      </c>
      <c r="G52" s="446">
        <f>G53/G41/1000</f>
        <v>77.493009118541025</v>
      </c>
      <c r="H52" s="430"/>
    </row>
    <row r="53" spans="1:8" s="296" customFormat="1" ht="21.75" customHeight="1" x14ac:dyDescent="0.35">
      <c r="A53" s="376" t="s">
        <v>54</v>
      </c>
      <c r="B53" s="376"/>
      <c r="C53" s="363" t="s">
        <v>36</v>
      </c>
      <c r="D53" s="364">
        <f>D36</f>
        <v>378344</v>
      </c>
      <c r="E53" s="364">
        <f>E36</f>
        <v>462484</v>
      </c>
      <c r="F53" s="364">
        <f>F36</f>
        <v>485429</v>
      </c>
      <c r="G53" s="364">
        <f>G36</f>
        <v>509904</v>
      </c>
      <c r="H53" s="364">
        <f>H36</f>
        <v>536094</v>
      </c>
    </row>
    <row r="55" spans="1:8" x14ac:dyDescent="0.35">
      <c r="B55" s="398" t="s">
        <v>206</v>
      </c>
      <c r="G55" s="447"/>
      <c r="H55" s="448"/>
    </row>
    <row r="56" spans="1:8" x14ac:dyDescent="0.35">
      <c r="F56" s="448"/>
    </row>
    <row r="58" spans="1:8" x14ac:dyDescent="0.35">
      <c r="H58" s="296"/>
    </row>
    <row r="66" spans="3:3" x14ac:dyDescent="0.35">
      <c r="C66" s="398" t="s">
        <v>206</v>
      </c>
    </row>
  </sheetData>
  <mergeCells count="59">
    <mergeCell ref="A50:B50"/>
    <mergeCell ref="A51:B51"/>
    <mergeCell ref="A52:B52"/>
    <mergeCell ref="A53:B53"/>
    <mergeCell ref="A44:B44"/>
    <mergeCell ref="A45:B45"/>
    <mergeCell ref="A46:B47"/>
    <mergeCell ref="C46:C47"/>
    <mergeCell ref="G46:G47"/>
    <mergeCell ref="A48:B49"/>
    <mergeCell ref="C48:C49"/>
    <mergeCell ref="G48:G49"/>
    <mergeCell ref="E38:E39"/>
    <mergeCell ref="F38:H38"/>
    <mergeCell ref="A40:B40"/>
    <mergeCell ref="A41:B41"/>
    <mergeCell ref="A42:B42"/>
    <mergeCell ref="A43:B43"/>
    <mergeCell ref="A34:B34"/>
    <mergeCell ref="A35:B35"/>
    <mergeCell ref="A36:B36"/>
    <mergeCell ref="A38:B39"/>
    <mergeCell ref="C38:C39"/>
    <mergeCell ref="D38:D39"/>
    <mergeCell ref="A31:H31"/>
    <mergeCell ref="A32:B33"/>
    <mergeCell ref="C32:C33"/>
    <mergeCell ref="D32:D33"/>
    <mergeCell ref="E32:E33"/>
    <mergeCell ref="F32:H32"/>
    <mergeCell ref="A28:E28"/>
    <mergeCell ref="F28:H28"/>
    <mergeCell ref="A29:E29"/>
    <mergeCell ref="F29:H29"/>
    <mergeCell ref="J29:O29"/>
    <mergeCell ref="A30:E30"/>
    <mergeCell ref="F30:H30"/>
    <mergeCell ref="A23:E23"/>
    <mergeCell ref="F23:H23"/>
    <mergeCell ref="A24:E27"/>
    <mergeCell ref="F24:G24"/>
    <mergeCell ref="K24:Q24"/>
    <mergeCell ref="F25:G25"/>
    <mergeCell ref="F26:G26"/>
    <mergeCell ref="K26:Q26"/>
    <mergeCell ref="F27:G27"/>
    <mergeCell ref="K27:Q27"/>
    <mergeCell ref="A14:H14"/>
    <mergeCell ref="B15:I15"/>
    <mergeCell ref="A16:H16"/>
    <mergeCell ref="A17:H17"/>
    <mergeCell ref="A19:H19"/>
    <mergeCell ref="A22:H22"/>
    <mergeCell ref="G4:H4"/>
    <mergeCell ref="G7:H7"/>
    <mergeCell ref="G8:H8"/>
    <mergeCell ref="G9:H9"/>
    <mergeCell ref="G10:H10"/>
    <mergeCell ref="G11:H11"/>
  </mergeCells>
  <pageMargins left="0.39370078740157483" right="0" top="0.98425196850393704" bottom="0.98425196850393704" header="0.59055118110236227" footer="0.98425196850393704"/>
  <pageSetup paperSize="9" scale="58" orientation="landscape" useFirstPageNumber="1" r:id="rId1"/>
  <headerFooter alignWithMargins="0">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topLeftCell="A25" zoomScale="50" zoomScaleNormal="50" zoomScaleSheetLayoutView="75" workbookViewId="0">
      <selection activeCell="C55" sqref="C55"/>
    </sheetView>
  </sheetViews>
  <sheetFormatPr defaultColWidth="9.109375" defaultRowHeight="18" x14ac:dyDescent="0.35"/>
  <cols>
    <col min="1" max="1" width="15.44140625" style="296" customWidth="1"/>
    <col min="2" max="2" width="52.44140625" style="296" customWidth="1"/>
    <col min="3" max="3" width="15.33203125" style="296" customWidth="1"/>
    <col min="4" max="5" width="14.33203125" style="296" customWidth="1"/>
    <col min="6" max="6" width="16.109375" style="296" customWidth="1"/>
    <col min="7" max="7" width="16.33203125" style="296" customWidth="1"/>
    <col min="8" max="8" width="56.6640625" style="296" customWidth="1"/>
    <col min="9" max="256" width="9.109375" style="296"/>
    <col min="257" max="257" width="15.44140625" style="296" customWidth="1"/>
    <col min="258" max="258" width="52.44140625" style="296" customWidth="1"/>
    <col min="259" max="259" width="15.33203125" style="296" customWidth="1"/>
    <col min="260" max="261" width="14.33203125" style="296" customWidth="1"/>
    <col min="262" max="262" width="16.109375" style="296" customWidth="1"/>
    <col min="263" max="263" width="16.33203125" style="296" customWidth="1"/>
    <col min="264" max="264" width="56.6640625" style="296" customWidth="1"/>
    <col min="265" max="512" width="9.109375" style="296"/>
    <col min="513" max="513" width="15.44140625" style="296" customWidth="1"/>
    <col min="514" max="514" width="52.44140625" style="296" customWidth="1"/>
    <col min="515" max="515" width="15.33203125" style="296" customWidth="1"/>
    <col min="516" max="517" width="14.33203125" style="296" customWidth="1"/>
    <col min="518" max="518" width="16.109375" style="296" customWidth="1"/>
    <col min="519" max="519" width="16.33203125" style="296" customWidth="1"/>
    <col min="520" max="520" width="56.6640625" style="296" customWidth="1"/>
    <col min="521" max="768" width="9.109375" style="296"/>
    <col min="769" max="769" width="15.44140625" style="296" customWidth="1"/>
    <col min="770" max="770" width="52.44140625" style="296" customWidth="1"/>
    <col min="771" max="771" width="15.33203125" style="296" customWidth="1"/>
    <col min="772" max="773" width="14.33203125" style="296" customWidth="1"/>
    <col min="774" max="774" width="16.109375" style="296" customWidth="1"/>
    <col min="775" max="775" width="16.33203125" style="296" customWidth="1"/>
    <col min="776" max="776" width="56.6640625" style="296" customWidth="1"/>
    <col min="777" max="1024" width="9.109375" style="296"/>
    <col min="1025" max="1025" width="15.44140625" style="296" customWidth="1"/>
    <col min="1026" max="1026" width="52.44140625" style="296" customWidth="1"/>
    <col min="1027" max="1027" width="15.33203125" style="296" customWidth="1"/>
    <col min="1028" max="1029" width="14.33203125" style="296" customWidth="1"/>
    <col min="1030" max="1030" width="16.109375" style="296" customWidth="1"/>
    <col min="1031" max="1031" width="16.33203125" style="296" customWidth="1"/>
    <col min="1032" max="1032" width="56.6640625" style="296" customWidth="1"/>
    <col min="1033" max="1280" width="9.109375" style="296"/>
    <col min="1281" max="1281" width="15.44140625" style="296" customWidth="1"/>
    <col min="1282" max="1282" width="52.44140625" style="296" customWidth="1"/>
    <col min="1283" max="1283" width="15.33203125" style="296" customWidth="1"/>
    <col min="1284" max="1285" width="14.33203125" style="296" customWidth="1"/>
    <col min="1286" max="1286" width="16.109375" style="296" customWidth="1"/>
    <col min="1287" max="1287" width="16.33203125" style="296" customWidth="1"/>
    <col min="1288" max="1288" width="56.6640625" style="296" customWidth="1"/>
    <col min="1289" max="1536" width="9.109375" style="296"/>
    <col min="1537" max="1537" width="15.44140625" style="296" customWidth="1"/>
    <col min="1538" max="1538" width="52.44140625" style="296" customWidth="1"/>
    <col min="1539" max="1539" width="15.33203125" style="296" customWidth="1"/>
    <col min="1540" max="1541" width="14.33203125" style="296" customWidth="1"/>
    <col min="1542" max="1542" width="16.109375" style="296" customWidth="1"/>
    <col min="1543" max="1543" width="16.33203125" style="296" customWidth="1"/>
    <col min="1544" max="1544" width="56.6640625" style="296" customWidth="1"/>
    <col min="1545" max="1792" width="9.109375" style="296"/>
    <col min="1793" max="1793" width="15.44140625" style="296" customWidth="1"/>
    <col min="1794" max="1794" width="52.44140625" style="296" customWidth="1"/>
    <col min="1795" max="1795" width="15.33203125" style="296" customWidth="1"/>
    <col min="1796" max="1797" width="14.33203125" style="296" customWidth="1"/>
    <col min="1798" max="1798" width="16.109375" style="296" customWidth="1"/>
    <col min="1799" max="1799" width="16.33203125" style="296" customWidth="1"/>
    <col min="1800" max="1800" width="56.6640625" style="296" customWidth="1"/>
    <col min="1801" max="2048" width="9.109375" style="296"/>
    <col min="2049" max="2049" width="15.44140625" style="296" customWidth="1"/>
    <col min="2050" max="2050" width="52.44140625" style="296" customWidth="1"/>
    <col min="2051" max="2051" width="15.33203125" style="296" customWidth="1"/>
    <col min="2052" max="2053" width="14.33203125" style="296" customWidth="1"/>
    <col min="2054" max="2054" width="16.109375" style="296" customWidth="1"/>
    <col min="2055" max="2055" width="16.33203125" style="296" customWidth="1"/>
    <col min="2056" max="2056" width="56.6640625" style="296" customWidth="1"/>
    <col min="2057" max="2304" width="9.109375" style="296"/>
    <col min="2305" max="2305" width="15.44140625" style="296" customWidth="1"/>
    <col min="2306" max="2306" width="52.44140625" style="296" customWidth="1"/>
    <col min="2307" max="2307" width="15.33203125" style="296" customWidth="1"/>
    <col min="2308" max="2309" width="14.33203125" style="296" customWidth="1"/>
    <col min="2310" max="2310" width="16.109375" style="296" customWidth="1"/>
    <col min="2311" max="2311" width="16.33203125" style="296" customWidth="1"/>
    <col min="2312" max="2312" width="56.6640625" style="296" customWidth="1"/>
    <col min="2313" max="2560" width="9.109375" style="296"/>
    <col min="2561" max="2561" width="15.44140625" style="296" customWidth="1"/>
    <col min="2562" max="2562" width="52.44140625" style="296" customWidth="1"/>
    <col min="2563" max="2563" width="15.33203125" style="296" customWidth="1"/>
    <col min="2564" max="2565" width="14.33203125" style="296" customWidth="1"/>
    <col min="2566" max="2566" width="16.109375" style="296" customWidth="1"/>
    <col min="2567" max="2567" width="16.33203125" style="296" customWidth="1"/>
    <col min="2568" max="2568" width="56.6640625" style="296" customWidth="1"/>
    <col min="2569" max="2816" width="9.109375" style="296"/>
    <col min="2817" max="2817" width="15.44140625" style="296" customWidth="1"/>
    <col min="2818" max="2818" width="52.44140625" style="296" customWidth="1"/>
    <col min="2819" max="2819" width="15.33203125" style="296" customWidth="1"/>
    <col min="2820" max="2821" width="14.33203125" style="296" customWidth="1"/>
    <col min="2822" max="2822" width="16.109375" style="296" customWidth="1"/>
    <col min="2823" max="2823" width="16.33203125" style="296" customWidth="1"/>
    <col min="2824" max="2824" width="56.6640625" style="296" customWidth="1"/>
    <col min="2825" max="3072" width="9.109375" style="296"/>
    <col min="3073" max="3073" width="15.44140625" style="296" customWidth="1"/>
    <col min="3074" max="3074" width="52.44140625" style="296" customWidth="1"/>
    <col min="3075" max="3075" width="15.33203125" style="296" customWidth="1"/>
    <col min="3076" max="3077" width="14.33203125" style="296" customWidth="1"/>
    <col min="3078" max="3078" width="16.109375" style="296" customWidth="1"/>
    <col min="3079" max="3079" width="16.33203125" style="296" customWidth="1"/>
    <col min="3080" max="3080" width="56.6640625" style="296" customWidth="1"/>
    <col min="3081" max="3328" width="9.109375" style="296"/>
    <col min="3329" max="3329" width="15.44140625" style="296" customWidth="1"/>
    <col min="3330" max="3330" width="52.44140625" style="296" customWidth="1"/>
    <col min="3331" max="3331" width="15.33203125" style="296" customWidth="1"/>
    <col min="3332" max="3333" width="14.33203125" style="296" customWidth="1"/>
    <col min="3334" max="3334" width="16.109375" style="296" customWidth="1"/>
    <col min="3335" max="3335" width="16.33203125" style="296" customWidth="1"/>
    <col min="3336" max="3336" width="56.6640625" style="296" customWidth="1"/>
    <col min="3337" max="3584" width="9.109375" style="296"/>
    <col min="3585" max="3585" width="15.44140625" style="296" customWidth="1"/>
    <col min="3586" max="3586" width="52.44140625" style="296" customWidth="1"/>
    <col min="3587" max="3587" width="15.33203125" style="296" customWidth="1"/>
    <col min="3588" max="3589" width="14.33203125" style="296" customWidth="1"/>
    <col min="3590" max="3590" width="16.109375" style="296" customWidth="1"/>
    <col min="3591" max="3591" width="16.33203125" style="296" customWidth="1"/>
    <col min="3592" max="3592" width="56.6640625" style="296" customWidth="1"/>
    <col min="3593" max="3840" width="9.109375" style="296"/>
    <col min="3841" max="3841" width="15.44140625" style="296" customWidth="1"/>
    <col min="3842" max="3842" width="52.44140625" style="296" customWidth="1"/>
    <col min="3843" max="3843" width="15.33203125" style="296" customWidth="1"/>
    <col min="3844" max="3845" width="14.33203125" style="296" customWidth="1"/>
    <col min="3846" max="3846" width="16.109375" style="296" customWidth="1"/>
    <col min="3847" max="3847" width="16.33203125" style="296" customWidth="1"/>
    <col min="3848" max="3848" width="56.6640625" style="296" customWidth="1"/>
    <col min="3849" max="4096" width="9.109375" style="296"/>
    <col min="4097" max="4097" width="15.44140625" style="296" customWidth="1"/>
    <col min="4098" max="4098" width="52.44140625" style="296" customWidth="1"/>
    <col min="4099" max="4099" width="15.33203125" style="296" customWidth="1"/>
    <col min="4100" max="4101" width="14.33203125" style="296" customWidth="1"/>
    <col min="4102" max="4102" width="16.109375" style="296" customWidth="1"/>
    <col min="4103" max="4103" width="16.33203125" style="296" customWidth="1"/>
    <col min="4104" max="4104" width="56.6640625" style="296" customWidth="1"/>
    <col min="4105" max="4352" width="9.109375" style="296"/>
    <col min="4353" max="4353" width="15.44140625" style="296" customWidth="1"/>
    <col min="4354" max="4354" width="52.44140625" style="296" customWidth="1"/>
    <col min="4355" max="4355" width="15.33203125" style="296" customWidth="1"/>
    <col min="4356" max="4357" width="14.33203125" style="296" customWidth="1"/>
    <col min="4358" max="4358" width="16.109375" style="296" customWidth="1"/>
    <col min="4359" max="4359" width="16.33203125" style="296" customWidth="1"/>
    <col min="4360" max="4360" width="56.6640625" style="296" customWidth="1"/>
    <col min="4361" max="4608" width="9.109375" style="296"/>
    <col min="4609" max="4609" width="15.44140625" style="296" customWidth="1"/>
    <col min="4610" max="4610" width="52.44140625" style="296" customWidth="1"/>
    <col min="4611" max="4611" width="15.33203125" style="296" customWidth="1"/>
    <col min="4612" max="4613" width="14.33203125" style="296" customWidth="1"/>
    <col min="4614" max="4614" width="16.109375" style="296" customWidth="1"/>
    <col min="4615" max="4615" width="16.33203125" style="296" customWidth="1"/>
    <col min="4616" max="4616" width="56.6640625" style="296" customWidth="1"/>
    <col min="4617" max="4864" width="9.109375" style="296"/>
    <col min="4865" max="4865" width="15.44140625" style="296" customWidth="1"/>
    <col min="4866" max="4866" width="52.44140625" style="296" customWidth="1"/>
    <col min="4867" max="4867" width="15.33203125" style="296" customWidth="1"/>
    <col min="4868" max="4869" width="14.33203125" style="296" customWidth="1"/>
    <col min="4870" max="4870" width="16.109375" style="296" customWidth="1"/>
    <col min="4871" max="4871" width="16.33203125" style="296" customWidth="1"/>
    <col min="4872" max="4872" width="56.6640625" style="296" customWidth="1"/>
    <col min="4873" max="5120" width="9.109375" style="296"/>
    <col min="5121" max="5121" width="15.44140625" style="296" customWidth="1"/>
    <col min="5122" max="5122" width="52.44140625" style="296" customWidth="1"/>
    <col min="5123" max="5123" width="15.33203125" style="296" customWidth="1"/>
    <col min="5124" max="5125" width="14.33203125" style="296" customWidth="1"/>
    <col min="5126" max="5126" width="16.109375" style="296" customWidth="1"/>
    <col min="5127" max="5127" width="16.33203125" style="296" customWidth="1"/>
    <col min="5128" max="5128" width="56.6640625" style="296" customWidth="1"/>
    <col min="5129" max="5376" width="9.109375" style="296"/>
    <col min="5377" max="5377" width="15.44140625" style="296" customWidth="1"/>
    <col min="5378" max="5378" width="52.44140625" style="296" customWidth="1"/>
    <col min="5379" max="5379" width="15.33203125" style="296" customWidth="1"/>
    <col min="5380" max="5381" width="14.33203125" style="296" customWidth="1"/>
    <col min="5382" max="5382" width="16.109375" style="296" customWidth="1"/>
    <col min="5383" max="5383" width="16.33203125" style="296" customWidth="1"/>
    <col min="5384" max="5384" width="56.6640625" style="296" customWidth="1"/>
    <col min="5385" max="5632" width="9.109375" style="296"/>
    <col min="5633" max="5633" width="15.44140625" style="296" customWidth="1"/>
    <col min="5634" max="5634" width="52.44140625" style="296" customWidth="1"/>
    <col min="5635" max="5635" width="15.33203125" style="296" customWidth="1"/>
    <col min="5636" max="5637" width="14.33203125" style="296" customWidth="1"/>
    <col min="5638" max="5638" width="16.109375" style="296" customWidth="1"/>
    <col min="5639" max="5639" width="16.33203125" style="296" customWidth="1"/>
    <col min="5640" max="5640" width="56.6640625" style="296" customWidth="1"/>
    <col min="5641" max="5888" width="9.109375" style="296"/>
    <col min="5889" max="5889" width="15.44140625" style="296" customWidth="1"/>
    <col min="5890" max="5890" width="52.44140625" style="296" customWidth="1"/>
    <col min="5891" max="5891" width="15.33203125" style="296" customWidth="1"/>
    <col min="5892" max="5893" width="14.33203125" style="296" customWidth="1"/>
    <col min="5894" max="5894" width="16.109375" style="296" customWidth="1"/>
    <col min="5895" max="5895" width="16.33203125" style="296" customWidth="1"/>
    <col min="5896" max="5896" width="56.6640625" style="296" customWidth="1"/>
    <col min="5897" max="6144" width="9.109375" style="296"/>
    <col min="6145" max="6145" width="15.44140625" style="296" customWidth="1"/>
    <col min="6146" max="6146" width="52.44140625" style="296" customWidth="1"/>
    <col min="6147" max="6147" width="15.33203125" style="296" customWidth="1"/>
    <col min="6148" max="6149" width="14.33203125" style="296" customWidth="1"/>
    <col min="6150" max="6150" width="16.109375" style="296" customWidth="1"/>
    <col min="6151" max="6151" width="16.33203125" style="296" customWidth="1"/>
    <col min="6152" max="6152" width="56.6640625" style="296" customWidth="1"/>
    <col min="6153" max="6400" width="9.109375" style="296"/>
    <col min="6401" max="6401" width="15.44140625" style="296" customWidth="1"/>
    <col min="6402" max="6402" width="52.44140625" style="296" customWidth="1"/>
    <col min="6403" max="6403" width="15.33203125" style="296" customWidth="1"/>
    <col min="6404" max="6405" width="14.33203125" style="296" customWidth="1"/>
    <col min="6406" max="6406" width="16.109375" style="296" customWidth="1"/>
    <col min="6407" max="6407" width="16.33203125" style="296" customWidth="1"/>
    <col min="6408" max="6408" width="56.6640625" style="296" customWidth="1"/>
    <col min="6409" max="6656" width="9.109375" style="296"/>
    <col min="6657" max="6657" width="15.44140625" style="296" customWidth="1"/>
    <col min="6658" max="6658" width="52.44140625" style="296" customWidth="1"/>
    <col min="6659" max="6659" width="15.33203125" style="296" customWidth="1"/>
    <col min="6660" max="6661" width="14.33203125" style="296" customWidth="1"/>
    <col min="6662" max="6662" width="16.109375" style="296" customWidth="1"/>
    <col min="6663" max="6663" width="16.33203125" style="296" customWidth="1"/>
    <col min="6664" max="6664" width="56.6640625" style="296" customWidth="1"/>
    <col min="6665" max="6912" width="9.109375" style="296"/>
    <col min="6913" max="6913" width="15.44140625" style="296" customWidth="1"/>
    <col min="6914" max="6914" width="52.44140625" style="296" customWidth="1"/>
    <col min="6915" max="6915" width="15.33203125" style="296" customWidth="1"/>
    <col min="6916" max="6917" width="14.33203125" style="296" customWidth="1"/>
    <col min="6918" max="6918" width="16.109375" style="296" customWidth="1"/>
    <col min="6919" max="6919" width="16.33203125" style="296" customWidth="1"/>
    <col min="6920" max="6920" width="56.6640625" style="296" customWidth="1"/>
    <col min="6921" max="7168" width="9.109375" style="296"/>
    <col min="7169" max="7169" width="15.44140625" style="296" customWidth="1"/>
    <col min="7170" max="7170" width="52.44140625" style="296" customWidth="1"/>
    <col min="7171" max="7171" width="15.33203125" style="296" customWidth="1"/>
    <col min="7172" max="7173" width="14.33203125" style="296" customWidth="1"/>
    <col min="7174" max="7174" width="16.109375" style="296" customWidth="1"/>
    <col min="7175" max="7175" width="16.33203125" style="296" customWidth="1"/>
    <col min="7176" max="7176" width="56.6640625" style="296" customWidth="1"/>
    <col min="7177" max="7424" width="9.109375" style="296"/>
    <col min="7425" max="7425" width="15.44140625" style="296" customWidth="1"/>
    <col min="7426" max="7426" width="52.44140625" style="296" customWidth="1"/>
    <col min="7427" max="7427" width="15.33203125" style="296" customWidth="1"/>
    <col min="7428" max="7429" width="14.33203125" style="296" customWidth="1"/>
    <col min="7430" max="7430" width="16.109375" style="296" customWidth="1"/>
    <col min="7431" max="7431" width="16.33203125" style="296" customWidth="1"/>
    <col min="7432" max="7432" width="56.6640625" style="296" customWidth="1"/>
    <col min="7433" max="7680" width="9.109375" style="296"/>
    <col min="7681" max="7681" width="15.44140625" style="296" customWidth="1"/>
    <col min="7682" max="7682" width="52.44140625" style="296" customWidth="1"/>
    <col min="7683" max="7683" width="15.33203125" style="296" customWidth="1"/>
    <col min="7684" max="7685" width="14.33203125" style="296" customWidth="1"/>
    <col min="7686" max="7686" width="16.109375" style="296" customWidth="1"/>
    <col min="7687" max="7687" width="16.33203125" style="296" customWidth="1"/>
    <col min="7688" max="7688" width="56.6640625" style="296" customWidth="1"/>
    <col min="7689" max="7936" width="9.109375" style="296"/>
    <col min="7937" max="7937" width="15.44140625" style="296" customWidth="1"/>
    <col min="7938" max="7938" width="52.44140625" style="296" customWidth="1"/>
    <col min="7939" max="7939" width="15.33203125" style="296" customWidth="1"/>
    <col min="7940" max="7941" width="14.33203125" style="296" customWidth="1"/>
    <col min="7942" max="7942" width="16.109375" style="296" customWidth="1"/>
    <col min="7943" max="7943" width="16.33203125" style="296" customWidth="1"/>
    <col min="7944" max="7944" width="56.6640625" style="296" customWidth="1"/>
    <col min="7945" max="8192" width="9.109375" style="296"/>
    <col min="8193" max="8193" width="15.44140625" style="296" customWidth="1"/>
    <col min="8194" max="8194" width="52.44140625" style="296" customWidth="1"/>
    <col min="8195" max="8195" width="15.33203125" style="296" customWidth="1"/>
    <col min="8196" max="8197" width="14.33203125" style="296" customWidth="1"/>
    <col min="8198" max="8198" width="16.109375" style="296" customWidth="1"/>
    <col min="8199" max="8199" width="16.33203125" style="296" customWidth="1"/>
    <col min="8200" max="8200" width="56.6640625" style="296" customWidth="1"/>
    <col min="8201" max="8448" width="9.109375" style="296"/>
    <col min="8449" max="8449" width="15.44140625" style="296" customWidth="1"/>
    <col min="8450" max="8450" width="52.44140625" style="296" customWidth="1"/>
    <col min="8451" max="8451" width="15.33203125" style="296" customWidth="1"/>
    <col min="8452" max="8453" width="14.33203125" style="296" customWidth="1"/>
    <col min="8454" max="8454" width="16.109375" style="296" customWidth="1"/>
    <col min="8455" max="8455" width="16.33203125" style="296" customWidth="1"/>
    <col min="8456" max="8456" width="56.6640625" style="296" customWidth="1"/>
    <col min="8457" max="8704" width="9.109375" style="296"/>
    <col min="8705" max="8705" width="15.44140625" style="296" customWidth="1"/>
    <col min="8706" max="8706" width="52.44140625" style="296" customWidth="1"/>
    <col min="8707" max="8707" width="15.33203125" style="296" customWidth="1"/>
    <col min="8708" max="8709" width="14.33203125" style="296" customWidth="1"/>
    <col min="8710" max="8710" width="16.109375" style="296" customWidth="1"/>
    <col min="8711" max="8711" width="16.33203125" style="296" customWidth="1"/>
    <col min="8712" max="8712" width="56.6640625" style="296" customWidth="1"/>
    <col min="8713" max="8960" width="9.109375" style="296"/>
    <col min="8961" max="8961" width="15.44140625" style="296" customWidth="1"/>
    <col min="8962" max="8962" width="52.44140625" style="296" customWidth="1"/>
    <col min="8963" max="8963" width="15.33203125" style="296" customWidth="1"/>
    <col min="8964" max="8965" width="14.33203125" style="296" customWidth="1"/>
    <col min="8966" max="8966" width="16.109375" style="296" customWidth="1"/>
    <col min="8967" max="8967" width="16.33203125" style="296" customWidth="1"/>
    <col min="8968" max="8968" width="56.6640625" style="296" customWidth="1"/>
    <col min="8969" max="9216" width="9.109375" style="296"/>
    <col min="9217" max="9217" width="15.44140625" style="296" customWidth="1"/>
    <col min="9218" max="9218" width="52.44140625" style="296" customWidth="1"/>
    <col min="9219" max="9219" width="15.33203125" style="296" customWidth="1"/>
    <col min="9220" max="9221" width="14.33203125" style="296" customWidth="1"/>
    <col min="9222" max="9222" width="16.109375" style="296" customWidth="1"/>
    <col min="9223" max="9223" width="16.33203125" style="296" customWidth="1"/>
    <col min="9224" max="9224" width="56.6640625" style="296" customWidth="1"/>
    <col min="9225" max="9472" width="9.109375" style="296"/>
    <col min="9473" max="9473" width="15.44140625" style="296" customWidth="1"/>
    <col min="9474" max="9474" width="52.44140625" style="296" customWidth="1"/>
    <col min="9475" max="9475" width="15.33203125" style="296" customWidth="1"/>
    <col min="9476" max="9477" width="14.33203125" style="296" customWidth="1"/>
    <col min="9478" max="9478" width="16.109375" style="296" customWidth="1"/>
    <col min="9479" max="9479" width="16.33203125" style="296" customWidth="1"/>
    <col min="9480" max="9480" width="56.6640625" style="296" customWidth="1"/>
    <col min="9481" max="9728" width="9.109375" style="296"/>
    <col min="9729" max="9729" width="15.44140625" style="296" customWidth="1"/>
    <col min="9730" max="9730" width="52.44140625" style="296" customWidth="1"/>
    <col min="9731" max="9731" width="15.33203125" style="296" customWidth="1"/>
    <col min="9732" max="9733" width="14.33203125" style="296" customWidth="1"/>
    <col min="9734" max="9734" width="16.109375" style="296" customWidth="1"/>
    <col min="9735" max="9735" width="16.33203125" style="296" customWidth="1"/>
    <col min="9736" max="9736" width="56.6640625" style="296" customWidth="1"/>
    <col min="9737" max="9984" width="9.109375" style="296"/>
    <col min="9985" max="9985" width="15.44140625" style="296" customWidth="1"/>
    <col min="9986" max="9986" width="52.44140625" style="296" customWidth="1"/>
    <col min="9987" max="9987" width="15.33203125" style="296" customWidth="1"/>
    <col min="9988" max="9989" width="14.33203125" style="296" customWidth="1"/>
    <col min="9990" max="9990" width="16.109375" style="296" customWidth="1"/>
    <col min="9991" max="9991" width="16.33203125" style="296" customWidth="1"/>
    <col min="9992" max="9992" width="56.6640625" style="296" customWidth="1"/>
    <col min="9993" max="10240" width="9.109375" style="296"/>
    <col min="10241" max="10241" width="15.44140625" style="296" customWidth="1"/>
    <col min="10242" max="10242" width="52.4414062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56.6640625" style="296" customWidth="1"/>
    <col min="10249" max="10496" width="9.109375" style="296"/>
    <col min="10497" max="10497" width="15.44140625" style="296" customWidth="1"/>
    <col min="10498" max="10498" width="52.4414062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56.6640625" style="296" customWidth="1"/>
    <col min="10505" max="10752" width="9.109375" style="296"/>
    <col min="10753" max="10753" width="15.44140625" style="296" customWidth="1"/>
    <col min="10754" max="10754" width="52.4414062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56.6640625" style="296" customWidth="1"/>
    <col min="10761" max="11008" width="9.109375" style="296"/>
    <col min="11009" max="11009" width="15.44140625" style="296" customWidth="1"/>
    <col min="11010" max="11010" width="52.4414062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56.6640625" style="296" customWidth="1"/>
    <col min="11017" max="11264" width="9.109375" style="296"/>
    <col min="11265" max="11265" width="15.44140625" style="296" customWidth="1"/>
    <col min="11266" max="11266" width="52.4414062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56.6640625" style="296" customWidth="1"/>
    <col min="11273" max="11520" width="9.109375" style="296"/>
    <col min="11521" max="11521" width="15.44140625" style="296" customWidth="1"/>
    <col min="11522" max="11522" width="52.4414062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56.6640625" style="296" customWidth="1"/>
    <col min="11529" max="11776" width="9.109375" style="296"/>
    <col min="11777" max="11777" width="15.44140625" style="296" customWidth="1"/>
    <col min="11778" max="11778" width="52.4414062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56.6640625" style="296" customWidth="1"/>
    <col min="11785" max="12032" width="9.109375" style="296"/>
    <col min="12033" max="12033" width="15.44140625" style="296" customWidth="1"/>
    <col min="12034" max="12034" width="52.4414062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56.6640625" style="296" customWidth="1"/>
    <col min="12041" max="12288" width="9.109375" style="296"/>
    <col min="12289" max="12289" width="15.44140625" style="296" customWidth="1"/>
    <col min="12290" max="12290" width="52.4414062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56.6640625" style="296" customWidth="1"/>
    <col min="12297" max="12544" width="9.109375" style="296"/>
    <col min="12545" max="12545" width="15.44140625" style="296" customWidth="1"/>
    <col min="12546" max="12546" width="52.4414062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56.6640625" style="296" customWidth="1"/>
    <col min="12553" max="12800" width="9.109375" style="296"/>
    <col min="12801" max="12801" width="15.44140625" style="296" customWidth="1"/>
    <col min="12802" max="12802" width="52.4414062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56.6640625" style="296" customWidth="1"/>
    <col min="12809" max="13056" width="9.109375" style="296"/>
    <col min="13057" max="13057" width="15.44140625" style="296" customWidth="1"/>
    <col min="13058" max="13058" width="52.4414062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56.6640625" style="296" customWidth="1"/>
    <col min="13065" max="13312" width="9.109375" style="296"/>
    <col min="13313" max="13313" width="15.44140625" style="296" customWidth="1"/>
    <col min="13314" max="13314" width="52.4414062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56.6640625" style="296" customWidth="1"/>
    <col min="13321" max="13568" width="9.109375" style="296"/>
    <col min="13569" max="13569" width="15.44140625" style="296" customWidth="1"/>
    <col min="13570" max="13570" width="52.4414062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56.6640625" style="296" customWidth="1"/>
    <col min="13577" max="13824" width="9.109375" style="296"/>
    <col min="13825" max="13825" width="15.44140625" style="296" customWidth="1"/>
    <col min="13826" max="13826" width="52.4414062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56.6640625" style="296" customWidth="1"/>
    <col min="13833" max="14080" width="9.109375" style="296"/>
    <col min="14081" max="14081" width="15.44140625" style="296" customWidth="1"/>
    <col min="14082" max="14082" width="52.4414062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56.6640625" style="296" customWidth="1"/>
    <col min="14089" max="14336" width="9.109375" style="296"/>
    <col min="14337" max="14337" width="15.44140625" style="296" customWidth="1"/>
    <col min="14338" max="14338" width="52.4414062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56.6640625" style="296" customWidth="1"/>
    <col min="14345" max="14592" width="9.109375" style="296"/>
    <col min="14593" max="14593" width="15.44140625" style="296" customWidth="1"/>
    <col min="14594" max="14594" width="52.4414062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56.6640625" style="296" customWidth="1"/>
    <col min="14601" max="14848" width="9.109375" style="296"/>
    <col min="14849" max="14849" width="15.44140625" style="296" customWidth="1"/>
    <col min="14850" max="14850" width="52.4414062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56.6640625" style="296" customWidth="1"/>
    <col min="14857" max="15104" width="9.109375" style="296"/>
    <col min="15105" max="15105" width="15.44140625" style="296" customWidth="1"/>
    <col min="15106" max="15106" width="52.4414062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56.6640625" style="296" customWidth="1"/>
    <col min="15113" max="15360" width="9.109375" style="296"/>
    <col min="15361" max="15361" width="15.44140625" style="296" customWidth="1"/>
    <col min="15362" max="15362" width="52.4414062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56.6640625" style="296" customWidth="1"/>
    <col min="15369" max="15616" width="9.109375" style="296"/>
    <col min="15617" max="15617" width="15.44140625" style="296" customWidth="1"/>
    <col min="15618" max="15618" width="52.4414062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56.6640625" style="296" customWidth="1"/>
    <col min="15625" max="15872" width="9.109375" style="296"/>
    <col min="15873" max="15873" width="15.44140625" style="296" customWidth="1"/>
    <col min="15874" max="15874" width="52.4414062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56.6640625" style="296" customWidth="1"/>
    <col min="15881" max="16128" width="9.109375" style="296"/>
    <col min="16129" max="16129" width="15.44140625" style="296" customWidth="1"/>
    <col min="16130" max="16130" width="52.4414062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56.6640625" style="296" customWidth="1"/>
    <col min="16137" max="16384" width="9.109375" style="296"/>
  </cols>
  <sheetData>
    <row r="1" spans="1:9" hidden="1" x14ac:dyDescent="0.35">
      <c r="A1" s="294"/>
      <c r="B1" s="294"/>
      <c r="C1" s="294"/>
      <c r="D1" s="294"/>
      <c r="E1" s="294"/>
      <c r="F1" s="294"/>
      <c r="G1" s="294"/>
      <c r="H1" s="294" t="s">
        <v>289</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 customHeight="1" x14ac:dyDescent="0.4">
      <c r="A12" s="297"/>
      <c r="B12" s="297"/>
      <c r="C12" s="297"/>
      <c r="D12" s="297"/>
      <c r="E12" s="297"/>
      <c r="F12" s="297"/>
      <c r="G12" s="297"/>
      <c r="H12" s="297"/>
    </row>
    <row r="13" spans="1:9" s="300" customFormat="1" ht="18" customHeight="1" x14ac:dyDescent="0.4">
      <c r="A13" s="297"/>
      <c r="B13" s="297"/>
      <c r="C13" s="297"/>
      <c r="D13" s="297"/>
      <c r="E13" s="297"/>
      <c r="F13" s="297"/>
      <c r="G13" s="297"/>
      <c r="H13" s="297"/>
    </row>
    <row r="14" spans="1:9" s="300" customFormat="1" ht="18.75" customHeight="1" x14ac:dyDescent="0.4">
      <c r="A14" s="305" t="s">
        <v>28</v>
      </c>
      <c r="B14" s="305"/>
      <c r="C14" s="305"/>
      <c r="D14" s="305"/>
      <c r="E14" s="305"/>
      <c r="F14" s="305"/>
      <c r="G14" s="305"/>
      <c r="H14" s="305"/>
    </row>
    <row r="15" spans="1:9" s="300" customFormat="1" ht="18.75" customHeight="1" x14ac:dyDescent="0.4">
      <c r="A15" s="298"/>
      <c r="B15" s="306" t="s">
        <v>235</v>
      </c>
      <c r="C15" s="306"/>
      <c r="D15" s="306"/>
      <c r="E15" s="306"/>
      <c r="F15" s="306"/>
      <c r="G15" s="306"/>
      <c r="H15" s="306"/>
      <c r="I15" s="306"/>
    </row>
    <row r="16" spans="1:9" s="300" customFormat="1" ht="22.95" customHeight="1" x14ac:dyDescent="0.4">
      <c r="A16" s="308" t="s">
        <v>184</v>
      </c>
      <c r="B16" s="308"/>
      <c r="C16" s="308"/>
      <c r="D16" s="308"/>
      <c r="E16" s="308"/>
      <c r="F16" s="308"/>
      <c r="G16" s="308"/>
      <c r="H16" s="308"/>
    </row>
    <row r="17" spans="1:17" s="300" customFormat="1" ht="31.5" customHeight="1" x14ac:dyDescent="0.4">
      <c r="A17" s="305" t="s">
        <v>209</v>
      </c>
      <c r="B17" s="305"/>
      <c r="C17" s="305"/>
      <c r="D17" s="305"/>
      <c r="E17" s="305"/>
      <c r="F17" s="305"/>
      <c r="G17" s="305"/>
      <c r="H17" s="305"/>
    </row>
    <row r="18" spans="1:17" s="300" customFormat="1" ht="32.25" customHeight="1" x14ac:dyDescent="0.4">
      <c r="A18" s="369" t="s">
        <v>290</v>
      </c>
      <c r="B18" s="369"/>
      <c r="C18" s="369"/>
      <c r="D18" s="369"/>
      <c r="E18" s="369"/>
      <c r="F18" s="369"/>
      <c r="G18" s="370"/>
      <c r="H18" s="370"/>
    </row>
    <row r="19" spans="1:17" s="300" customFormat="1" ht="30.75" customHeight="1" x14ac:dyDescent="0.4">
      <c r="A19" s="297" t="s">
        <v>237</v>
      </c>
      <c r="B19" s="297"/>
      <c r="C19" s="297"/>
      <c r="D19" s="298"/>
      <c r="E19" s="298"/>
      <c r="F19" s="298"/>
      <c r="G19" s="297"/>
      <c r="H19" s="297"/>
    </row>
    <row r="20" spans="1:17" ht="44.25" customHeight="1" x14ac:dyDescent="0.35">
      <c r="A20" s="310"/>
      <c r="B20" s="310"/>
      <c r="C20" s="310"/>
      <c r="D20" s="310"/>
      <c r="E20" s="310"/>
      <c r="F20" s="310"/>
      <c r="G20" s="310"/>
      <c r="H20" s="310"/>
    </row>
    <row r="21" spans="1:17" ht="252.75" customHeight="1" x14ac:dyDescent="0.35">
      <c r="A21" s="311" t="s">
        <v>238</v>
      </c>
      <c r="B21" s="311"/>
      <c r="C21" s="311"/>
      <c r="D21" s="311"/>
      <c r="E21" s="311"/>
      <c r="F21" s="312" t="s">
        <v>291</v>
      </c>
      <c r="G21" s="313"/>
      <c r="H21" s="314"/>
    </row>
    <row r="22" spans="1:17" ht="57.75" customHeight="1" x14ac:dyDescent="0.35">
      <c r="A22" s="315" t="s">
        <v>240</v>
      </c>
      <c r="B22" s="316"/>
      <c r="C22" s="316"/>
      <c r="D22" s="316"/>
      <c r="E22" s="317"/>
      <c r="F22" s="318" t="s">
        <v>187</v>
      </c>
      <c r="G22" s="318"/>
      <c r="H22" s="319" t="s">
        <v>186</v>
      </c>
      <c r="J22" s="320"/>
      <c r="K22" s="321"/>
      <c r="L22" s="321"/>
      <c r="M22" s="321"/>
      <c r="N22" s="321"/>
      <c r="O22" s="321"/>
      <c r="P22" s="321"/>
      <c r="Q22" s="321"/>
    </row>
    <row r="23" spans="1:17" ht="18.75" customHeight="1" x14ac:dyDescent="0.35">
      <c r="A23" s="322"/>
      <c r="B23" s="323"/>
      <c r="C23" s="323"/>
      <c r="D23" s="323"/>
      <c r="E23" s="324"/>
      <c r="F23" s="312" t="s">
        <v>241</v>
      </c>
      <c r="G23" s="314"/>
      <c r="H23" s="325" t="s">
        <v>188</v>
      </c>
      <c r="J23" s="320"/>
      <c r="K23" s="320"/>
      <c r="L23" s="320"/>
      <c r="M23" s="320"/>
      <c r="N23" s="320"/>
      <c r="O23" s="320"/>
      <c r="P23" s="320"/>
      <c r="Q23" s="320"/>
    </row>
    <row r="24" spans="1:17" ht="39.75" customHeight="1" x14ac:dyDescent="0.35">
      <c r="A24" s="322"/>
      <c r="B24" s="323"/>
      <c r="C24" s="323"/>
      <c r="D24" s="323"/>
      <c r="E24" s="324"/>
      <c r="F24" s="312" t="s">
        <v>191</v>
      </c>
      <c r="G24" s="314"/>
      <c r="H24" s="319" t="s">
        <v>242</v>
      </c>
      <c r="J24" s="320"/>
      <c r="K24" s="321"/>
      <c r="L24" s="321"/>
      <c r="M24" s="321"/>
      <c r="N24" s="321"/>
      <c r="O24" s="321"/>
      <c r="P24" s="321"/>
      <c r="Q24" s="321"/>
    </row>
    <row r="25" spans="1:17" ht="22.5" customHeight="1" x14ac:dyDescent="0.35">
      <c r="A25" s="326"/>
      <c r="B25" s="327"/>
      <c r="C25" s="327"/>
      <c r="D25" s="327"/>
      <c r="E25" s="328"/>
      <c r="F25" s="318" t="s">
        <v>193</v>
      </c>
      <c r="G25" s="318"/>
      <c r="H25" s="319" t="s">
        <v>243</v>
      </c>
      <c r="J25" s="320"/>
      <c r="K25" s="321"/>
      <c r="L25" s="321"/>
      <c r="M25" s="321"/>
      <c r="N25" s="321"/>
      <c r="O25" s="321"/>
      <c r="P25" s="321"/>
      <c r="Q25" s="321"/>
    </row>
    <row r="26" spans="1:17" ht="27" customHeight="1" x14ac:dyDescent="0.35">
      <c r="A26" s="329" t="s">
        <v>244</v>
      </c>
      <c r="B26" s="330"/>
      <c r="C26" s="330"/>
      <c r="D26" s="330"/>
      <c r="E26" s="331"/>
      <c r="F26" s="312" t="s">
        <v>292</v>
      </c>
      <c r="G26" s="313"/>
      <c r="H26" s="314"/>
    </row>
    <row r="27" spans="1:17" ht="42" customHeight="1" x14ac:dyDescent="0.35">
      <c r="A27" s="332" t="s">
        <v>246</v>
      </c>
      <c r="B27" s="332"/>
      <c r="C27" s="332"/>
      <c r="D27" s="332"/>
      <c r="E27" s="332"/>
      <c r="F27" s="312" t="s">
        <v>293</v>
      </c>
      <c r="G27" s="313"/>
      <c r="H27" s="314"/>
      <c r="I27" s="333" t="s">
        <v>248</v>
      </c>
      <c r="J27" s="321"/>
      <c r="K27" s="321"/>
      <c r="L27" s="321"/>
      <c r="M27" s="321"/>
      <c r="N27" s="321"/>
      <c r="O27" s="321"/>
    </row>
    <row r="28" spans="1:17" ht="82.2" customHeight="1" x14ac:dyDescent="0.35">
      <c r="A28" s="334" t="s">
        <v>249</v>
      </c>
      <c r="B28" s="334"/>
      <c r="C28" s="334"/>
      <c r="D28" s="334"/>
      <c r="E28" s="334"/>
      <c r="F28" s="312" t="s">
        <v>294</v>
      </c>
      <c r="G28" s="313"/>
      <c r="H28" s="314"/>
    </row>
    <row r="29" spans="1:17" ht="23.25" customHeight="1" x14ac:dyDescent="0.35">
      <c r="A29" s="335" t="s">
        <v>30</v>
      </c>
      <c r="B29" s="335"/>
      <c r="C29" s="335"/>
      <c r="D29" s="335"/>
      <c r="E29" s="335"/>
      <c r="F29" s="335"/>
      <c r="G29" s="335"/>
      <c r="H29" s="335"/>
      <c r="J29" s="320"/>
      <c r="K29" s="320"/>
      <c r="L29" s="320"/>
      <c r="M29" s="320"/>
      <c r="N29" s="320"/>
      <c r="O29" s="320"/>
    </row>
    <row r="30" spans="1:17" ht="23.25" customHeight="1" x14ac:dyDescent="0.35">
      <c r="A30" s="336" t="s">
        <v>53</v>
      </c>
      <c r="B30" s="336"/>
      <c r="C30" s="337" t="s">
        <v>1</v>
      </c>
      <c r="D30" s="338" t="s">
        <v>31</v>
      </c>
      <c r="E30" s="336" t="s">
        <v>251</v>
      </c>
      <c r="F30" s="337" t="s">
        <v>33</v>
      </c>
      <c r="G30" s="337"/>
      <c r="H30" s="337"/>
      <c r="J30" s="320"/>
      <c r="K30" s="320"/>
      <c r="L30" s="320"/>
      <c r="M30" s="320"/>
      <c r="N30" s="320"/>
      <c r="O30" s="320"/>
    </row>
    <row r="31" spans="1:17" ht="42" customHeight="1" x14ac:dyDescent="0.35">
      <c r="A31" s="336"/>
      <c r="B31" s="336"/>
      <c r="C31" s="337"/>
      <c r="D31" s="339"/>
      <c r="E31" s="336"/>
      <c r="F31" s="340">
        <v>2017</v>
      </c>
      <c r="G31" s="340">
        <v>2018</v>
      </c>
      <c r="H31" s="340">
        <v>2019</v>
      </c>
      <c r="J31" s="320"/>
      <c r="K31" s="320"/>
      <c r="L31" s="320"/>
      <c r="M31" s="320"/>
      <c r="N31" s="320"/>
      <c r="O31" s="320"/>
    </row>
    <row r="32" spans="1:17" ht="46.95" customHeight="1" x14ac:dyDescent="0.35">
      <c r="A32" s="341" t="s">
        <v>223</v>
      </c>
      <c r="B32" s="341"/>
      <c r="C32" s="340"/>
      <c r="D32" s="419">
        <v>6839</v>
      </c>
      <c r="E32" s="340">
        <v>24735</v>
      </c>
      <c r="F32" s="340"/>
      <c r="G32" s="340"/>
      <c r="H32" s="420"/>
      <c r="J32" s="320"/>
      <c r="K32" s="320"/>
      <c r="L32" s="320"/>
      <c r="M32" s="320"/>
      <c r="N32" s="320"/>
      <c r="O32" s="320"/>
    </row>
    <row r="33" spans="1:15" ht="35.25" customHeight="1" x14ac:dyDescent="0.35">
      <c r="A33" s="341" t="s">
        <v>222</v>
      </c>
      <c r="B33" s="341"/>
      <c r="C33" s="342"/>
      <c r="D33" s="222">
        <v>136226</v>
      </c>
      <c r="E33" s="222">
        <v>132226</v>
      </c>
      <c r="F33" s="222">
        <v>159030</v>
      </c>
      <c r="G33" s="222">
        <v>161244</v>
      </c>
      <c r="H33" s="345">
        <v>163612</v>
      </c>
      <c r="J33" s="320"/>
      <c r="K33" s="320"/>
      <c r="L33" s="320"/>
      <c r="M33" s="320"/>
      <c r="N33" s="320"/>
      <c r="O33" s="320"/>
    </row>
    <row r="34" spans="1:15" ht="40.5" customHeight="1" x14ac:dyDescent="0.35">
      <c r="A34" s="376" t="s">
        <v>54</v>
      </c>
      <c r="B34" s="376"/>
      <c r="C34" s="377" t="s">
        <v>36</v>
      </c>
      <c r="D34" s="346">
        <f>D32+D33</f>
        <v>143065</v>
      </c>
      <c r="E34" s="346">
        <f>E32+E33</f>
        <v>156961</v>
      </c>
      <c r="F34" s="346">
        <f>F32+F33</f>
        <v>159030</v>
      </c>
      <c r="G34" s="346">
        <f>G32+G33</f>
        <v>161244</v>
      </c>
      <c r="H34" s="346">
        <f>H32+H33</f>
        <v>163612</v>
      </c>
      <c r="J34" s="320"/>
      <c r="K34" s="320"/>
      <c r="L34" s="320"/>
      <c r="M34" s="320"/>
      <c r="N34" s="320"/>
      <c r="O34" s="320"/>
    </row>
    <row r="35" spans="1:15" ht="40.5" customHeight="1" x14ac:dyDescent="0.35">
      <c r="A35" s="449"/>
      <c r="B35" s="449"/>
      <c r="C35" s="450"/>
      <c r="D35" s="451"/>
      <c r="E35" s="451"/>
      <c r="F35" s="451"/>
      <c r="G35" s="451"/>
      <c r="H35" s="451"/>
      <c r="J35" s="320"/>
      <c r="K35" s="320"/>
      <c r="L35" s="320"/>
      <c r="M35" s="320"/>
      <c r="N35" s="320"/>
      <c r="O35" s="320"/>
    </row>
    <row r="36" spans="1:15" s="350" customFormat="1" ht="59.25" customHeight="1" x14ac:dyDescent="0.35">
      <c r="A36" s="337" t="s">
        <v>39</v>
      </c>
      <c r="B36" s="337"/>
      <c r="C36" s="338" t="s">
        <v>1</v>
      </c>
      <c r="D36" s="338" t="s">
        <v>31</v>
      </c>
      <c r="E36" s="336" t="s">
        <v>251</v>
      </c>
      <c r="F36" s="337" t="s">
        <v>33</v>
      </c>
      <c r="G36" s="337"/>
      <c r="H36" s="337"/>
    </row>
    <row r="37" spans="1:15" ht="18.75" customHeight="1" x14ac:dyDescent="0.35">
      <c r="A37" s="337"/>
      <c r="B37" s="337"/>
      <c r="C37" s="339"/>
      <c r="D37" s="339"/>
      <c r="E37" s="336"/>
      <c r="F37" s="340">
        <v>2017</v>
      </c>
      <c r="G37" s="340">
        <v>2018</v>
      </c>
      <c r="H37" s="340">
        <v>2019</v>
      </c>
    </row>
    <row r="38" spans="1:15" ht="18.75" customHeight="1" x14ac:dyDescent="0.35">
      <c r="A38" s="329" t="s">
        <v>39</v>
      </c>
      <c r="B38" s="331"/>
      <c r="C38" s="351" t="s">
        <v>253</v>
      </c>
      <c r="D38" s="351" t="s">
        <v>253</v>
      </c>
      <c r="E38" s="351" t="s">
        <v>253</v>
      </c>
      <c r="F38" s="351" t="s">
        <v>253</v>
      </c>
      <c r="G38" s="351" t="s">
        <v>253</v>
      </c>
      <c r="H38" s="351" t="s">
        <v>253</v>
      </c>
    </row>
    <row r="39" spans="1:15" ht="24" customHeight="1" x14ac:dyDescent="0.35">
      <c r="A39" s="352" t="s">
        <v>295</v>
      </c>
      <c r="B39" s="352"/>
      <c r="C39" s="363" t="s">
        <v>296</v>
      </c>
      <c r="D39" s="353">
        <v>75</v>
      </c>
      <c r="E39" s="353">
        <v>75</v>
      </c>
      <c r="F39" s="353">
        <v>75</v>
      </c>
      <c r="G39" s="353">
        <v>75</v>
      </c>
      <c r="H39" s="420"/>
    </row>
    <row r="40" spans="1:15" ht="23.25" hidden="1" customHeight="1" x14ac:dyDescent="0.35">
      <c r="A40" s="359" t="s">
        <v>255</v>
      </c>
      <c r="B40" s="360"/>
      <c r="C40" s="351" t="s">
        <v>253</v>
      </c>
      <c r="D40" s="351" t="s">
        <v>253</v>
      </c>
      <c r="E40" s="351" t="s">
        <v>253</v>
      </c>
      <c r="F40" s="351" t="s">
        <v>253</v>
      </c>
      <c r="G40" s="351" t="s">
        <v>253</v>
      </c>
      <c r="H40" s="420"/>
    </row>
    <row r="41" spans="1:15" ht="46.95" hidden="1" customHeight="1" x14ac:dyDescent="0.35">
      <c r="A41" s="352" t="s">
        <v>297</v>
      </c>
      <c r="B41" s="352"/>
      <c r="C41" s="452" t="s">
        <v>9</v>
      </c>
      <c r="D41" s="453">
        <v>100</v>
      </c>
      <c r="E41" s="453">
        <v>100</v>
      </c>
      <c r="F41" s="453">
        <v>100</v>
      </c>
      <c r="G41" s="453">
        <v>100</v>
      </c>
      <c r="H41" s="420"/>
    </row>
    <row r="42" spans="1:15" ht="24.75" hidden="1" customHeight="1" x14ac:dyDescent="0.35">
      <c r="A42" s="329" t="s">
        <v>257</v>
      </c>
      <c r="B42" s="331"/>
      <c r="C42" s="351" t="s">
        <v>253</v>
      </c>
      <c r="D42" s="351" t="s">
        <v>253</v>
      </c>
      <c r="E42" s="351" t="s">
        <v>253</v>
      </c>
      <c r="F42" s="351" t="s">
        <v>253</v>
      </c>
      <c r="G42" s="351" t="s">
        <v>253</v>
      </c>
      <c r="H42" s="420"/>
    </row>
    <row r="43" spans="1:15" ht="24.75" hidden="1" customHeight="1" x14ac:dyDescent="0.35">
      <c r="A43" s="329" t="s">
        <v>258</v>
      </c>
      <c r="B43" s="331"/>
      <c r="C43" s="351" t="s">
        <v>253</v>
      </c>
      <c r="D43" s="351" t="s">
        <v>253</v>
      </c>
      <c r="E43" s="351" t="s">
        <v>253</v>
      </c>
      <c r="F43" s="351" t="s">
        <v>253</v>
      </c>
      <c r="G43" s="351" t="s">
        <v>253</v>
      </c>
      <c r="H43" s="420"/>
    </row>
    <row r="44" spans="1:15" ht="25.95" hidden="1" customHeight="1" x14ac:dyDescent="0.35">
      <c r="A44" s="352" t="s">
        <v>298</v>
      </c>
      <c r="B44" s="352"/>
      <c r="C44" s="363" t="s">
        <v>274</v>
      </c>
      <c r="D44" s="454">
        <f>D45/D39/12*1000</f>
        <v>158961.11111111109</v>
      </c>
      <c r="E44" s="454">
        <f>E45/E39/12*1000</f>
        <v>174401.11111111112</v>
      </c>
      <c r="F44" s="454">
        <f>F45/F39/12*1000</f>
        <v>176700.00000000003</v>
      </c>
      <c r="G44" s="454">
        <f>G45/G39/12*1000</f>
        <v>179160</v>
      </c>
      <c r="H44" s="420"/>
    </row>
    <row r="45" spans="1:15" ht="36" customHeight="1" x14ac:dyDescent="0.35">
      <c r="A45" s="376" t="s">
        <v>54</v>
      </c>
      <c r="B45" s="376"/>
      <c r="C45" s="363" t="s">
        <v>36</v>
      </c>
      <c r="D45" s="455">
        <f>D34</f>
        <v>143065</v>
      </c>
      <c r="E45" s="455">
        <f>E34</f>
        <v>156961</v>
      </c>
      <c r="F45" s="455">
        <f>F34</f>
        <v>159030</v>
      </c>
      <c r="G45" s="455">
        <f>G34</f>
        <v>161244</v>
      </c>
      <c r="H45" s="455">
        <f>H34</f>
        <v>163612</v>
      </c>
    </row>
    <row r="46" spans="1:15" x14ac:dyDescent="0.35">
      <c r="G46" s="395" t="s">
        <v>206</v>
      </c>
    </row>
    <row r="47" spans="1:15" x14ac:dyDescent="0.35">
      <c r="G47" s="396"/>
      <c r="H47" s="397"/>
    </row>
    <row r="48" spans="1:15" x14ac:dyDescent="0.35">
      <c r="F48" s="397"/>
    </row>
    <row r="52" spans="8:8" x14ac:dyDescent="0.35">
      <c r="H52" s="296" t="s">
        <v>206</v>
      </c>
    </row>
  </sheetData>
  <mergeCells count="51">
    <mergeCell ref="A42:B42"/>
    <mergeCell ref="A43:B43"/>
    <mergeCell ref="A44:B44"/>
    <mergeCell ref="A45:B45"/>
    <mergeCell ref="E36:E37"/>
    <mergeCell ref="F36:H36"/>
    <mergeCell ref="A38:B38"/>
    <mergeCell ref="A39:B39"/>
    <mergeCell ref="A40:B40"/>
    <mergeCell ref="A41:B41"/>
    <mergeCell ref="A32:B32"/>
    <mergeCell ref="A33:B33"/>
    <mergeCell ref="A34:B34"/>
    <mergeCell ref="A36:B37"/>
    <mergeCell ref="C36:C37"/>
    <mergeCell ref="D36:D37"/>
    <mergeCell ref="A29:H29"/>
    <mergeCell ref="A30:B31"/>
    <mergeCell ref="C30:C31"/>
    <mergeCell ref="D30:D31"/>
    <mergeCell ref="E30:E31"/>
    <mergeCell ref="F30:H30"/>
    <mergeCell ref="A26:E26"/>
    <mergeCell ref="F26:H26"/>
    <mergeCell ref="A27:E27"/>
    <mergeCell ref="F27:H27"/>
    <mergeCell ref="J27:O27"/>
    <mergeCell ref="A28:E28"/>
    <mergeCell ref="F28:H28"/>
    <mergeCell ref="A21:E21"/>
    <mergeCell ref="F21:H21"/>
    <mergeCell ref="A22:E25"/>
    <mergeCell ref="F22:G22"/>
    <mergeCell ref="K22:Q22"/>
    <mergeCell ref="F23:G23"/>
    <mergeCell ref="F24:G24"/>
    <mergeCell ref="K24:Q24"/>
    <mergeCell ref="F25:G25"/>
    <mergeCell ref="K25:Q25"/>
    <mergeCell ref="A14:H14"/>
    <mergeCell ref="B15:I15"/>
    <mergeCell ref="A16:H16"/>
    <mergeCell ref="A17:H17"/>
    <mergeCell ref="A18:H18"/>
    <mergeCell ref="A20:H20"/>
    <mergeCell ref="G4:H4"/>
    <mergeCell ref="G7:H7"/>
    <mergeCell ref="G8:H8"/>
    <mergeCell ref="G9:H9"/>
    <mergeCell ref="G10:H10"/>
    <mergeCell ref="G11:H11"/>
  </mergeCells>
  <pageMargins left="0.39370078740157483" right="0" top="0.98425196850393704" bottom="0.98425196850393704" header="0.59055118110236227" footer="0.98425196850393704"/>
  <pageSetup paperSize="9" scale="69" orientation="landscape" useFirstPageNumber="1" r:id="rId1"/>
  <headerFooter alignWithMargins="0">
    <oddHeader>&amp;C&amp;P</oddHeader>
  </headerFooter>
  <rowBreaks count="1" manualBreakCount="1">
    <brk id="20"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N59"/>
  <sheetViews>
    <sheetView topLeftCell="A31" zoomScale="50" zoomScaleNormal="50" zoomScaleSheetLayoutView="75" workbookViewId="0">
      <selection activeCell="C55" sqref="C55"/>
    </sheetView>
  </sheetViews>
  <sheetFormatPr defaultColWidth="9.109375" defaultRowHeight="18" x14ac:dyDescent="0.35"/>
  <cols>
    <col min="1" max="1" width="15.44140625" style="296" customWidth="1"/>
    <col min="2" max="2" width="52.44140625" style="296" customWidth="1"/>
    <col min="3" max="3" width="13.5546875" style="296" customWidth="1"/>
    <col min="4" max="4" width="14.33203125" style="296" customWidth="1"/>
    <col min="5" max="5" width="12.44140625" style="296" customWidth="1"/>
    <col min="6" max="6" width="16.109375" style="296" customWidth="1"/>
    <col min="7" max="7" width="16.33203125" style="296" customWidth="1"/>
    <col min="8" max="8" width="62" style="296" customWidth="1"/>
    <col min="9" max="144" width="9.109375" style="294"/>
    <col min="145" max="256" width="9.109375" style="296"/>
    <col min="257" max="257" width="15.44140625" style="296" customWidth="1"/>
    <col min="258" max="258" width="52.44140625" style="296" customWidth="1"/>
    <col min="259" max="259" width="13.5546875" style="296" customWidth="1"/>
    <col min="260" max="260" width="14.33203125" style="296" customWidth="1"/>
    <col min="261" max="261" width="12.44140625" style="296" customWidth="1"/>
    <col min="262" max="262" width="16.109375" style="296" customWidth="1"/>
    <col min="263" max="263" width="16.33203125" style="296" customWidth="1"/>
    <col min="264" max="264" width="62" style="296" customWidth="1"/>
    <col min="265" max="512" width="9.109375" style="296"/>
    <col min="513" max="513" width="15.44140625" style="296" customWidth="1"/>
    <col min="514" max="514" width="52.44140625" style="296" customWidth="1"/>
    <col min="515" max="515" width="13.5546875" style="296" customWidth="1"/>
    <col min="516" max="516" width="14.33203125" style="296" customWidth="1"/>
    <col min="517" max="517" width="12.44140625" style="296" customWidth="1"/>
    <col min="518" max="518" width="16.109375" style="296" customWidth="1"/>
    <col min="519" max="519" width="16.33203125" style="296" customWidth="1"/>
    <col min="520" max="520" width="62" style="296" customWidth="1"/>
    <col min="521" max="768" width="9.109375" style="296"/>
    <col min="769" max="769" width="15.44140625" style="296" customWidth="1"/>
    <col min="770" max="770" width="52.44140625" style="296" customWidth="1"/>
    <col min="771" max="771" width="13.5546875" style="296" customWidth="1"/>
    <col min="772" max="772" width="14.33203125" style="296" customWidth="1"/>
    <col min="773" max="773" width="12.44140625" style="296" customWidth="1"/>
    <col min="774" max="774" width="16.109375" style="296" customWidth="1"/>
    <col min="775" max="775" width="16.33203125" style="296" customWidth="1"/>
    <col min="776" max="776" width="62" style="296" customWidth="1"/>
    <col min="777" max="1024" width="9.109375" style="296"/>
    <col min="1025" max="1025" width="15.44140625" style="296" customWidth="1"/>
    <col min="1026" max="1026" width="52.44140625" style="296" customWidth="1"/>
    <col min="1027" max="1027" width="13.5546875" style="296" customWidth="1"/>
    <col min="1028" max="1028" width="14.33203125" style="296" customWidth="1"/>
    <col min="1029" max="1029" width="12.44140625" style="296" customWidth="1"/>
    <col min="1030" max="1030" width="16.109375" style="296" customWidth="1"/>
    <col min="1031" max="1031" width="16.33203125" style="296" customWidth="1"/>
    <col min="1032" max="1032" width="62" style="296" customWidth="1"/>
    <col min="1033" max="1280" width="9.109375" style="296"/>
    <col min="1281" max="1281" width="15.44140625" style="296" customWidth="1"/>
    <col min="1282" max="1282" width="52.44140625" style="296" customWidth="1"/>
    <col min="1283" max="1283" width="13.5546875" style="296" customWidth="1"/>
    <col min="1284" max="1284" width="14.33203125" style="296" customWidth="1"/>
    <col min="1285" max="1285" width="12.44140625" style="296" customWidth="1"/>
    <col min="1286" max="1286" width="16.109375" style="296" customWidth="1"/>
    <col min="1287" max="1287" width="16.33203125" style="296" customWidth="1"/>
    <col min="1288" max="1288" width="62" style="296" customWidth="1"/>
    <col min="1289" max="1536" width="9.109375" style="296"/>
    <col min="1537" max="1537" width="15.44140625" style="296" customWidth="1"/>
    <col min="1538" max="1538" width="52.44140625" style="296" customWidth="1"/>
    <col min="1539" max="1539" width="13.5546875" style="296" customWidth="1"/>
    <col min="1540" max="1540" width="14.33203125" style="296" customWidth="1"/>
    <col min="1541" max="1541" width="12.44140625" style="296" customWidth="1"/>
    <col min="1542" max="1542" width="16.109375" style="296" customWidth="1"/>
    <col min="1543" max="1543" width="16.33203125" style="296" customWidth="1"/>
    <col min="1544" max="1544" width="62" style="296" customWidth="1"/>
    <col min="1545" max="1792" width="9.109375" style="296"/>
    <col min="1793" max="1793" width="15.44140625" style="296" customWidth="1"/>
    <col min="1794" max="1794" width="52.44140625" style="296" customWidth="1"/>
    <col min="1795" max="1795" width="13.5546875" style="296" customWidth="1"/>
    <col min="1796" max="1796" width="14.33203125" style="296" customWidth="1"/>
    <col min="1797" max="1797" width="12.44140625" style="296" customWidth="1"/>
    <col min="1798" max="1798" width="16.109375" style="296" customWidth="1"/>
    <col min="1799" max="1799" width="16.33203125" style="296" customWidth="1"/>
    <col min="1800" max="1800" width="62" style="296" customWidth="1"/>
    <col min="1801" max="2048" width="9.109375" style="296"/>
    <col min="2049" max="2049" width="15.44140625" style="296" customWidth="1"/>
    <col min="2050" max="2050" width="52.44140625" style="296" customWidth="1"/>
    <col min="2051" max="2051" width="13.5546875" style="296" customWidth="1"/>
    <col min="2052" max="2052" width="14.33203125" style="296" customWidth="1"/>
    <col min="2053" max="2053" width="12.44140625" style="296" customWidth="1"/>
    <col min="2054" max="2054" width="16.109375" style="296" customWidth="1"/>
    <col min="2055" max="2055" width="16.33203125" style="296" customWidth="1"/>
    <col min="2056" max="2056" width="62" style="296" customWidth="1"/>
    <col min="2057" max="2304" width="9.109375" style="296"/>
    <col min="2305" max="2305" width="15.44140625" style="296" customWidth="1"/>
    <col min="2306" max="2306" width="52.44140625" style="296" customWidth="1"/>
    <col min="2307" max="2307" width="13.5546875" style="296" customWidth="1"/>
    <col min="2308" max="2308" width="14.33203125" style="296" customWidth="1"/>
    <col min="2309" max="2309" width="12.44140625" style="296" customWidth="1"/>
    <col min="2310" max="2310" width="16.109375" style="296" customWidth="1"/>
    <col min="2311" max="2311" width="16.33203125" style="296" customWidth="1"/>
    <col min="2312" max="2312" width="62" style="296" customWidth="1"/>
    <col min="2313" max="2560" width="9.109375" style="296"/>
    <col min="2561" max="2561" width="15.44140625" style="296" customWidth="1"/>
    <col min="2562" max="2562" width="52.44140625" style="296" customWidth="1"/>
    <col min="2563" max="2563" width="13.5546875" style="296" customWidth="1"/>
    <col min="2564" max="2564" width="14.33203125" style="296" customWidth="1"/>
    <col min="2565" max="2565" width="12.44140625" style="296" customWidth="1"/>
    <col min="2566" max="2566" width="16.109375" style="296" customWidth="1"/>
    <col min="2567" max="2567" width="16.33203125" style="296" customWidth="1"/>
    <col min="2568" max="2568" width="62" style="296" customWidth="1"/>
    <col min="2569" max="2816" width="9.109375" style="296"/>
    <col min="2817" max="2817" width="15.44140625" style="296" customWidth="1"/>
    <col min="2818" max="2818" width="52.44140625" style="296" customWidth="1"/>
    <col min="2819" max="2819" width="13.5546875" style="296" customWidth="1"/>
    <col min="2820" max="2820" width="14.33203125" style="296" customWidth="1"/>
    <col min="2821" max="2821" width="12.44140625" style="296" customWidth="1"/>
    <col min="2822" max="2822" width="16.109375" style="296" customWidth="1"/>
    <col min="2823" max="2823" width="16.33203125" style="296" customWidth="1"/>
    <col min="2824" max="2824" width="62" style="296" customWidth="1"/>
    <col min="2825" max="3072" width="9.109375" style="296"/>
    <col min="3073" max="3073" width="15.44140625" style="296" customWidth="1"/>
    <col min="3074" max="3074" width="52.44140625" style="296" customWidth="1"/>
    <col min="3075" max="3075" width="13.5546875" style="296" customWidth="1"/>
    <col min="3076" max="3076" width="14.33203125" style="296" customWidth="1"/>
    <col min="3077" max="3077" width="12.44140625" style="296" customWidth="1"/>
    <col min="3078" max="3078" width="16.109375" style="296" customWidth="1"/>
    <col min="3079" max="3079" width="16.33203125" style="296" customWidth="1"/>
    <col min="3080" max="3080" width="62" style="296" customWidth="1"/>
    <col min="3081" max="3328" width="9.109375" style="296"/>
    <col min="3329" max="3329" width="15.44140625" style="296" customWidth="1"/>
    <col min="3330" max="3330" width="52.44140625" style="296" customWidth="1"/>
    <col min="3331" max="3331" width="13.5546875" style="296" customWidth="1"/>
    <col min="3332" max="3332" width="14.33203125" style="296" customWidth="1"/>
    <col min="3333" max="3333" width="12.44140625" style="296" customWidth="1"/>
    <col min="3334" max="3334" width="16.109375" style="296" customWidth="1"/>
    <col min="3335" max="3335" width="16.33203125" style="296" customWidth="1"/>
    <col min="3336" max="3336" width="62" style="296" customWidth="1"/>
    <col min="3337" max="3584" width="9.109375" style="296"/>
    <col min="3585" max="3585" width="15.44140625" style="296" customWidth="1"/>
    <col min="3586" max="3586" width="52.44140625" style="296" customWidth="1"/>
    <col min="3587" max="3587" width="13.5546875" style="296" customWidth="1"/>
    <col min="3588" max="3588" width="14.33203125" style="296" customWidth="1"/>
    <col min="3589" max="3589" width="12.44140625" style="296" customWidth="1"/>
    <col min="3590" max="3590" width="16.109375" style="296" customWidth="1"/>
    <col min="3591" max="3591" width="16.33203125" style="296" customWidth="1"/>
    <col min="3592" max="3592" width="62" style="296" customWidth="1"/>
    <col min="3593" max="3840" width="9.109375" style="296"/>
    <col min="3841" max="3841" width="15.44140625" style="296" customWidth="1"/>
    <col min="3842" max="3842" width="52.44140625" style="296" customWidth="1"/>
    <col min="3843" max="3843" width="13.5546875" style="296" customWidth="1"/>
    <col min="3844" max="3844" width="14.33203125" style="296" customWidth="1"/>
    <col min="3845" max="3845" width="12.44140625" style="296" customWidth="1"/>
    <col min="3846" max="3846" width="16.109375" style="296" customWidth="1"/>
    <col min="3847" max="3847" width="16.33203125" style="296" customWidth="1"/>
    <col min="3848" max="3848" width="62" style="296" customWidth="1"/>
    <col min="3849" max="4096" width="9.109375" style="296"/>
    <col min="4097" max="4097" width="15.44140625" style="296" customWidth="1"/>
    <col min="4098" max="4098" width="52.44140625" style="296" customWidth="1"/>
    <col min="4099" max="4099" width="13.5546875" style="296" customWidth="1"/>
    <col min="4100" max="4100" width="14.33203125" style="296" customWidth="1"/>
    <col min="4101" max="4101" width="12.44140625" style="296" customWidth="1"/>
    <col min="4102" max="4102" width="16.109375" style="296" customWidth="1"/>
    <col min="4103" max="4103" width="16.33203125" style="296" customWidth="1"/>
    <col min="4104" max="4104" width="62" style="296" customWidth="1"/>
    <col min="4105" max="4352" width="9.109375" style="296"/>
    <col min="4353" max="4353" width="15.44140625" style="296" customWidth="1"/>
    <col min="4354" max="4354" width="52.44140625" style="296" customWidth="1"/>
    <col min="4355" max="4355" width="13.5546875" style="296" customWidth="1"/>
    <col min="4356" max="4356" width="14.33203125" style="296" customWidth="1"/>
    <col min="4357" max="4357" width="12.44140625" style="296" customWidth="1"/>
    <col min="4358" max="4358" width="16.109375" style="296" customWidth="1"/>
    <col min="4359" max="4359" width="16.33203125" style="296" customWidth="1"/>
    <col min="4360" max="4360" width="62" style="296" customWidth="1"/>
    <col min="4361" max="4608" width="9.109375" style="296"/>
    <col min="4609" max="4609" width="15.44140625" style="296" customWidth="1"/>
    <col min="4610" max="4610" width="52.44140625" style="296" customWidth="1"/>
    <col min="4611" max="4611" width="13.5546875" style="296" customWidth="1"/>
    <col min="4612" max="4612" width="14.33203125" style="296" customWidth="1"/>
    <col min="4613" max="4613" width="12.44140625" style="296" customWidth="1"/>
    <col min="4614" max="4614" width="16.109375" style="296" customWidth="1"/>
    <col min="4615" max="4615" width="16.33203125" style="296" customWidth="1"/>
    <col min="4616" max="4616" width="62" style="296" customWidth="1"/>
    <col min="4617" max="4864" width="9.109375" style="296"/>
    <col min="4865" max="4865" width="15.44140625" style="296" customWidth="1"/>
    <col min="4866" max="4866" width="52.44140625" style="296" customWidth="1"/>
    <col min="4867" max="4867" width="13.5546875" style="296" customWidth="1"/>
    <col min="4868" max="4868" width="14.33203125" style="296" customWidth="1"/>
    <col min="4869" max="4869" width="12.44140625" style="296" customWidth="1"/>
    <col min="4870" max="4870" width="16.109375" style="296" customWidth="1"/>
    <col min="4871" max="4871" width="16.33203125" style="296" customWidth="1"/>
    <col min="4872" max="4872" width="62" style="296" customWidth="1"/>
    <col min="4873" max="5120" width="9.109375" style="296"/>
    <col min="5121" max="5121" width="15.44140625" style="296" customWidth="1"/>
    <col min="5122" max="5122" width="52.44140625" style="296" customWidth="1"/>
    <col min="5123" max="5123" width="13.5546875" style="296" customWidth="1"/>
    <col min="5124" max="5124" width="14.33203125" style="296" customWidth="1"/>
    <col min="5125" max="5125" width="12.44140625" style="296" customWidth="1"/>
    <col min="5126" max="5126" width="16.109375" style="296" customWidth="1"/>
    <col min="5127" max="5127" width="16.33203125" style="296" customWidth="1"/>
    <col min="5128" max="5128" width="62" style="296" customWidth="1"/>
    <col min="5129" max="5376" width="9.109375" style="296"/>
    <col min="5377" max="5377" width="15.44140625" style="296" customWidth="1"/>
    <col min="5378" max="5378" width="52.44140625" style="296" customWidth="1"/>
    <col min="5379" max="5379" width="13.5546875" style="296" customWidth="1"/>
    <col min="5380" max="5380" width="14.33203125" style="296" customWidth="1"/>
    <col min="5381" max="5381" width="12.44140625" style="296" customWidth="1"/>
    <col min="5382" max="5382" width="16.109375" style="296" customWidth="1"/>
    <col min="5383" max="5383" width="16.33203125" style="296" customWidth="1"/>
    <col min="5384" max="5384" width="62" style="296" customWidth="1"/>
    <col min="5385" max="5632" width="9.109375" style="296"/>
    <col min="5633" max="5633" width="15.44140625" style="296" customWidth="1"/>
    <col min="5634" max="5634" width="52.44140625" style="296" customWidth="1"/>
    <col min="5635" max="5635" width="13.5546875" style="296" customWidth="1"/>
    <col min="5636" max="5636" width="14.33203125" style="296" customWidth="1"/>
    <col min="5637" max="5637" width="12.44140625" style="296" customWidth="1"/>
    <col min="5638" max="5638" width="16.109375" style="296" customWidth="1"/>
    <col min="5639" max="5639" width="16.33203125" style="296" customWidth="1"/>
    <col min="5640" max="5640" width="62" style="296" customWidth="1"/>
    <col min="5641" max="5888" width="9.109375" style="296"/>
    <col min="5889" max="5889" width="15.44140625" style="296" customWidth="1"/>
    <col min="5890" max="5890" width="52.44140625" style="296" customWidth="1"/>
    <col min="5891" max="5891" width="13.5546875" style="296" customWidth="1"/>
    <col min="5892" max="5892" width="14.33203125" style="296" customWidth="1"/>
    <col min="5893" max="5893" width="12.44140625" style="296" customWidth="1"/>
    <col min="5894" max="5894" width="16.109375" style="296" customWidth="1"/>
    <col min="5895" max="5895" width="16.33203125" style="296" customWidth="1"/>
    <col min="5896" max="5896" width="62" style="296" customWidth="1"/>
    <col min="5897" max="6144" width="9.109375" style="296"/>
    <col min="6145" max="6145" width="15.44140625" style="296" customWidth="1"/>
    <col min="6146" max="6146" width="52.44140625" style="296" customWidth="1"/>
    <col min="6147" max="6147" width="13.5546875" style="296" customWidth="1"/>
    <col min="6148" max="6148" width="14.33203125" style="296" customWidth="1"/>
    <col min="6149" max="6149" width="12.44140625" style="296" customWidth="1"/>
    <col min="6150" max="6150" width="16.109375" style="296" customWidth="1"/>
    <col min="6151" max="6151" width="16.33203125" style="296" customWidth="1"/>
    <col min="6152" max="6152" width="62" style="296" customWidth="1"/>
    <col min="6153" max="6400" width="9.109375" style="296"/>
    <col min="6401" max="6401" width="15.44140625" style="296" customWidth="1"/>
    <col min="6402" max="6402" width="52.44140625" style="296" customWidth="1"/>
    <col min="6403" max="6403" width="13.5546875" style="296" customWidth="1"/>
    <col min="6404" max="6404" width="14.33203125" style="296" customWidth="1"/>
    <col min="6405" max="6405" width="12.44140625" style="296" customWidth="1"/>
    <col min="6406" max="6406" width="16.109375" style="296" customWidth="1"/>
    <col min="6407" max="6407" width="16.33203125" style="296" customWidth="1"/>
    <col min="6408" max="6408" width="62" style="296" customWidth="1"/>
    <col min="6409" max="6656" width="9.109375" style="296"/>
    <col min="6657" max="6657" width="15.44140625" style="296" customWidth="1"/>
    <col min="6658" max="6658" width="52.44140625" style="296" customWidth="1"/>
    <col min="6659" max="6659" width="13.5546875" style="296" customWidth="1"/>
    <col min="6660" max="6660" width="14.33203125" style="296" customWidth="1"/>
    <col min="6661" max="6661" width="12.44140625" style="296" customWidth="1"/>
    <col min="6662" max="6662" width="16.109375" style="296" customWidth="1"/>
    <col min="6663" max="6663" width="16.33203125" style="296" customWidth="1"/>
    <col min="6664" max="6664" width="62" style="296" customWidth="1"/>
    <col min="6665" max="6912" width="9.109375" style="296"/>
    <col min="6913" max="6913" width="15.44140625" style="296" customWidth="1"/>
    <col min="6914" max="6914" width="52.44140625" style="296" customWidth="1"/>
    <col min="6915" max="6915" width="13.5546875" style="296" customWidth="1"/>
    <col min="6916" max="6916" width="14.33203125" style="296" customWidth="1"/>
    <col min="6917" max="6917" width="12.44140625" style="296" customWidth="1"/>
    <col min="6918" max="6918" width="16.109375" style="296" customWidth="1"/>
    <col min="6919" max="6919" width="16.33203125" style="296" customWidth="1"/>
    <col min="6920" max="6920" width="62" style="296" customWidth="1"/>
    <col min="6921" max="7168" width="9.109375" style="296"/>
    <col min="7169" max="7169" width="15.44140625" style="296" customWidth="1"/>
    <col min="7170" max="7170" width="52.44140625" style="296" customWidth="1"/>
    <col min="7171" max="7171" width="13.5546875" style="296" customWidth="1"/>
    <col min="7172" max="7172" width="14.33203125" style="296" customWidth="1"/>
    <col min="7173" max="7173" width="12.44140625" style="296" customWidth="1"/>
    <col min="7174" max="7174" width="16.109375" style="296" customWidth="1"/>
    <col min="7175" max="7175" width="16.33203125" style="296" customWidth="1"/>
    <col min="7176" max="7176" width="62" style="296" customWidth="1"/>
    <col min="7177" max="7424" width="9.109375" style="296"/>
    <col min="7425" max="7425" width="15.44140625" style="296" customWidth="1"/>
    <col min="7426" max="7426" width="52.44140625" style="296" customWidth="1"/>
    <col min="7427" max="7427" width="13.5546875" style="296" customWidth="1"/>
    <col min="7428" max="7428" width="14.33203125" style="296" customWidth="1"/>
    <col min="7429" max="7429" width="12.44140625" style="296" customWidth="1"/>
    <col min="7430" max="7430" width="16.109375" style="296" customWidth="1"/>
    <col min="7431" max="7431" width="16.33203125" style="296" customWidth="1"/>
    <col min="7432" max="7432" width="62" style="296" customWidth="1"/>
    <col min="7433" max="7680" width="9.109375" style="296"/>
    <col min="7681" max="7681" width="15.44140625" style="296" customWidth="1"/>
    <col min="7682" max="7682" width="52.44140625" style="296" customWidth="1"/>
    <col min="7683" max="7683" width="13.5546875" style="296" customWidth="1"/>
    <col min="7684" max="7684" width="14.33203125" style="296" customWidth="1"/>
    <col min="7685" max="7685" width="12.44140625" style="296" customWidth="1"/>
    <col min="7686" max="7686" width="16.109375" style="296" customWidth="1"/>
    <col min="7687" max="7687" width="16.33203125" style="296" customWidth="1"/>
    <col min="7688" max="7688" width="62" style="296" customWidth="1"/>
    <col min="7689" max="7936" width="9.109375" style="296"/>
    <col min="7937" max="7937" width="15.44140625" style="296" customWidth="1"/>
    <col min="7938" max="7938" width="52.44140625" style="296" customWidth="1"/>
    <col min="7939" max="7939" width="13.5546875" style="296" customWidth="1"/>
    <col min="7940" max="7940" width="14.33203125" style="296" customWidth="1"/>
    <col min="7941" max="7941" width="12.44140625" style="296" customWidth="1"/>
    <col min="7942" max="7942" width="16.109375" style="296" customWidth="1"/>
    <col min="7943" max="7943" width="16.33203125" style="296" customWidth="1"/>
    <col min="7944" max="7944" width="62" style="296" customWidth="1"/>
    <col min="7945" max="8192" width="9.109375" style="296"/>
    <col min="8193" max="8193" width="15.44140625" style="296" customWidth="1"/>
    <col min="8194" max="8194" width="52.44140625" style="296" customWidth="1"/>
    <col min="8195" max="8195" width="13.5546875" style="296" customWidth="1"/>
    <col min="8196" max="8196" width="14.33203125" style="296" customWidth="1"/>
    <col min="8197" max="8197" width="12.44140625" style="296" customWidth="1"/>
    <col min="8198" max="8198" width="16.109375" style="296" customWidth="1"/>
    <col min="8199" max="8199" width="16.33203125" style="296" customWidth="1"/>
    <col min="8200" max="8200" width="62" style="296" customWidth="1"/>
    <col min="8201" max="8448" width="9.109375" style="296"/>
    <col min="8449" max="8449" width="15.44140625" style="296" customWidth="1"/>
    <col min="8450" max="8450" width="52.44140625" style="296" customWidth="1"/>
    <col min="8451" max="8451" width="13.5546875" style="296" customWidth="1"/>
    <col min="8452" max="8452" width="14.33203125" style="296" customWidth="1"/>
    <col min="8453" max="8453" width="12.44140625" style="296" customWidth="1"/>
    <col min="8454" max="8454" width="16.109375" style="296" customWidth="1"/>
    <col min="8455" max="8455" width="16.33203125" style="296" customWidth="1"/>
    <col min="8456" max="8456" width="62" style="296" customWidth="1"/>
    <col min="8457" max="8704" width="9.109375" style="296"/>
    <col min="8705" max="8705" width="15.44140625" style="296" customWidth="1"/>
    <col min="8706" max="8706" width="52.44140625" style="296" customWidth="1"/>
    <col min="8707" max="8707" width="13.5546875" style="296" customWidth="1"/>
    <col min="8708" max="8708" width="14.33203125" style="296" customWidth="1"/>
    <col min="8709" max="8709" width="12.44140625" style="296" customWidth="1"/>
    <col min="8710" max="8710" width="16.109375" style="296" customWidth="1"/>
    <col min="8711" max="8711" width="16.33203125" style="296" customWidth="1"/>
    <col min="8712" max="8712" width="62" style="296" customWidth="1"/>
    <col min="8713" max="8960" width="9.109375" style="296"/>
    <col min="8961" max="8961" width="15.44140625" style="296" customWidth="1"/>
    <col min="8962" max="8962" width="52.44140625" style="296" customWidth="1"/>
    <col min="8963" max="8963" width="13.5546875" style="296" customWidth="1"/>
    <col min="8964" max="8964" width="14.33203125" style="296" customWidth="1"/>
    <col min="8965" max="8965" width="12.44140625" style="296" customWidth="1"/>
    <col min="8966" max="8966" width="16.109375" style="296" customWidth="1"/>
    <col min="8967" max="8967" width="16.33203125" style="296" customWidth="1"/>
    <col min="8968" max="8968" width="62" style="296" customWidth="1"/>
    <col min="8969" max="9216" width="9.109375" style="296"/>
    <col min="9217" max="9217" width="15.44140625" style="296" customWidth="1"/>
    <col min="9218" max="9218" width="52.44140625" style="296" customWidth="1"/>
    <col min="9219" max="9219" width="13.5546875" style="296" customWidth="1"/>
    <col min="9220" max="9220" width="14.33203125" style="296" customWidth="1"/>
    <col min="9221" max="9221" width="12.44140625" style="296" customWidth="1"/>
    <col min="9222" max="9222" width="16.109375" style="296" customWidth="1"/>
    <col min="9223" max="9223" width="16.33203125" style="296" customWidth="1"/>
    <col min="9224" max="9224" width="62" style="296" customWidth="1"/>
    <col min="9225" max="9472" width="9.109375" style="296"/>
    <col min="9473" max="9473" width="15.44140625" style="296" customWidth="1"/>
    <col min="9474" max="9474" width="52.44140625" style="296" customWidth="1"/>
    <col min="9475" max="9475" width="13.5546875" style="296" customWidth="1"/>
    <col min="9476" max="9476" width="14.33203125" style="296" customWidth="1"/>
    <col min="9477" max="9477" width="12.44140625" style="296" customWidth="1"/>
    <col min="9478" max="9478" width="16.109375" style="296" customWidth="1"/>
    <col min="9479" max="9479" width="16.33203125" style="296" customWidth="1"/>
    <col min="9480" max="9480" width="62" style="296" customWidth="1"/>
    <col min="9481" max="9728" width="9.109375" style="296"/>
    <col min="9729" max="9729" width="15.44140625" style="296" customWidth="1"/>
    <col min="9730" max="9730" width="52.44140625" style="296" customWidth="1"/>
    <col min="9731" max="9731" width="13.5546875" style="296" customWidth="1"/>
    <col min="9732" max="9732" width="14.33203125" style="296" customWidth="1"/>
    <col min="9733" max="9733" width="12.44140625" style="296" customWidth="1"/>
    <col min="9734" max="9734" width="16.109375" style="296" customWidth="1"/>
    <col min="9735" max="9735" width="16.33203125" style="296" customWidth="1"/>
    <col min="9736" max="9736" width="62" style="296" customWidth="1"/>
    <col min="9737" max="9984" width="9.109375" style="296"/>
    <col min="9985" max="9985" width="15.44140625" style="296" customWidth="1"/>
    <col min="9986" max="9986" width="52.44140625" style="296" customWidth="1"/>
    <col min="9987" max="9987" width="13.5546875" style="296" customWidth="1"/>
    <col min="9988" max="9988" width="14.33203125" style="296" customWidth="1"/>
    <col min="9989" max="9989" width="12.44140625" style="296" customWidth="1"/>
    <col min="9990" max="9990" width="16.109375" style="296" customWidth="1"/>
    <col min="9991" max="9991" width="16.33203125" style="296" customWidth="1"/>
    <col min="9992" max="9992" width="62" style="296" customWidth="1"/>
    <col min="9993" max="10240" width="9.109375" style="296"/>
    <col min="10241" max="10241" width="15.44140625" style="296" customWidth="1"/>
    <col min="10242" max="10242" width="52.44140625" style="296" customWidth="1"/>
    <col min="10243" max="10243" width="13.5546875" style="296" customWidth="1"/>
    <col min="10244" max="10244" width="14.33203125" style="296" customWidth="1"/>
    <col min="10245" max="10245" width="12.44140625" style="296" customWidth="1"/>
    <col min="10246" max="10246" width="16.109375" style="296" customWidth="1"/>
    <col min="10247" max="10247" width="16.33203125" style="296" customWidth="1"/>
    <col min="10248" max="10248" width="62" style="296" customWidth="1"/>
    <col min="10249" max="10496" width="9.109375" style="296"/>
    <col min="10497" max="10497" width="15.44140625" style="296" customWidth="1"/>
    <col min="10498" max="10498" width="52.44140625" style="296" customWidth="1"/>
    <col min="10499" max="10499" width="13.5546875" style="296" customWidth="1"/>
    <col min="10500" max="10500" width="14.33203125" style="296" customWidth="1"/>
    <col min="10501" max="10501" width="12.44140625" style="296" customWidth="1"/>
    <col min="10502" max="10502" width="16.109375" style="296" customWidth="1"/>
    <col min="10503" max="10503" width="16.33203125" style="296" customWidth="1"/>
    <col min="10504" max="10504" width="62" style="296" customWidth="1"/>
    <col min="10505" max="10752" width="9.109375" style="296"/>
    <col min="10753" max="10753" width="15.44140625" style="296" customWidth="1"/>
    <col min="10754" max="10754" width="52.44140625" style="296" customWidth="1"/>
    <col min="10755" max="10755" width="13.5546875" style="296" customWidth="1"/>
    <col min="10756" max="10756" width="14.33203125" style="296" customWidth="1"/>
    <col min="10757" max="10757" width="12.44140625" style="296" customWidth="1"/>
    <col min="10758" max="10758" width="16.109375" style="296" customWidth="1"/>
    <col min="10759" max="10759" width="16.33203125" style="296" customWidth="1"/>
    <col min="10760" max="10760" width="62" style="296" customWidth="1"/>
    <col min="10761" max="11008" width="9.109375" style="296"/>
    <col min="11009" max="11009" width="15.44140625" style="296" customWidth="1"/>
    <col min="11010" max="11010" width="52.44140625" style="296" customWidth="1"/>
    <col min="11011" max="11011" width="13.5546875" style="296" customWidth="1"/>
    <col min="11012" max="11012" width="14.33203125" style="296" customWidth="1"/>
    <col min="11013" max="11013" width="12.44140625" style="296" customWidth="1"/>
    <col min="11014" max="11014" width="16.109375" style="296" customWidth="1"/>
    <col min="11015" max="11015" width="16.33203125" style="296" customWidth="1"/>
    <col min="11016" max="11016" width="62" style="296" customWidth="1"/>
    <col min="11017" max="11264" width="9.109375" style="296"/>
    <col min="11265" max="11265" width="15.44140625" style="296" customWidth="1"/>
    <col min="11266" max="11266" width="52.44140625" style="296" customWidth="1"/>
    <col min="11267" max="11267" width="13.5546875" style="296" customWidth="1"/>
    <col min="11268" max="11268" width="14.33203125" style="296" customWidth="1"/>
    <col min="11269" max="11269" width="12.44140625" style="296" customWidth="1"/>
    <col min="11270" max="11270" width="16.109375" style="296" customWidth="1"/>
    <col min="11271" max="11271" width="16.33203125" style="296" customWidth="1"/>
    <col min="11272" max="11272" width="62" style="296" customWidth="1"/>
    <col min="11273" max="11520" width="9.109375" style="296"/>
    <col min="11521" max="11521" width="15.44140625" style="296" customWidth="1"/>
    <col min="11522" max="11522" width="52.44140625" style="296" customWidth="1"/>
    <col min="11523" max="11523" width="13.5546875" style="296" customWidth="1"/>
    <col min="11524" max="11524" width="14.33203125" style="296" customWidth="1"/>
    <col min="11525" max="11525" width="12.44140625" style="296" customWidth="1"/>
    <col min="11526" max="11526" width="16.109375" style="296" customWidth="1"/>
    <col min="11527" max="11527" width="16.33203125" style="296" customWidth="1"/>
    <col min="11528" max="11528" width="62" style="296" customWidth="1"/>
    <col min="11529" max="11776" width="9.109375" style="296"/>
    <col min="11777" max="11777" width="15.44140625" style="296" customWidth="1"/>
    <col min="11778" max="11778" width="52.44140625" style="296" customWidth="1"/>
    <col min="11779" max="11779" width="13.5546875" style="296" customWidth="1"/>
    <col min="11780" max="11780" width="14.33203125" style="296" customWidth="1"/>
    <col min="11781" max="11781" width="12.44140625" style="296" customWidth="1"/>
    <col min="11782" max="11782" width="16.109375" style="296" customWidth="1"/>
    <col min="11783" max="11783" width="16.33203125" style="296" customWidth="1"/>
    <col min="11784" max="11784" width="62" style="296" customWidth="1"/>
    <col min="11785" max="12032" width="9.109375" style="296"/>
    <col min="12033" max="12033" width="15.44140625" style="296" customWidth="1"/>
    <col min="12034" max="12034" width="52.44140625" style="296" customWidth="1"/>
    <col min="12035" max="12035" width="13.5546875" style="296" customWidth="1"/>
    <col min="12036" max="12036" width="14.33203125" style="296" customWidth="1"/>
    <col min="12037" max="12037" width="12.44140625" style="296" customWidth="1"/>
    <col min="12038" max="12038" width="16.109375" style="296" customWidth="1"/>
    <col min="12039" max="12039" width="16.33203125" style="296" customWidth="1"/>
    <col min="12040" max="12040" width="62" style="296" customWidth="1"/>
    <col min="12041" max="12288" width="9.109375" style="296"/>
    <col min="12289" max="12289" width="15.44140625" style="296" customWidth="1"/>
    <col min="12290" max="12290" width="52.44140625" style="296" customWidth="1"/>
    <col min="12291" max="12291" width="13.5546875" style="296" customWidth="1"/>
    <col min="12292" max="12292" width="14.33203125" style="296" customWidth="1"/>
    <col min="12293" max="12293" width="12.44140625" style="296" customWidth="1"/>
    <col min="12294" max="12294" width="16.109375" style="296" customWidth="1"/>
    <col min="12295" max="12295" width="16.33203125" style="296" customWidth="1"/>
    <col min="12296" max="12296" width="62" style="296" customWidth="1"/>
    <col min="12297" max="12544" width="9.109375" style="296"/>
    <col min="12545" max="12545" width="15.44140625" style="296" customWidth="1"/>
    <col min="12546" max="12546" width="52.44140625" style="296" customWidth="1"/>
    <col min="12547" max="12547" width="13.5546875" style="296" customWidth="1"/>
    <col min="12548" max="12548" width="14.33203125" style="296" customWidth="1"/>
    <col min="12549" max="12549" width="12.44140625" style="296" customWidth="1"/>
    <col min="12550" max="12550" width="16.109375" style="296" customWidth="1"/>
    <col min="12551" max="12551" width="16.33203125" style="296" customWidth="1"/>
    <col min="12552" max="12552" width="62" style="296" customWidth="1"/>
    <col min="12553" max="12800" width="9.109375" style="296"/>
    <col min="12801" max="12801" width="15.44140625" style="296" customWidth="1"/>
    <col min="12802" max="12802" width="52.44140625" style="296" customWidth="1"/>
    <col min="12803" max="12803" width="13.5546875" style="296" customWidth="1"/>
    <col min="12804" max="12804" width="14.33203125" style="296" customWidth="1"/>
    <col min="12805" max="12805" width="12.44140625" style="296" customWidth="1"/>
    <col min="12806" max="12806" width="16.109375" style="296" customWidth="1"/>
    <col min="12807" max="12807" width="16.33203125" style="296" customWidth="1"/>
    <col min="12808" max="12808" width="62" style="296" customWidth="1"/>
    <col min="12809" max="13056" width="9.109375" style="296"/>
    <col min="13057" max="13057" width="15.44140625" style="296" customWidth="1"/>
    <col min="13058" max="13058" width="52.44140625" style="296" customWidth="1"/>
    <col min="13059" max="13059" width="13.5546875" style="296" customWidth="1"/>
    <col min="13060" max="13060" width="14.33203125" style="296" customWidth="1"/>
    <col min="13061" max="13061" width="12.44140625" style="296" customWidth="1"/>
    <col min="13062" max="13062" width="16.109375" style="296" customWidth="1"/>
    <col min="13063" max="13063" width="16.33203125" style="296" customWidth="1"/>
    <col min="13064" max="13064" width="62" style="296" customWidth="1"/>
    <col min="13065" max="13312" width="9.109375" style="296"/>
    <col min="13313" max="13313" width="15.44140625" style="296" customWidth="1"/>
    <col min="13314" max="13314" width="52.44140625" style="296" customWidth="1"/>
    <col min="13315" max="13315" width="13.5546875" style="296" customWidth="1"/>
    <col min="13316" max="13316" width="14.33203125" style="296" customWidth="1"/>
    <col min="13317" max="13317" width="12.44140625" style="296" customWidth="1"/>
    <col min="13318" max="13318" width="16.109375" style="296" customWidth="1"/>
    <col min="13319" max="13319" width="16.33203125" style="296" customWidth="1"/>
    <col min="13320" max="13320" width="62" style="296" customWidth="1"/>
    <col min="13321" max="13568" width="9.109375" style="296"/>
    <col min="13569" max="13569" width="15.44140625" style="296" customWidth="1"/>
    <col min="13570" max="13570" width="52.44140625" style="296" customWidth="1"/>
    <col min="13571" max="13571" width="13.5546875" style="296" customWidth="1"/>
    <col min="13572" max="13572" width="14.33203125" style="296" customWidth="1"/>
    <col min="13573" max="13573" width="12.44140625" style="296" customWidth="1"/>
    <col min="13574" max="13574" width="16.109375" style="296" customWidth="1"/>
    <col min="13575" max="13575" width="16.33203125" style="296" customWidth="1"/>
    <col min="13576" max="13576" width="62" style="296" customWidth="1"/>
    <col min="13577" max="13824" width="9.109375" style="296"/>
    <col min="13825" max="13825" width="15.44140625" style="296" customWidth="1"/>
    <col min="13826" max="13826" width="52.44140625" style="296" customWidth="1"/>
    <col min="13827" max="13827" width="13.5546875" style="296" customWidth="1"/>
    <col min="13828" max="13828" width="14.33203125" style="296" customWidth="1"/>
    <col min="13829" max="13829" width="12.44140625" style="296" customWidth="1"/>
    <col min="13830" max="13830" width="16.109375" style="296" customWidth="1"/>
    <col min="13831" max="13831" width="16.33203125" style="296" customWidth="1"/>
    <col min="13832" max="13832" width="62" style="296" customWidth="1"/>
    <col min="13833" max="14080" width="9.109375" style="296"/>
    <col min="14081" max="14081" width="15.44140625" style="296" customWidth="1"/>
    <col min="14082" max="14082" width="52.44140625" style="296" customWidth="1"/>
    <col min="14083" max="14083" width="13.5546875" style="296" customWidth="1"/>
    <col min="14084" max="14084" width="14.33203125" style="296" customWidth="1"/>
    <col min="14085" max="14085" width="12.44140625" style="296" customWidth="1"/>
    <col min="14086" max="14086" width="16.109375" style="296" customWidth="1"/>
    <col min="14087" max="14087" width="16.33203125" style="296" customWidth="1"/>
    <col min="14088" max="14088" width="62" style="296" customWidth="1"/>
    <col min="14089" max="14336" width="9.109375" style="296"/>
    <col min="14337" max="14337" width="15.44140625" style="296" customWidth="1"/>
    <col min="14338" max="14338" width="52.44140625" style="296" customWidth="1"/>
    <col min="14339" max="14339" width="13.5546875" style="296" customWidth="1"/>
    <col min="14340" max="14340" width="14.33203125" style="296" customWidth="1"/>
    <col min="14341" max="14341" width="12.44140625" style="296" customWidth="1"/>
    <col min="14342" max="14342" width="16.109375" style="296" customWidth="1"/>
    <col min="14343" max="14343" width="16.33203125" style="296" customWidth="1"/>
    <col min="14344" max="14344" width="62" style="296" customWidth="1"/>
    <col min="14345" max="14592" width="9.109375" style="296"/>
    <col min="14593" max="14593" width="15.44140625" style="296" customWidth="1"/>
    <col min="14594" max="14594" width="52.44140625" style="296" customWidth="1"/>
    <col min="14595" max="14595" width="13.5546875" style="296" customWidth="1"/>
    <col min="14596" max="14596" width="14.33203125" style="296" customWidth="1"/>
    <col min="14597" max="14597" width="12.44140625" style="296" customWidth="1"/>
    <col min="14598" max="14598" width="16.109375" style="296" customWidth="1"/>
    <col min="14599" max="14599" width="16.33203125" style="296" customWidth="1"/>
    <col min="14600" max="14600" width="62" style="296" customWidth="1"/>
    <col min="14601" max="14848" width="9.109375" style="296"/>
    <col min="14849" max="14849" width="15.44140625" style="296" customWidth="1"/>
    <col min="14850" max="14850" width="52.44140625" style="296" customWidth="1"/>
    <col min="14851" max="14851" width="13.5546875" style="296" customWidth="1"/>
    <col min="14852" max="14852" width="14.33203125" style="296" customWidth="1"/>
    <col min="14853" max="14853" width="12.44140625" style="296" customWidth="1"/>
    <col min="14854" max="14854" width="16.109375" style="296" customWidth="1"/>
    <col min="14855" max="14855" width="16.33203125" style="296" customWidth="1"/>
    <col min="14856" max="14856" width="62" style="296" customWidth="1"/>
    <col min="14857" max="15104" width="9.109375" style="296"/>
    <col min="15105" max="15105" width="15.44140625" style="296" customWidth="1"/>
    <col min="15106" max="15106" width="52.44140625" style="296" customWidth="1"/>
    <col min="15107" max="15107" width="13.5546875" style="296" customWidth="1"/>
    <col min="15108" max="15108" width="14.33203125" style="296" customWidth="1"/>
    <col min="15109" max="15109" width="12.44140625" style="296" customWidth="1"/>
    <col min="15110" max="15110" width="16.109375" style="296" customWidth="1"/>
    <col min="15111" max="15111" width="16.33203125" style="296" customWidth="1"/>
    <col min="15112" max="15112" width="62" style="296" customWidth="1"/>
    <col min="15113" max="15360" width="9.109375" style="296"/>
    <col min="15361" max="15361" width="15.44140625" style="296" customWidth="1"/>
    <col min="15362" max="15362" width="52.44140625" style="296" customWidth="1"/>
    <col min="15363" max="15363" width="13.5546875" style="296" customWidth="1"/>
    <col min="15364" max="15364" width="14.33203125" style="296" customWidth="1"/>
    <col min="15365" max="15365" width="12.44140625" style="296" customWidth="1"/>
    <col min="15366" max="15366" width="16.109375" style="296" customWidth="1"/>
    <col min="15367" max="15367" width="16.33203125" style="296" customWidth="1"/>
    <col min="15368" max="15368" width="62" style="296" customWidth="1"/>
    <col min="15369" max="15616" width="9.109375" style="296"/>
    <col min="15617" max="15617" width="15.44140625" style="296" customWidth="1"/>
    <col min="15618" max="15618" width="52.44140625" style="296" customWidth="1"/>
    <col min="15619" max="15619" width="13.5546875" style="296" customWidth="1"/>
    <col min="15620" max="15620" width="14.33203125" style="296" customWidth="1"/>
    <col min="15621" max="15621" width="12.44140625" style="296" customWidth="1"/>
    <col min="15622" max="15622" width="16.109375" style="296" customWidth="1"/>
    <col min="15623" max="15623" width="16.33203125" style="296" customWidth="1"/>
    <col min="15624" max="15624" width="62" style="296" customWidth="1"/>
    <col min="15625" max="15872" width="9.109375" style="296"/>
    <col min="15873" max="15873" width="15.44140625" style="296" customWidth="1"/>
    <col min="15874" max="15874" width="52.44140625" style="296" customWidth="1"/>
    <col min="15875" max="15875" width="13.5546875" style="296" customWidth="1"/>
    <col min="15876" max="15876" width="14.33203125" style="296" customWidth="1"/>
    <col min="15877" max="15877" width="12.44140625" style="296" customWidth="1"/>
    <col min="15878" max="15878" width="16.109375" style="296" customWidth="1"/>
    <col min="15879" max="15879" width="16.33203125" style="296" customWidth="1"/>
    <col min="15880" max="15880" width="62" style="296" customWidth="1"/>
    <col min="15881" max="16128" width="9.109375" style="296"/>
    <col min="16129" max="16129" width="15.44140625" style="296" customWidth="1"/>
    <col min="16130" max="16130" width="52.44140625" style="296" customWidth="1"/>
    <col min="16131" max="16131" width="13.5546875" style="296" customWidth="1"/>
    <col min="16132" max="16132" width="14.33203125" style="296" customWidth="1"/>
    <col min="16133" max="16133" width="12.44140625" style="296" customWidth="1"/>
    <col min="16134" max="16134" width="16.109375" style="296" customWidth="1"/>
    <col min="16135" max="16135" width="16.33203125" style="296" customWidth="1"/>
    <col min="16136" max="16136" width="62" style="296" customWidth="1"/>
    <col min="16137" max="16384" width="9.109375" style="296"/>
  </cols>
  <sheetData>
    <row r="1" spans="1:9" hidden="1" x14ac:dyDescent="0.35">
      <c r="A1" s="294"/>
      <c r="B1" s="294"/>
      <c r="C1" s="294"/>
      <c r="D1" s="294"/>
      <c r="E1" s="294"/>
      <c r="F1" s="294"/>
      <c r="G1" s="294"/>
      <c r="H1" s="294" t="s">
        <v>299</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 customHeight="1" x14ac:dyDescent="0.4">
      <c r="A12" s="297"/>
      <c r="B12" s="297"/>
      <c r="C12" s="297"/>
      <c r="D12" s="297"/>
      <c r="E12" s="297"/>
      <c r="F12" s="297"/>
      <c r="G12" s="297"/>
      <c r="H12" s="297"/>
    </row>
    <row r="13" spans="1:9" s="300" customFormat="1" ht="18" customHeight="1" x14ac:dyDescent="0.4">
      <c r="A13" s="297"/>
      <c r="B13" s="297"/>
      <c r="C13" s="297"/>
      <c r="D13" s="297"/>
      <c r="E13" s="297"/>
      <c r="F13" s="297"/>
      <c r="G13" s="297"/>
      <c r="H13" s="297"/>
    </row>
    <row r="14" spans="1:9" s="300" customFormat="1" ht="18.75" customHeight="1" x14ac:dyDescent="0.4">
      <c r="A14" s="305" t="s">
        <v>28</v>
      </c>
      <c r="B14" s="305"/>
      <c r="C14" s="305"/>
      <c r="D14" s="305"/>
      <c r="E14" s="305"/>
      <c r="F14" s="305"/>
      <c r="G14" s="305"/>
      <c r="H14" s="305"/>
    </row>
    <row r="15" spans="1:9" s="300" customFormat="1" ht="18.75" customHeight="1" x14ac:dyDescent="0.4">
      <c r="A15" s="306" t="s">
        <v>235</v>
      </c>
      <c r="B15" s="306"/>
      <c r="C15" s="306"/>
      <c r="D15" s="306"/>
      <c r="E15" s="306"/>
      <c r="F15" s="306"/>
      <c r="G15" s="306"/>
      <c r="H15" s="306"/>
      <c r="I15" s="307"/>
    </row>
    <row r="16" spans="1:9" s="300" customFormat="1" ht="22.95" customHeight="1" x14ac:dyDescent="0.4">
      <c r="A16" s="308" t="s">
        <v>184</v>
      </c>
      <c r="B16" s="308"/>
      <c r="C16" s="308"/>
      <c r="D16" s="308"/>
      <c r="E16" s="308"/>
      <c r="F16" s="308"/>
      <c r="G16" s="308"/>
      <c r="H16" s="308"/>
    </row>
    <row r="17" spans="1:144" s="300" customFormat="1" ht="21.75" customHeight="1" x14ac:dyDescent="0.4">
      <c r="A17" s="305" t="s">
        <v>209</v>
      </c>
      <c r="B17" s="305"/>
      <c r="C17" s="305"/>
      <c r="D17" s="305"/>
      <c r="E17" s="305"/>
      <c r="F17" s="305"/>
      <c r="G17" s="305"/>
      <c r="H17" s="305"/>
    </row>
    <row r="18" spans="1:144" s="300" customFormat="1" ht="21.75" customHeight="1" x14ac:dyDescent="0.4">
      <c r="A18" s="456"/>
      <c r="B18" s="456"/>
      <c r="C18" s="456"/>
      <c r="D18" s="456"/>
      <c r="E18" s="456"/>
      <c r="F18" s="456"/>
      <c r="G18" s="456"/>
      <c r="H18" s="456"/>
    </row>
    <row r="19" spans="1:144" s="300" customFormat="1" ht="23.25" customHeight="1" x14ac:dyDescent="0.4">
      <c r="A19" s="369" t="s">
        <v>300</v>
      </c>
      <c r="B19" s="369"/>
      <c r="C19" s="369"/>
      <c r="D19" s="369"/>
      <c r="E19" s="369"/>
      <c r="F19" s="369"/>
      <c r="G19" s="370"/>
      <c r="H19" s="370"/>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c r="AW19" s="297"/>
      <c r="AX19" s="297"/>
      <c r="AY19" s="297"/>
      <c r="AZ19" s="297"/>
      <c r="BA19" s="297"/>
      <c r="BB19" s="297"/>
      <c r="BC19" s="297"/>
      <c r="BD19" s="297"/>
      <c r="BE19" s="297"/>
      <c r="BF19" s="297"/>
      <c r="BG19" s="297"/>
      <c r="BH19" s="297"/>
      <c r="BI19" s="297"/>
      <c r="BJ19" s="297"/>
      <c r="BK19" s="297"/>
      <c r="BL19" s="297"/>
      <c r="BM19" s="297"/>
      <c r="BN19" s="297"/>
      <c r="BO19" s="297"/>
      <c r="BP19" s="297"/>
      <c r="BQ19" s="297"/>
      <c r="BR19" s="297"/>
      <c r="BS19" s="297"/>
      <c r="BT19" s="297"/>
      <c r="BU19" s="297"/>
      <c r="BV19" s="297"/>
      <c r="BW19" s="297"/>
      <c r="BX19" s="297"/>
      <c r="BY19" s="297"/>
      <c r="BZ19" s="297"/>
      <c r="CA19" s="297"/>
      <c r="CB19" s="297"/>
      <c r="CC19" s="297"/>
      <c r="CD19" s="297"/>
      <c r="CE19" s="297"/>
      <c r="CF19" s="297"/>
      <c r="CG19" s="297"/>
      <c r="CH19" s="297"/>
      <c r="CI19" s="297"/>
      <c r="CJ19" s="297"/>
      <c r="CK19" s="297"/>
      <c r="CL19" s="297"/>
      <c r="CM19" s="297"/>
      <c r="CN19" s="297"/>
      <c r="CO19" s="297"/>
      <c r="CP19" s="297"/>
      <c r="CQ19" s="297"/>
      <c r="CR19" s="297"/>
      <c r="CS19" s="297"/>
      <c r="CT19" s="297"/>
      <c r="CU19" s="297"/>
      <c r="CV19" s="297"/>
      <c r="CW19" s="297"/>
      <c r="CX19" s="297"/>
      <c r="CY19" s="297"/>
      <c r="CZ19" s="297"/>
      <c r="DA19" s="297"/>
      <c r="DB19" s="297"/>
      <c r="DC19" s="297"/>
      <c r="DD19" s="297"/>
      <c r="DE19" s="297"/>
      <c r="DF19" s="297"/>
      <c r="DG19" s="297"/>
      <c r="DH19" s="297"/>
      <c r="DI19" s="297"/>
      <c r="DJ19" s="297"/>
      <c r="DK19" s="297"/>
      <c r="DL19" s="297"/>
      <c r="DM19" s="297"/>
      <c r="DN19" s="297"/>
      <c r="DO19" s="297"/>
      <c r="DP19" s="297"/>
      <c r="DQ19" s="297"/>
      <c r="DR19" s="297"/>
      <c r="DS19" s="297"/>
      <c r="DT19" s="297"/>
      <c r="DU19" s="297"/>
      <c r="DV19" s="297"/>
      <c r="DW19" s="297"/>
      <c r="DX19" s="297"/>
      <c r="DY19" s="297"/>
      <c r="DZ19" s="297"/>
      <c r="EA19" s="297"/>
      <c r="EB19" s="297"/>
      <c r="EC19" s="297"/>
      <c r="ED19" s="297"/>
      <c r="EE19" s="297"/>
      <c r="EF19" s="297"/>
      <c r="EG19" s="297"/>
      <c r="EH19" s="297"/>
      <c r="EI19" s="297"/>
      <c r="EJ19" s="297"/>
      <c r="EK19" s="297"/>
      <c r="EL19" s="297"/>
      <c r="EM19" s="297"/>
      <c r="EN19" s="297"/>
    </row>
    <row r="20" spans="1:144" s="300" customFormat="1" ht="16.5" customHeight="1" x14ac:dyDescent="0.4">
      <c r="A20" s="371"/>
      <c r="B20" s="371"/>
      <c r="C20" s="371"/>
      <c r="D20" s="371"/>
      <c r="E20" s="371"/>
      <c r="F20" s="371"/>
      <c r="G20" s="372"/>
      <c r="H20" s="372"/>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c r="AW20" s="297"/>
      <c r="AX20" s="297"/>
      <c r="AY20" s="297"/>
      <c r="AZ20" s="297"/>
      <c r="BA20" s="297"/>
      <c r="BB20" s="297"/>
      <c r="BC20" s="297"/>
      <c r="BD20" s="297"/>
      <c r="BE20" s="297"/>
      <c r="BF20" s="297"/>
      <c r="BG20" s="297"/>
      <c r="BH20" s="297"/>
      <c r="BI20" s="297"/>
      <c r="BJ20" s="297"/>
      <c r="BK20" s="297"/>
      <c r="BL20" s="297"/>
      <c r="BM20" s="297"/>
      <c r="BN20" s="297"/>
      <c r="BO20" s="297"/>
      <c r="BP20" s="297"/>
      <c r="BQ20" s="297"/>
      <c r="BR20" s="297"/>
      <c r="BS20" s="297"/>
      <c r="BT20" s="297"/>
      <c r="BU20" s="297"/>
      <c r="BV20" s="297"/>
      <c r="BW20" s="297"/>
      <c r="BX20" s="297"/>
      <c r="BY20" s="297"/>
      <c r="BZ20" s="297"/>
      <c r="CA20" s="297"/>
      <c r="CB20" s="297"/>
      <c r="CC20" s="297"/>
      <c r="CD20" s="297"/>
      <c r="CE20" s="297"/>
      <c r="CF20" s="297"/>
      <c r="CG20" s="297"/>
      <c r="CH20" s="297"/>
      <c r="CI20" s="297"/>
      <c r="CJ20" s="297"/>
      <c r="CK20" s="297"/>
      <c r="CL20" s="297"/>
      <c r="CM20" s="297"/>
      <c r="CN20" s="297"/>
      <c r="CO20" s="297"/>
      <c r="CP20" s="297"/>
      <c r="CQ20" s="297"/>
      <c r="CR20" s="297"/>
      <c r="CS20" s="297"/>
      <c r="CT20" s="297"/>
      <c r="CU20" s="297"/>
      <c r="CV20" s="297"/>
      <c r="CW20" s="297"/>
      <c r="CX20" s="297"/>
      <c r="CY20" s="297"/>
      <c r="CZ20" s="297"/>
      <c r="DA20" s="297"/>
      <c r="DB20" s="297"/>
      <c r="DC20" s="297"/>
      <c r="DD20" s="297"/>
      <c r="DE20" s="297"/>
      <c r="DF20" s="297"/>
      <c r="DG20" s="297"/>
      <c r="DH20" s="297"/>
      <c r="DI20" s="297"/>
      <c r="DJ20" s="297"/>
      <c r="DK20" s="297"/>
      <c r="DL20" s="297"/>
      <c r="DM20" s="297"/>
      <c r="DN20" s="297"/>
      <c r="DO20" s="297"/>
      <c r="DP20" s="297"/>
      <c r="DQ20" s="297"/>
      <c r="DR20" s="297"/>
      <c r="DS20" s="297"/>
      <c r="DT20" s="297"/>
      <c r="DU20" s="297"/>
      <c r="DV20" s="297"/>
      <c r="DW20" s="297"/>
      <c r="DX20" s="297"/>
      <c r="DY20" s="297"/>
      <c r="DZ20" s="297"/>
      <c r="EA20" s="297"/>
      <c r="EB20" s="297"/>
      <c r="EC20" s="297"/>
      <c r="ED20" s="297"/>
      <c r="EE20" s="297"/>
      <c r="EF20" s="297"/>
      <c r="EG20" s="297"/>
      <c r="EH20" s="297"/>
      <c r="EI20" s="297"/>
      <c r="EJ20" s="297"/>
      <c r="EK20" s="297"/>
      <c r="EL20" s="297"/>
      <c r="EM20" s="297"/>
      <c r="EN20" s="297"/>
    </row>
    <row r="21" spans="1:144" s="300" customFormat="1" ht="30.75" customHeight="1" x14ac:dyDescent="0.4">
      <c r="A21" s="297" t="s">
        <v>237</v>
      </c>
      <c r="B21" s="297"/>
      <c r="C21" s="297"/>
      <c r="D21" s="298"/>
      <c r="E21" s="298"/>
      <c r="F21" s="298"/>
      <c r="G21" s="297"/>
      <c r="H21" s="297"/>
    </row>
    <row r="22" spans="1:144" s="300" customFormat="1" ht="33" customHeight="1" x14ac:dyDescent="0.4">
      <c r="A22" s="305"/>
      <c r="B22" s="305"/>
      <c r="C22" s="305"/>
      <c r="D22" s="305"/>
      <c r="E22" s="305"/>
      <c r="F22" s="305"/>
      <c r="G22" s="305"/>
      <c r="H22" s="305"/>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c r="AS22" s="297"/>
      <c r="AT22" s="297"/>
      <c r="AU22" s="297"/>
      <c r="AV22" s="297"/>
      <c r="AW22" s="297"/>
      <c r="AX22" s="297"/>
      <c r="AY22" s="297"/>
      <c r="AZ22" s="297"/>
      <c r="BA22" s="297"/>
      <c r="BB22" s="297"/>
      <c r="BC22" s="297"/>
      <c r="BD22" s="297"/>
      <c r="BE22" s="297"/>
      <c r="BF22" s="297"/>
      <c r="BG22" s="297"/>
      <c r="BH22" s="297"/>
      <c r="BI22" s="297"/>
      <c r="BJ22" s="297"/>
      <c r="BK22" s="297"/>
      <c r="BL22" s="297"/>
      <c r="BM22" s="297"/>
      <c r="BN22" s="297"/>
      <c r="BO22" s="297"/>
      <c r="BP22" s="297"/>
      <c r="BQ22" s="297"/>
      <c r="BR22" s="297"/>
      <c r="BS22" s="297"/>
      <c r="BT22" s="297"/>
      <c r="BU22" s="297"/>
      <c r="BV22" s="297"/>
      <c r="BW22" s="297"/>
      <c r="BX22" s="297"/>
      <c r="BY22" s="297"/>
      <c r="BZ22" s="297"/>
      <c r="CA22" s="297"/>
      <c r="CB22" s="297"/>
      <c r="CC22" s="297"/>
      <c r="CD22" s="297"/>
      <c r="CE22" s="297"/>
      <c r="CF22" s="297"/>
      <c r="CG22" s="297"/>
      <c r="CH22" s="297"/>
      <c r="CI22" s="297"/>
      <c r="CJ22" s="297"/>
      <c r="CK22" s="297"/>
      <c r="CL22" s="297"/>
      <c r="CM22" s="297"/>
      <c r="CN22" s="297"/>
      <c r="CO22" s="297"/>
      <c r="CP22" s="297"/>
      <c r="CQ22" s="297"/>
      <c r="CR22" s="297"/>
      <c r="CS22" s="297"/>
      <c r="CT22" s="297"/>
      <c r="CU22" s="297"/>
      <c r="CV22" s="297"/>
      <c r="CW22" s="297"/>
      <c r="CX22" s="297"/>
      <c r="CY22" s="297"/>
      <c r="CZ22" s="297"/>
      <c r="DA22" s="297"/>
      <c r="DB22" s="297"/>
      <c r="DC22" s="297"/>
      <c r="DD22" s="297"/>
      <c r="DE22" s="297"/>
      <c r="DF22" s="297"/>
      <c r="DG22" s="297"/>
      <c r="DH22" s="297"/>
      <c r="DI22" s="297"/>
      <c r="DJ22" s="297"/>
      <c r="DK22" s="297"/>
      <c r="DL22" s="297"/>
      <c r="DM22" s="297"/>
      <c r="DN22" s="297"/>
      <c r="DO22" s="297"/>
      <c r="DP22" s="297"/>
      <c r="DQ22" s="297"/>
      <c r="DR22" s="297"/>
      <c r="DS22" s="297"/>
      <c r="DT22" s="297"/>
      <c r="DU22" s="297"/>
      <c r="DV22" s="297"/>
      <c r="DW22" s="297"/>
      <c r="DX22" s="297"/>
      <c r="DY22" s="297"/>
      <c r="DZ22" s="297"/>
      <c r="EA22" s="297"/>
      <c r="EB22" s="297"/>
      <c r="EC22" s="297"/>
      <c r="ED22" s="297"/>
      <c r="EE22" s="297"/>
      <c r="EF22" s="297"/>
      <c r="EG22" s="297"/>
      <c r="EH22" s="297"/>
      <c r="EI22" s="297"/>
      <c r="EJ22" s="297"/>
      <c r="EK22" s="297"/>
      <c r="EL22" s="297"/>
      <c r="EM22" s="297"/>
      <c r="EN22" s="297"/>
    </row>
    <row r="23" spans="1:144" ht="312" customHeight="1" x14ac:dyDescent="0.35">
      <c r="A23" s="311" t="s">
        <v>238</v>
      </c>
      <c r="B23" s="311"/>
      <c r="C23" s="311"/>
      <c r="D23" s="311"/>
      <c r="E23" s="311"/>
      <c r="F23" s="312" t="s">
        <v>301</v>
      </c>
      <c r="G23" s="313"/>
      <c r="H23" s="314"/>
    </row>
    <row r="24" spans="1:144" ht="56.25" customHeight="1" x14ac:dyDescent="0.35">
      <c r="A24" s="315" t="s">
        <v>240</v>
      </c>
      <c r="B24" s="316"/>
      <c r="C24" s="316"/>
      <c r="D24" s="316"/>
      <c r="E24" s="317"/>
      <c r="F24" s="318" t="s">
        <v>187</v>
      </c>
      <c r="G24" s="318"/>
      <c r="H24" s="319" t="s">
        <v>186</v>
      </c>
      <c r="J24" s="320"/>
      <c r="K24" s="321"/>
      <c r="L24" s="321"/>
      <c r="M24" s="321"/>
      <c r="N24" s="321"/>
      <c r="O24" s="321"/>
      <c r="P24" s="321"/>
      <c r="Q24" s="321"/>
    </row>
    <row r="25" spans="1:144" ht="40.5" customHeight="1" x14ac:dyDescent="0.35">
      <c r="A25" s="322"/>
      <c r="B25" s="323"/>
      <c r="C25" s="323"/>
      <c r="D25" s="323"/>
      <c r="E25" s="324"/>
      <c r="F25" s="318" t="s">
        <v>241</v>
      </c>
      <c r="G25" s="318"/>
      <c r="H25" s="325" t="s">
        <v>188</v>
      </c>
      <c r="J25" s="320"/>
      <c r="K25" s="320"/>
      <c r="L25" s="320"/>
      <c r="M25" s="320"/>
      <c r="N25" s="320"/>
      <c r="O25" s="320"/>
      <c r="P25" s="320"/>
      <c r="Q25" s="320"/>
    </row>
    <row r="26" spans="1:144" ht="39.75" customHeight="1" x14ac:dyDescent="0.35">
      <c r="A26" s="322"/>
      <c r="B26" s="323"/>
      <c r="C26" s="323"/>
      <c r="D26" s="323"/>
      <c r="E26" s="324"/>
      <c r="F26" s="318" t="s">
        <v>191</v>
      </c>
      <c r="G26" s="318"/>
      <c r="H26" s="457" t="s">
        <v>242</v>
      </c>
      <c r="J26" s="320"/>
      <c r="K26" s="321"/>
      <c r="L26" s="321"/>
      <c r="M26" s="321"/>
      <c r="N26" s="321"/>
      <c r="O26" s="321"/>
      <c r="P26" s="321"/>
      <c r="Q26" s="321"/>
    </row>
    <row r="27" spans="1:144" ht="22.5" customHeight="1" x14ac:dyDescent="0.35">
      <c r="A27" s="326"/>
      <c r="B27" s="327"/>
      <c r="C27" s="327"/>
      <c r="D27" s="327"/>
      <c r="E27" s="328"/>
      <c r="F27" s="318" t="s">
        <v>193</v>
      </c>
      <c r="G27" s="318"/>
      <c r="H27" s="457" t="s">
        <v>243</v>
      </c>
      <c r="J27" s="320"/>
      <c r="K27" s="321"/>
      <c r="L27" s="321"/>
      <c r="M27" s="321"/>
      <c r="N27" s="321"/>
      <c r="O27" s="321"/>
      <c r="P27" s="321"/>
      <c r="Q27" s="321"/>
    </row>
    <row r="28" spans="1:144" ht="33.6" customHeight="1" x14ac:dyDescent="0.35">
      <c r="A28" s="329" t="s">
        <v>244</v>
      </c>
      <c r="B28" s="330"/>
      <c r="C28" s="330"/>
      <c r="D28" s="330"/>
      <c r="E28" s="331"/>
      <c r="F28" s="318" t="s">
        <v>278</v>
      </c>
      <c r="G28" s="318"/>
      <c r="H28" s="318"/>
    </row>
    <row r="29" spans="1:144" ht="96.75" customHeight="1" x14ac:dyDescent="0.35">
      <c r="A29" s="332" t="s">
        <v>246</v>
      </c>
      <c r="B29" s="332"/>
      <c r="C29" s="332"/>
      <c r="D29" s="332"/>
      <c r="E29" s="332"/>
      <c r="F29" s="318" t="s">
        <v>302</v>
      </c>
      <c r="G29" s="318"/>
      <c r="H29" s="318"/>
      <c r="I29" s="458" t="s">
        <v>303</v>
      </c>
      <c r="J29" s="321"/>
      <c r="K29" s="321"/>
      <c r="L29" s="321"/>
      <c r="M29" s="321"/>
      <c r="N29" s="321"/>
      <c r="O29" s="321"/>
    </row>
    <row r="30" spans="1:144" ht="162" customHeight="1" x14ac:dyDescent="0.35">
      <c r="A30" s="334" t="s">
        <v>249</v>
      </c>
      <c r="B30" s="334"/>
      <c r="C30" s="334"/>
      <c r="D30" s="334"/>
      <c r="E30" s="334"/>
      <c r="F30" s="318" t="s">
        <v>304</v>
      </c>
      <c r="G30" s="318"/>
      <c r="H30" s="318"/>
    </row>
    <row r="31" spans="1:144" ht="33.6" customHeight="1" x14ac:dyDescent="0.35">
      <c r="A31" s="335" t="s">
        <v>30</v>
      </c>
      <c r="B31" s="335"/>
      <c r="C31" s="335"/>
      <c r="D31" s="335"/>
      <c r="E31" s="335"/>
      <c r="F31" s="335"/>
      <c r="G31" s="335"/>
      <c r="H31" s="335"/>
      <c r="J31" s="320"/>
      <c r="K31" s="320"/>
      <c r="L31" s="320"/>
      <c r="M31" s="320"/>
      <c r="N31" s="320"/>
      <c r="O31" s="320"/>
    </row>
    <row r="32" spans="1:144" ht="38.25" customHeight="1" x14ac:dyDescent="0.35">
      <c r="A32" s="336" t="s">
        <v>53</v>
      </c>
      <c r="B32" s="336"/>
      <c r="C32" s="337" t="s">
        <v>1</v>
      </c>
      <c r="D32" s="338" t="s">
        <v>31</v>
      </c>
      <c r="E32" s="336" t="s">
        <v>251</v>
      </c>
      <c r="F32" s="337" t="s">
        <v>33</v>
      </c>
      <c r="G32" s="337"/>
      <c r="H32" s="337"/>
      <c r="J32" s="320"/>
      <c r="K32" s="320"/>
      <c r="L32" s="320"/>
      <c r="M32" s="320"/>
      <c r="N32" s="320"/>
      <c r="O32" s="320"/>
    </row>
    <row r="33" spans="1:144" ht="23.25" customHeight="1" x14ac:dyDescent="0.35">
      <c r="A33" s="336"/>
      <c r="B33" s="336"/>
      <c r="C33" s="337"/>
      <c r="D33" s="339"/>
      <c r="E33" s="336"/>
      <c r="F33" s="340">
        <v>2017</v>
      </c>
      <c r="G33" s="340">
        <v>2018</v>
      </c>
      <c r="H33" s="340">
        <v>2019</v>
      </c>
      <c r="J33" s="320"/>
      <c r="K33" s="320"/>
      <c r="L33" s="320"/>
      <c r="M33" s="320"/>
      <c r="N33" s="320"/>
      <c r="O33" s="320"/>
    </row>
    <row r="34" spans="1:144" ht="35.4" customHeight="1" x14ac:dyDescent="0.35">
      <c r="A34" s="341" t="s">
        <v>223</v>
      </c>
      <c r="B34" s="341"/>
      <c r="C34" s="340"/>
      <c r="D34" s="419">
        <v>1053</v>
      </c>
      <c r="E34" s="340"/>
      <c r="F34" s="340"/>
      <c r="G34" s="340"/>
      <c r="H34" s="420"/>
      <c r="J34" s="320"/>
      <c r="K34" s="320"/>
      <c r="L34" s="320"/>
      <c r="M34" s="320"/>
      <c r="N34" s="320"/>
      <c r="O34" s="320"/>
    </row>
    <row r="35" spans="1:144" ht="42.6" customHeight="1" x14ac:dyDescent="0.35">
      <c r="A35" s="341" t="s">
        <v>222</v>
      </c>
      <c r="B35" s="341"/>
      <c r="C35" s="342"/>
      <c r="D35" s="222">
        <v>92899</v>
      </c>
      <c r="E35" s="222">
        <v>87899</v>
      </c>
      <c r="F35" s="340">
        <v>94052</v>
      </c>
      <c r="G35" s="345">
        <v>100636</v>
      </c>
      <c r="H35" s="345">
        <v>107680</v>
      </c>
      <c r="J35" s="320"/>
      <c r="K35" s="320"/>
      <c r="L35" s="320"/>
      <c r="M35" s="320"/>
      <c r="N35" s="320"/>
      <c r="O35" s="320"/>
    </row>
    <row r="36" spans="1:144" ht="51.6" customHeight="1" x14ac:dyDescent="0.35">
      <c r="A36" s="376" t="s">
        <v>54</v>
      </c>
      <c r="B36" s="376"/>
      <c r="C36" s="377" t="s">
        <v>36</v>
      </c>
      <c r="D36" s="346">
        <f>D34+D35</f>
        <v>93952</v>
      </c>
      <c r="E36" s="346">
        <f>E34+E35</f>
        <v>87899</v>
      </c>
      <c r="F36" s="346">
        <f>F34+F35</f>
        <v>94052</v>
      </c>
      <c r="G36" s="346">
        <f>G34+G35</f>
        <v>100636</v>
      </c>
      <c r="H36" s="346">
        <f>H34+H35</f>
        <v>107680</v>
      </c>
      <c r="J36" s="320"/>
      <c r="K36" s="320"/>
      <c r="L36" s="320"/>
      <c r="M36" s="320"/>
      <c r="N36" s="320"/>
      <c r="O36" s="320"/>
    </row>
    <row r="37" spans="1:144" ht="42" customHeight="1" x14ac:dyDescent="0.35">
      <c r="A37" s="459"/>
      <c r="B37" s="348"/>
      <c r="C37" s="348"/>
      <c r="D37" s="348"/>
      <c r="E37" s="348"/>
      <c r="F37" s="349"/>
      <c r="G37" s="349"/>
      <c r="H37" s="349"/>
      <c r="J37" s="320"/>
      <c r="K37" s="320"/>
      <c r="L37" s="320"/>
      <c r="M37" s="320"/>
      <c r="N37" s="320"/>
      <c r="O37" s="320"/>
    </row>
    <row r="38" spans="1:144" s="350" customFormat="1" ht="57" customHeight="1" x14ac:dyDescent="0.35">
      <c r="A38" s="337" t="s">
        <v>39</v>
      </c>
      <c r="B38" s="337"/>
      <c r="C38" s="338" t="s">
        <v>1</v>
      </c>
      <c r="D38" s="338" t="s">
        <v>31</v>
      </c>
      <c r="E38" s="336" t="s">
        <v>251</v>
      </c>
      <c r="F38" s="337" t="s">
        <v>33</v>
      </c>
      <c r="G38" s="337"/>
      <c r="H38" s="337"/>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4"/>
      <c r="AL38" s="294"/>
      <c r="AM38" s="294"/>
      <c r="AN38" s="294"/>
      <c r="AO38" s="294"/>
      <c r="AP38" s="294"/>
      <c r="AQ38" s="294"/>
      <c r="AR38" s="294"/>
      <c r="AS38" s="294"/>
      <c r="AT38" s="294"/>
      <c r="AU38" s="294"/>
      <c r="AV38" s="294"/>
      <c r="AW38" s="294"/>
      <c r="AX38" s="294"/>
      <c r="AY38" s="294"/>
      <c r="AZ38" s="294"/>
      <c r="BA38" s="294"/>
      <c r="BB38" s="294"/>
      <c r="BC38" s="294"/>
      <c r="BD38" s="294"/>
      <c r="BE38" s="294"/>
      <c r="BF38" s="294"/>
      <c r="BG38" s="294"/>
      <c r="BH38" s="294"/>
      <c r="BI38" s="294"/>
      <c r="BJ38" s="294"/>
      <c r="BK38" s="294"/>
      <c r="BL38" s="294"/>
      <c r="BM38" s="294"/>
      <c r="BN38" s="294"/>
      <c r="BO38" s="294"/>
      <c r="BP38" s="294"/>
      <c r="BQ38" s="294"/>
      <c r="BR38" s="294"/>
      <c r="BS38" s="294"/>
      <c r="BT38" s="294"/>
      <c r="BU38" s="294"/>
      <c r="BV38" s="294"/>
      <c r="BW38" s="294"/>
      <c r="BX38" s="294"/>
      <c r="BY38" s="294"/>
      <c r="BZ38" s="294"/>
      <c r="CA38" s="294"/>
      <c r="CB38" s="294"/>
      <c r="CC38" s="294"/>
      <c r="CD38" s="294"/>
      <c r="CE38" s="294"/>
      <c r="CF38" s="294"/>
      <c r="CG38" s="294"/>
      <c r="CH38" s="294"/>
      <c r="CI38" s="294"/>
      <c r="CJ38" s="294"/>
      <c r="CK38" s="294"/>
      <c r="CL38" s="294"/>
      <c r="CM38" s="294"/>
      <c r="CN38" s="294"/>
      <c r="CO38" s="294"/>
      <c r="CP38" s="294"/>
      <c r="CQ38" s="294"/>
      <c r="CR38" s="294"/>
      <c r="CS38" s="294"/>
      <c r="CT38" s="294"/>
      <c r="CU38" s="294"/>
      <c r="CV38" s="294"/>
      <c r="CW38" s="294"/>
      <c r="CX38" s="294"/>
      <c r="CY38" s="294"/>
      <c r="CZ38" s="294"/>
      <c r="DA38" s="294"/>
      <c r="DB38" s="294"/>
      <c r="DC38" s="294"/>
      <c r="DD38" s="294"/>
      <c r="DE38" s="294"/>
      <c r="DF38" s="294"/>
      <c r="DG38" s="294"/>
      <c r="DH38" s="294"/>
      <c r="DI38" s="294"/>
      <c r="DJ38" s="294"/>
      <c r="DK38" s="294"/>
      <c r="DL38" s="294"/>
      <c r="DM38" s="294"/>
      <c r="DN38" s="294"/>
      <c r="DO38" s="294"/>
      <c r="DP38" s="294"/>
      <c r="DQ38" s="294"/>
      <c r="DR38" s="294"/>
      <c r="DS38" s="294"/>
      <c r="DT38" s="294"/>
      <c r="DU38" s="294"/>
      <c r="DV38" s="294"/>
      <c r="DW38" s="294"/>
      <c r="DX38" s="294"/>
      <c r="DY38" s="294"/>
      <c r="DZ38" s="294"/>
      <c r="EA38" s="294"/>
      <c r="EB38" s="294"/>
      <c r="EC38" s="294"/>
      <c r="ED38" s="294"/>
      <c r="EE38" s="294"/>
      <c r="EF38" s="294"/>
      <c r="EG38" s="294"/>
      <c r="EH38" s="294"/>
      <c r="EI38" s="294"/>
      <c r="EJ38" s="294"/>
      <c r="EK38" s="294"/>
      <c r="EL38" s="294"/>
      <c r="EM38" s="294"/>
      <c r="EN38" s="294"/>
    </row>
    <row r="39" spans="1:144" ht="27" customHeight="1" x14ac:dyDescent="0.35">
      <c r="A39" s="337"/>
      <c r="B39" s="337"/>
      <c r="C39" s="339"/>
      <c r="D39" s="339"/>
      <c r="E39" s="336"/>
      <c r="F39" s="340">
        <v>2017</v>
      </c>
      <c r="G39" s="340">
        <v>2018</v>
      </c>
      <c r="H39" s="340">
        <v>2019</v>
      </c>
    </row>
    <row r="40" spans="1:144" ht="24.6" customHeight="1" x14ac:dyDescent="0.35">
      <c r="A40" s="311" t="s">
        <v>39</v>
      </c>
      <c r="B40" s="311"/>
      <c r="C40" s="340" t="s">
        <v>253</v>
      </c>
      <c r="D40" s="340" t="s">
        <v>253</v>
      </c>
      <c r="E40" s="340" t="s">
        <v>253</v>
      </c>
      <c r="F40" s="340" t="s">
        <v>253</v>
      </c>
      <c r="G40" s="340" t="s">
        <v>253</v>
      </c>
      <c r="H40" s="340" t="s">
        <v>253</v>
      </c>
    </row>
    <row r="41" spans="1:144" ht="23.25" hidden="1" customHeight="1" x14ac:dyDescent="0.35">
      <c r="A41" s="460" t="s">
        <v>305</v>
      </c>
      <c r="B41" s="461"/>
      <c r="C41" s="363" t="s">
        <v>296</v>
      </c>
      <c r="D41" s="363">
        <v>10600</v>
      </c>
      <c r="E41" s="363">
        <v>10600</v>
      </c>
      <c r="F41" s="363">
        <v>10600</v>
      </c>
      <c r="G41" s="363">
        <v>10600</v>
      </c>
      <c r="H41" s="363">
        <v>10600</v>
      </c>
    </row>
    <row r="42" spans="1:144" ht="43.2" customHeight="1" x14ac:dyDescent="0.35">
      <c r="A42" s="383" t="s">
        <v>306</v>
      </c>
      <c r="B42" s="384"/>
      <c r="C42" s="340" t="s">
        <v>49</v>
      </c>
      <c r="D42" s="462">
        <v>95000</v>
      </c>
      <c r="E42" s="462">
        <v>99875</v>
      </c>
      <c r="F42" s="462">
        <v>99875</v>
      </c>
      <c r="G42" s="220">
        <v>99875</v>
      </c>
      <c r="H42" s="220">
        <v>99875</v>
      </c>
    </row>
    <row r="43" spans="1:144" ht="23.25" hidden="1" customHeight="1" x14ac:dyDescent="0.35">
      <c r="A43" s="329" t="s">
        <v>255</v>
      </c>
      <c r="B43" s="331"/>
      <c r="C43" s="351" t="s">
        <v>253</v>
      </c>
      <c r="D43" s="340" t="s">
        <v>253</v>
      </c>
      <c r="E43" s="340" t="s">
        <v>253</v>
      </c>
      <c r="F43" s="340" t="s">
        <v>253</v>
      </c>
      <c r="G43" s="340" t="s">
        <v>253</v>
      </c>
      <c r="H43" s="420"/>
    </row>
    <row r="44" spans="1:144" ht="42.6" hidden="1" customHeight="1" x14ac:dyDescent="0.35">
      <c r="A44" s="433" t="s">
        <v>307</v>
      </c>
      <c r="B44" s="434"/>
      <c r="C44" s="361" t="s">
        <v>9</v>
      </c>
      <c r="D44" s="463"/>
      <c r="E44" s="463"/>
      <c r="F44" s="463"/>
      <c r="G44" s="463"/>
      <c r="H44" s="420"/>
    </row>
    <row r="45" spans="1:144" s="420" customFormat="1" ht="23.25" hidden="1" customHeight="1" x14ac:dyDescent="0.35">
      <c r="A45" s="464" t="s">
        <v>308</v>
      </c>
      <c r="B45" s="464"/>
      <c r="C45" s="340"/>
      <c r="D45" s="353">
        <v>18.2</v>
      </c>
      <c r="E45" s="353">
        <v>18</v>
      </c>
      <c r="F45" s="462">
        <v>17.8</v>
      </c>
      <c r="G45" s="462">
        <v>17.8</v>
      </c>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4"/>
      <c r="AL45" s="294"/>
      <c r="AM45" s="294"/>
      <c r="AN45" s="294"/>
      <c r="AO45" s="294"/>
      <c r="AP45" s="294"/>
      <c r="AQ45" s="294"/>
      <c r="AR45" s="294"/>
      <c r="AS45" s="294"/>
      <c r="AT45" s="294"/>
      <c r="AU45" s="294"/>
      <c r="AV45" s="294"/>
      <c r="AW45" s="294"/>
      <c r="AX45" s="294"/>
      <c r="AY45" s="294"/>
      <c r="AZ45" s="294"/>
      <c r="BA45" s="294"/>
      <c r="BB45" s="294"/>
      <c r="BC45" s="294"/>
      <c r="BD45" s="294"/>
      <c r="BE45" s="294"/>
      <c r="BF45" s="294"/>
      <c r="BG45" s="294"/>
      <c r="BH45" s="294"/>
      <c r="BI45" s="294"/>
      <c r="BJ45" s="294"/>
      <c r="BK45" s="294"/>
      <c r="BL45" s="294"/>
      <c r="BM45" s="294"/>
      <c r="BN45" s="294"/>
      <c r="BO45" s="294"/>
      <c r="BP45" s="294"/>
      <c r="BQ45" s="294"/>
      <c r="BR45" s="294"/>
      <c r="BS45" s="294"/>
      <c r="BT45" s="294"/>
      <c r="BU45" s="294"/>
      <c r="BV45" s="294"/>
      <c r="BW45" s="294"/>
      <c r="BX45" s="294"/>
      <c r="BY45" s="294"/>
      <c r="BZ45" s="294"/>
      <c r="CA45" s="294"/>
      <c r="CB45" s="294"/>
      <c r="CC45" s="294"/>
      <c r="CD45" s="294"/>
      <c r="CE45" s="294"/>
      <c r="CF45" s="294"/>
      <c r="CG45" s="294"/>
      <c r="CH45" s="294"/>
      <c r="CI45" s="294"/>
      <c r="CJ45" s="294"/>
      <c r="CK45" s="294"/>
      <c r="CL45" s="294"/>
      <c r="CM45" s="294"/>
      <c r="CN45" s="294"/>
      <c r="CO45" s="294"/>
      <c r="CP45" s="294"/>
      <c r="CQ45" s="294"/>
      <c r="CR45" s="294"/>
      <c r="CS45" s="294"/>
      <c r="CT45" s="294"/>
      <c r="CU45" s="294"/>
      <c r="CV45" s="294"/>
      <c r="CW45" s="294"/>
      <c r="CX45" s="294"/>
      <c r="CY45" s="294"/>
      <c r="CZ45" s="294"/>
      <c r="DA45" s="294"/>
      <c r="DB45" s="294"/>
      <c r="DC45" s="294"/>
      <c r="DD45" s="294"/>
      <c r="DE45" s="294"/>
      <c r="DF45" s="294"/>
      <c r="DG45" s="294"/>
      <c r="DH45" s="294"/>
      <c r="DI45" s="294"/>
      <c r="DJ45" s="294"/>
      <c r="DK45" s="294"/>
      <c r="DL45" s="294"/>
      <c r="DM45" s="294"/>
      <c r="DN45" s="294"/>
      <c r="DO45" s="294"/>
      <c r="DP45" s="294"/>
      <c r="DQ45" s="294"/>
      <c r="DR45" s="294"/>
      <c r="DS45" s="294"/>
      <c r="DT45" s="294"/>
      <c r="DU45" s="294"/>
      <c r="DV45" s="294"/>
      <c r="DW45" s="294"/>
      <c r="DX45" s="294"/>
      <c r="DY45" s="294"/>
      <c r="DZ45" s="294"/>
      <c r="EA45" s="294"/>
      <c r="EB45" s="294"/>
      <c r="EC45" s="294"/>
      <c r="ED45" s="294"/>
      <c r="EE45" s="294"/>
      <c r="EF45" s="294"/>
      <c r="EG45" s="294"/>
      <c r="EH45" s="294"/>
      <c r="EI45" s="294"/>
      <c r="EJ45" s="294"/>
      <c r="EK45" s="294"/>
      <c r="EL45" s="294"/>
      <c r="EM45" s="294"/>
      <c r="EN45" s="294"/>
    </row>
    <row r="46" spans="1:144" s="420" customFormat="1" ht="23.25" hidden="1" customHeight="1" x14ac:dyDescent="0.35">
      <c r="A46" s="464" t="s">
        <v>309</v>
      </c>
      <c r="B46" s="464"/>
      <c r="C46" s="340"/>
      <c r="D46" s="353">
        <v>14</v>
      </c>
      <c r="E46" s="353">
        <v>13.6</v>
      </c>
      <c r="F46" s="462">
        <v>13.1</v>
      </c>
      <c r="G46" s="462">
        <v>13.1</v>
      </c>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94"/>
      <c r="AL46" s="294"/>
      <c r="AM46" s="294"/>
      <c r="AN46" s="294"/>
      <c r="AO46" s="294"/>
      <c r="AP46" s="294"/>
      <c r="AQ46" s="294"/>
      <c r="AR46" s="294"/>
      <c r="AS46" s="294"/>
      <c r="AT46" s="294"/>
      <c r="AU46" s="294"/>
      <c r="AV46" s="294"/>
      <c r="AW46" s="294"/>
      <c r="AX46" s="294"/>
      <c r="AY46" s="294"/>
      <c r="AZ46" s="294"/>
      <c r="BA46" s="294"/>
      <c r="BB46" s="294"/>
      <c r="BC46" s="294"/>
      <c r="BD46" s="294"/>
      <c r="BE46" s="294"/>
      <c r="BF46" s="294"/>
      <c r="BG46" s="294"/>
      <c r="BH46" s="294"/>
      <c r="BI46" s="294"/>
      <c r="BJ46" s="294"/>
      <c r="BK46" s="294"/>
      <c r="BL46" s="294"/>
      <c r="BM46" s="294"/>
      <c r="BN46" s="294"/>
      <c r="BO46" s="294"/>
      <c r="BP46" s="294"/>
      <c r="BQ46" s="294"/>
      <c r="BR46" s="294"/>
      <c r="BS46" s="294"/>
      <c r="BT46" s="294"/>
      <c r="BU46" s="294"/>
      <c r="BV46" s="294"/>
      <c r="BW46" s="294"/>
      <c r="BX46" s="294"/>
      <c r="BY46" s="294"/>
      <c r="BZ46" s="294"/>
      <c r="CA46" s="294"/>
      <c r="CB46" s="294"/>
      <c r="CC46" s="294"/>
      <c r="CD46" s="294"/>
      <c r="CE46" s="294"/>
      <c r="CF46" s="294"/>
      <c r="CG46" s="294"/>
      <c r="CH46" s="294"/>
      <c r="CI46" s="294"/>
      <c r="CJ46" s="294"/>
      <c r="CK46" s="294"/>
      <c r="CL46" s="294"/>
      <c r="CM46" s="294"/>
      <c r="CN46" s="294"/>
      <c r="CO46" s="294"/>
      <c r="CP46" s="294"/>
      <c r="CQ46" s="294"/>
      <c r="CR46" s="294"/>
      <c r="CS46" s="294"/>
      <c r="CT46" s="294"/>
      <c r="CU46" s="294"/>
      <c r="CV46" s="294"/>
      <c r="CW46" s="294"/>
      <c r="CX46" s="294"/>
      <c r="CY46" s="294"/>
      <c r="CZ46" s="294"/>
      <c r="DA46" s="294"/>
      <c r="DB46" s="294"/>
      <c r="DC46" s="294"/>
      <c r="DD46" s="294"/>
      <c r="DE46" s="294"/>
      <c r="DF46" s="294"/>
      <c r="DG46" s="294"/>
      <c r="DH46" s="294"/>
      <c r="DI46" s="294"/>
      <c r="DJ46" s="294"/>
      <c r="DK46" s="294"/>
      <c r="DL46" s="294"/>
      <c r="DM46" s="294"/>
      <c r="DN46" s="294"/>
      <c r="DO46" s="294"/>
      <c r="DP46" s="294"/>
      <c r="DQ46" s="294"/>
      <c r="DR46" s="294"/>
      <c r="DS46" s="294"/>
      <c r="DT46" s="294"/>
      <c r="DU46" s="294"/>
      <c r="DV46" s="294"/>
      <c r="DW46" s="294"/>
      <c r="DX46" s="294"/>
      <c r="DY46" s="294"/>
      <c r="DZ46" s="294"/>
      <c r="EA46" s="294"/>
      <c r="EB46" s="294"/>
      <c r="EC46" s="294"/>
      <c r="ED46" s="294"/>
      <c r="EE46" s="294"/>
      <c r="EF46" s="294"/>
      <c r="EG46" s="294"/>
      <c r="EH46" s="294"/>
      <c r="EI46" s="294"/>
      <c r="EJ46" s="294"/>
      <c r="EK46" s="294"/>
      <c r="EL46" s="294"/>
      <c r="EM46" s="294"/>
      <c r="EN46" s="294"/>
    </row>
    <row r="47" spans="1:144" s="420" customFormat="1" ht="23.25" hidden="1" customHeight="1" x14ac:dyDescent="0.35">
      <c r="A47" s="464" t="s">
        <v>310</v>
      </c>
      <c r="B47" s="464"/>
      <c r="C47" s="340"/>
      <c r="D47" s="353">
        <v>35.1</v>
      </c>
      <c r="E47" s="353">
        <v>34.799999999999997</v>
      </c>
      <c r="F47" s="462">
        <v>34.4</v>
      </c>
      <c r="G47" s="462">
        <v>34.4</v>
      </c>
      <c r="I47" s="294"/>
      <c r="J47" s="294"/>
      <c r="K47" s="294"/>
      <c r="L47" s="294"/>
      <c r="M47" s="294"/>
      <c r="N47" s="294"/>
      <c r="O47" s="294"/>
      <c r="P47" s="294"/>
      <c r="Q47" s="294"/>
      <c r="R47" s="294"/>
      <c r="S47" s="294"/>
      <c r="T47" s="294"/>
      <c r="U47" s="294"/>
      <c r="V47" s="294"/>
      <c r="W47" s="294"/>
      <c r="X47" s="294"/>
      <c r="Y47" s="294"/>
      <c r="Z47" s="294"/>
      <c r="AA47" s="294"/>
      <c r="AB47" s="294"/>
      <c r="AC47" s="294"/>
      <c r="AD47" s="294"/>
      <c r="AE47" s="294"/>
      <c r="AF47" s="294"/>
      <c r="AG47" s="294"/>
      <c r="AH47" s="294"/>
      <c r="AI47" s="294"/>
      <c r="AJ47" s="294"/>
      <c r="AK47" s="294"/>
      <c r="AL47" s="294"/>
      <c r="AM47" s="294"/>
      <c r="AN47" s="294"/>
      <c r="AO47" s="294"/>
      <c r="AP47" s="294"/>
      <c r="AQ47" s="294"/>
      <c r="AR47" s="294"/>
      <c r="AS47" s="294"/>
      <c r="AT47" s="294"/>
      <c r="AU47" s="294"/>
      <c r="AV47" s="294"/>
      <c r="AW47" s="294"/>
      <c r="AX47" s="294"/>
      <c r="AY47" s="294"/>
      <c r="AZ47" s="294"/>
      <c r="BA47" s="294"/>
      <c r="BB47" s="294"/>
      <c r="BC47" s="294"/>
      <c r="BD47" s="294"/>
      <c r="BE47" s="294"/>
      <c r="BF47" s="294"/>
      <c r="BG47" s="294"/>
      <c r="BH47" s="294"/>
      <c r="BI47" s="294"/>
      <c r="BJ47" s="294"/>
      <c r="BK47" s="294"/>
      <c r="BL47" s="294"/>
      <c r="BM47" s="294"/>
      <c r="BN47" s="294"/>
      <c r="BO47" s="294"/>
      <c r="BP47" s="294"/>
      <c r="BQ47" s="294"/>
      <c r="BR47" s="294"/>
      <c r="BS47" s="294"/>
      <c r="BT47" s="294"/>
      <c r="BU47" s="294"/>
      <c r="BV47" s="294"/>
      <c r="BW47" s="294"/>
      <c r="BX47" s="294"/>
      <c r="BY47" s="294"/>
      <c r="BZ47" s="294"/>
      <c r="CA47" s="294"/>
      <c r="CB47" s="294"/>
      <c r="CC47" s="294"/>
      <c r="CD47" s="294"/>
      <c r="CE47" s="294"/>
      <c r="CF47" s="294"/>
      <c r="CG47" s="294"/>
      <c r="CH47" s="294"/>
      <c r="CI47" s="294"/>
      <c r="CJ47" s="294"/>
      <c r="CK47" s="294"/>
      <c r="CL47" s="294"/>
      <c r="CM47" s="294"/>
      <c r="CN47" s="294"/>
      <c r="CO47" s="294"/>
      <c r="CP47" s="294"/>
      <c r="CQ47" s="294"/>
      <c r="CR47" s="294"/>
      <c r="CS47" s="294"/>
      <c r="CT47" s="294"/>
      <c r="CU47" s="294"/>
      <c r="CV47" s="294"/>
      <c r="CW47" s="294"/>
      <c r="CX47" s="294"/>
      <c r="CY47" s="294"/>
      <c r="CZ47" s="294"/>
      <c r="DA47" s="294"/>
      <c r="DB47" s="294"/>
      <c r="DC47" s="294"/>
      <c r="DD47" s="294"/>
      <c r="DE47" s="294"/>
      <c r="DF47" s="294"/>
      <c r="DG47" s="294"/>
      <c r="DH47" s="294"/>
      <c r="DI47" s="294"/>
      <c r="DJ47" s="294"/>
      <c r="DK47" s="294"/>
      <c r="DL47" s="294"/>
      <c r="DM47" s="294"/>
      <c r="DN47" s="294"/>
      <c r="DO47" s="294"/>
      <c r="DP47" s="294"/>
      <c r="DQ47" s="294"/>
      <c r="DR47" s="294"/>
      <c r="DS47" s="294"/>
      <c r="DT47" s="294"/>
      <c r="DU47" s="294"/>
      <c r="DV47" s="294"/>
      <c r="DW47" s="294"/>
      <c r="DX47" s="294"/>
      <c r="DY47" s="294"/>
      <c r="DZ47" s="294"/>
      <c r="EA47" s="294"/>
      <c r="EB47" s="294"/>
      <c r="EC47" s="294"/>
      <c r="ED47" s="294"/>
      <c r="EE47" s="294"/>
      <c r="EF47" s="294"/>
      <c r="EG47" s="294"/>
      <c r="EH47" s="294"/>
      <c r="EI47" s="294"/>
      <c r="EJ47" s="294"/>
      <c r="EK47" s="294"/>
      <c r="EL47" s="294"/>
      <c r="EM47" s="294"/>
      <c r="EN47" s="294"/>
    </row>
    <row r="48" spans="1:144" ht="23.25" hidden="1" customHeight="1" x14ac:dyDescent="0.35">
      <c r="A48" s="329" t="s">
        <v>257</v>
      </c>
      <c r="B48" s="331"/>
      <c r="C48" s="351" t="s">
        <v>253</v>
      </c>
      <c r="D48" s="351" t="s">
        <v>253</v>
      </c>
      <c r="E48" s="351" t="s">
        <v>253</v>
      </c>
      <c r="F48" s="351" t="s">
        <v>253</v>
      </c>
      <c r="G48" s="351" t="s">
        <v>253</v>
      </c>
      <c r="H48" s="420"/>
    </row>
    <row r="49" spans="1:8" ht="42" hidden="1" customHeight="1" x14ac:dyDescent="0.35">
      <c r="A49" s="465" t="s">
        <v>311</v>
      </c>
      <c r="B49" s="466"/>
      <c r="C49" s="462" t="s">
        <v>9</v>
      </c>
      <c r="D49" s="353">
        <v>22</v>
      </c>
      <c r="E49" s="353">
        <v>25</v>
      </c>
      <c r="F49" s="462">
        <v>30</v>
      </c>
      <c r="G49" s="462">
        <v>30</v>
      </c>
      <c r="H49" s="420"/>
    </row>
    <row r="50" spans="1:8" ht="49.95" hidden="1" customHeight="1" x14ac:dyDescent="0.35">
      <c r="A50" s="465" t="s">
        <v>312</v>
      </c>
      <c r="B50" s="466"/>
      <c r="C50" s="462" t="s">
        <v>313</v>
      </c>
      <c r="D50" s="353">
        <v>2423</v>
      </c>
      <c r="E50" s="353">
        <v>2425</v>
      </c>
      <c r="F50" s="462">
        <v>2450</v>
      </c>
      <c r="G50" s="462">
        <v>2450</v>
      </c>
      <c r="H50" s="420"/>
    </row>
    <row r="51" spans="1:8" ht="30.6" hidden="1" customHeight="1" x14ac:dyDescent="0.35">
      <c r="A51" s="465" t="s">
        <v>314</v>
      </c>
      <c r="B51" s="466"/>
      <c r="C51" s="462" t="s">
        <v>313</v>
      </c>
      <c r="D51" s="353">
        <v>727</v>
      </c>
      <c r="E51" s="353">
        <v>730</v>
      </c>
      <c r="F51" s="462">
        <v>733</v>
      </c>
      <c r="G51" s="462">
        <v>733</v>
      </c>
      <c r="H51" s="420"/>
    </row>
    <row r="52" spans="1:8" ht="23.25" hidden="1" customHeight="1" x14ac:dyDescent="0.35">
      <c r="A52" s="315" t="s">
        <v>258</v>
      </c>
      <c r="B52" s="317"/>
      <c r="C52" s="351" t="s">
        <v>253</v>
      </c>
      <c r="D52" s="340" t="s">
        <v>253</v>
      </c>
      <c r="E52" s="340" t="s">
        <v>253</v>
      </c>
      <c r="F52" s="340" t="s">
        <v>253</v>
      </c>
      <c r="G52" s="340" t="s">
        <v>253</v>
      </c>
      <c r="H52" s="420"/>
    </row>
    <row r="53" spans="1:8" ht="44.4" hidden="1" customHeight="1" x14ac:dyDescent="0.35">
      <c r="A53" s="383" t="s">
        <v>315</v>
      </c>
      <c r="B53" s="384"/>
      <c r="C53" s="363" t="s">
        <v>9</v>
      </c>
      <c r="D53" s="353">
        <v>98.5</v>
      </c>
      <c r="E53" s="353">
        <v>98.7</v>
      </c>
      <c r="F53" s="462">
        <v>98.8</v>
      </c>
      <c r="G53" s="462">
        <v>98.8</v>
      </c>
      <c r="H53" s="420"/>
    </row>
    <row r="54" spans="1:8" ht="26.25" customHeight="1" x14ac:dyDescent="0.35">
      <c r="A54" s="376" t="s">
        <v>54</v>
      </c>
      <c r="B54" s="376"/>
      <c r="C54" s="363" t="s">
        <v>36</v>
      </c>
      <c r="D54" s="364">
        <f>D36</f>
        <v>93952</v>
      </c>
      <c r="E54" s="364">
        <f>E36</f>
        <v>87899</v>
      </c>
      <c r="F54" s="364">
        <f>F36</f>
        <v>94052</v>
      </c>
      <c r="G54" s="364">
        <f>G36</f>
        <v>100636</v>
      </c>
      <c r="H54" s="364">
        <f>H36</f>
        <v>107680</v>
      </c>
    </row>
    <row r="55" spans="1:8" x14ac:dyDescent="0.35">
      <c r="B55" s="467"/>
      <c r="D55" s="365"/>
      <c r="E55" s="365"/>
      <c r="F55" s="365"/>
      <c r="G55" s="365"/>
      <c r="H55" s="365"/>
    </row>
    <row r="57" spans="1:8" x14ac:dyDescent="0.35">
      <c r="G57" s="395"/>
    </row>
    <row r="58" spans="1:8" x14ac:dyDescent="0.35">
      <c r="G58" s="396"/>
      <c r="H58" s="397"/>
    </row>
    <row r="59" spans="1:8" x14ac:dyDescent="0.35">
      <c r="F59" s="397"/>
    </row>
  </sheetData>
  <mergeCells count="58">
    <mergeCell ref="A50:B50"/>
    <mergeCell ref="A51:B51"/>
    <mergeCell ref="A52:B52"/>
    <mergeCell ref="A53:B53"/>
    <mergeCell ref="A54:B54"/>
    <mergeCell ref="A44:B44"/>
    <mergeCell ref="A45:B45"/>
    <mergeCell ref="A46:B46"/>
    <mergeCell ref="A47:B47"/>
    <mergeCell ref="A48:B48"/>
    <mergeCell ref="A49:B49"/>
    <mergeCell ref="E38:E39"/>
    <mergeCell ref="F38:H38"/>
    <mergeCell ref="A40:B40"/>
    <mergeCell ref="A41:B41"/>
    <mergeCell ref="A42:B42"/>
    <mergeCell ref="A43:B43"/>
    <mergeCell ref="A34:B34"/>
    <mergeCell ref="A35:B35"/>
    <mergeCell ref="A36:B36"/>
    <mergeCell ref="A38:B39"/>
    <mergeCell ref="C38:C39"/>
    <mergeCell ref="D38:D39"/>
    <mergeCell ref="A31:H31"/>
    <mergeCell ref="A32:B33"/>
    <mergeCell ref="C32:C33"/>
    <mergeCell ref="D32:D33"/>
    <mergeCell ref="E32:E33"/>
    <mergeCell ref="F32:H32"/>
    <mergeCell ref="A28:E28"/>
    <mergeCell ref="F28:H28"/>
    <mergeCell ref="A29:E29"/>
    <mergeCell ref="F29:H29"/>
    <mergeCell ref="J29:O29"/>
    <mergeCell ref="A30:E30"/>
    <mergeCell ref="F30:H30"/>
    <mergeCell ref="A23:E23"/>
    <mergeCell ref="F23:H23"/>
    <mergeCell ref="A24:E27"/>
    <mergeCell ref="F24:G24"/>
    <mergeCell ref="K24:Q24"/>
    <mergeCell ref="F25:G25"/>
    <mergeCell ref="F26:G26"/>
    <mergeCell ref="K26:Q26"/>
    <mergeCell ref="F27:G27"/>
    <mergeCell ref="K27:Q27"/>
    <mergeCell ref="A14:H14"/>
    <mergeCell ref="A15:H15"/>
    <mergeCell ref="A16:H16"/>
    <mergeCell ref="A17:H17"/>
    <mergeCell ref="A19:H19"/>
    <mergeCell ref="A22:H22"/>
    <mergeCell ref="G4:H4"/>
    <mergeCell ref="G7:H7"/>
    <mergeCell ref="G8:H8"/>
    <mergeCell ref="G9:H9"/>
    <mergeCell ref="G10:H10"/>
    <mergeCell ref="G11:H11"/>
  </mergeCells>
  <pageMargins left="0.39370078740157483" right="0" top="0.98425196850393704" bottom="0.98425196850393704" header="0.59055118110236227" footer="0.98425196850393704"/>
  <pageSetup paperSize="9" scale="70" orientation="landscape" useFirstPageNumber="1" r:id="rId1"/>
  <headerFooter alignWithMargins="0">
    <oddHeader>&amp;C&amp;P</oddHeader>
  </headerFooter>
  <rowBreaks count="1" manualBreakCount="1">
    <brk id="2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topLeftCell="A28" zoomScale="50" zoomScaleNormal="50" workbookViewId="0">
      <selection activeCell="C55" sqref="C55"/>
    </sheetView>
  </sheetViews>
  <sheetFormatPr defaultColWidth="9.109375" defaultRowHeight="18" x14ac:dyDescent="0.35"/>
  <cols>
    <col min="1" max="1" width="15.44140625" style="296" customWidth="1"/>
    <col min="2" max="2" width="52.44140625" style="296" customWidth="1"/>
    <col min="3" max="3" width="15.33203125" style="296" customWidth="1"/>
    <col min="4" max="5" width="14.33203125" style="296" customWidth="1"/>
    <col min="6" max="6" width="16.109375" style="296" customWidth="1"/>
    <col min="7" max="7" width="16.33203125" style="296" customWidth="1"/>
    <col min="8" max="8" width="53.5546875" style="296" customWidth="1"/>
    <col min="9" max="256" width="9.109375" style="296"/>
    <col min="257" max="257" width="15.44140625" style="296" customWidth="1"/>
    <col min="258" max="258" width="52.44140625" style="296" customWidth="1"/>
    <col min="259" max="259" width="15.33203125" style="296" customWidth="1"/>
    <col min="260" max="261" width="14.33203125" style="296" customWidth="1"/>
    <col min="262" max="262" width="16.109375" style="296" customWidth="1"/>
    <col min="263" max="263" width="16.33203125" style="296" customWidth="1"/>
    <col min="264" max="264" width="53.5546875" style="296" customWidth="1"/>
    <col min="265" max="512" width="9.109375" style="296"/>
    <col min="513" max="513" width="15.44140625" style="296" customWidth="1"/>
    <col min="514" max="514" width="52.44140625" style="296" customWidth="1"/>
    <col min="515" max="515" width="15.33203125" style="296" customWidth="1"/>
    <col min="516" max="517" width="14.33203125" style="296" customWidth="1"/>
    <col min="518" max="518" width="16.109375" style="296" customWidth="1"/>
    <col min="519" max="519" width="16.33203125" style="296" customWidth="1"/>
    <col min="520" max="520" width="53.5546875" style="296" customWidth="1"/>
    <col min="521" max="768" width="9.109375" style="296"/>
    <col min="769" max="769" width="15.44140625" style="296" customWidth="1"/>
    <col min="770" max="770" width="52.44140625" style="296" customWidth="1"/>
    <col min="771" max="771" width="15.33203125" style="296" customWidth="1"/>
    <col min="772" max="773" width="14.33203125" style="296" customWidth="1"/>
    <col min="774" max="774" width="16.109375" style="296" customWidth="1"/>
    <col min="775" max="775" width="16.33203125" style="296" customWidth="1"/>
    <col min="776" max="776" width="53.5546875" style="296" customWidth="1"/>
    <col min="777" max="1024" width="9.109375" style="296"/>
    <col min="1025" max="1025" width="15.44140625" style="296" customWidth="1"/>
    <col min="1026" max="1026" width="52.44140625" style="296" customWidth="1"/>
    <col min="1027" max="1027" width="15.33203125" style="296" customWidth="1"/>
    <col min="1028" max="1029" width="14.33203125" style="296" customWidth="1"/>
    <col min="1030" max="1030" width="16.109375" style="296" customWidth="1"/>
    <col min="1031" max="1031" width="16.33203125" style="296" customWidth="1"/>
    <col min="1032" max="1032" width="53.5546875" style="296" customWidth="1"/>
    <col min="1033" max="1280" width="9.109375" style="296"/>
    <col min="1281" max="1281" width="15.44140625" style="296" customWidth="1"/>
    <col min="1282" max="1282" width="52.44140625" style="296" customWidth="1"/>
    <col min="1283" max="1283" width="15.33203125" style="296" customWidth="1"/>
    <col min="1284" max="1285" width="14.33203125" style="296" customWidth="1"/>
    <col min="1286" max="1286" width="16.109375" style="296" customWidth="1"/>
    <col min="1287" max="1287" width="16.33203125" style="296" customWidth="1"/>
    <col min="1288" max="1288" width="53.5546875" style="296" customWidth="1"/>
    <col min="1289" max="1536" width="9.109375" style="296"/>
    <col min="1537" max="1537" width="15.44140625" style="296" customWidth="1"/>
    <col min="1538" max="1538" width="52.44140625" style="296" customWidth="1"/>
    <col min="1539" max="1539" width="15.33203125" style="296" customWidth="1"/>
    <col min="1540" max="1541" width="14.33203125" style="296" customWidth="1"/>
    <col min="1542" max="1542" width="16.109375" style="296" customWidth="1"/>
    <col min="1543" max="1543" width="16.33203125" style="296" customWidth="1"/>
    <col min="1544" max="1544" width="53.5546875" style="296" customWidth="1"/>
    <col min="1545" max="1792" width="9.109375" style="296"/>
    <col min="1793" max="1793" width="15.44140625" style="296" customWidth="1"/>
    <col min="1794" max="1794" width="52.44140625" style="296" customWidth="1"/>
    <col min="1795" max="1795" width="15.33203125" style="296" customWidth="1"/>
    <col min="1796" max="1797" width="14.33203125" style="296" customWidth="1"/>
    <col min="1798" max="1798" width="16.109375" style="296" customWidth="1"/>
    <col min="1799" max="1799" width="16.33203125" style="296" customWidth="1"/>
    <col min="1800" max="1800" width="53.5546875" style="296" customWidth="1"/>
    <col min="1801" max="2048" width="9.109375" style="296"/>
    <col min="2049" max="2049" width="15.44140625" style="296" customWidth="1"/>
    <col min="2050" max="2050" width="52.44140625" style="296" customWidth="1"/>
    <col min="2051" max="2051" width="15.33203125" style="296" customWidth="1"/>
    <col min="2052" max="2053" width="14.33203125" style="296" customWidth="1"/>
    <col min="2054" max="2054" width="16.109375" style="296" customWidth="1"/>
    <col min="2055" max="2055" width="16.33203125" style="296" customWidth="1"/>
    <col min="2056" max="2056" width="53.5546875" style="296" customWidth="1"/>
    <col min="2057" max="2304" width="9.109375" style="296"/>
    <col min="2305" max="2305" width="15.44140625" style="296" customWidth="1"/>
    <col min="2306" max="2306" width="52.44140625" style="296" customWidth="1"/>
    <col min="2307" max="2307" width="15.33203125" style="296" customWidth="1"/>
    <col min="2308" max="2309" width="14.33203125" style="296" customWidth="1"/>
    <col min="2310" max="2310" width="16.109375" style="296" customWidth="1"/>
    <col min="2311" max="2311" width="16.33203125" style="296" customWidth="1"/>
    <col min="2312" max="2312" width="53.5546875" style="296" customWidth="1"/>
    <col min="2313" max="2560" width="9.109375" style="296"/>
    <col min="2561" max="2561" width="15.44140625" style="296" customWidth="1"/>
    <col min="2562" max="2562" width="52.44140625" style="296" customWidth="1"/>
    <col min="2563" max="2563" width="15.33203125" style="296" customWidth="1"/>
    <col min="2564" max="2565" width="14.33203125" style="296" customWidth="1"/>
    <col min="2566" max="2566" width="16.109375" style="296" customWidth="1"/>
    <col min="2567" max="2567" width="16.33203125" style="296" customWidth="1"/>
    <col min="2568" max="2568" width="53.5546875" style="296" customWidth="1"/>
    <col min="2569" max="2816" width="9.109375" style="296"/>
    <col min="2817" max="2817" width="15.44140625" style="296" customWidth="1"/>
    <col min="2818" max="2818" width="52.44140625" style="296" customWidth="1"/>
    <col min="2819" max="2819" width="15.33203125" style="296" customWidth="1"/>
    <col min="2820" max="2821" width="14.33203125" style="296" customWidth="1"/>
    <col min="2822" max="2822" width="16.109375" style="296" customWidth="1"/>
    <col min="2823" max="2823" width="16.33203125" style="296" customWidth="1"/>
    <col min="2824" max="2824" width="53.5546875" style="296" customWidth="1"/>
    <col min="2825" max="3072" width="9.109375" style="296"/>
    <col min="3073" max="3073" width="15.44140625" style="296" customWidth="1"/>
    <col min="3074" max="3074" width="52.44140625" style="296" customWidth="1"/>
    <col min="3075" max="3075" width="15.33203125" style="296" customWidth="1"/>
    <col min="3076" max="3077" width="14.33203125" style="296" customWidth="1"/>
    <col min="3078" max="3078" width="16.109375" style="296" customWidth="1"/>
    <col min="3079" max="3079" width="16.33203125" style="296" customWidth="1"/>
    <col min="3080" max="3080" width="53.5546875" style="296" customWidth="1"/>
    <col min="3081" max="3328" width="9.109375" style="296"/>
    <col min="3329" max="3329" width="15.44140625" style="296" customWidth="1"/>
    <col min="3330" max="3330" width="52.44140625" style="296" customWidth="1"/>
    <col min="3331" max="3331" width="15.33203125" style="296" customWidth="1"/>
    <col min="3332" max="3333" width="14.33203125" style="296" customWidth="1"/>
    <col min="3334" max="3334" width="16.109375" style="296" customWidth="1"/>
    <col min="3335" max="3335" width="16.33203125" style="296" customWidth="1"/>
    <col min="3336" max="3336" width="53.5546875" style="296" customWidth="1"/>
    <col min="3337" max="3584" width="9.109375" style="296"/>
    <col min="3585" max="3585" width="15.44140625" style="296" customWidth="1"/>
    <col min="3586" max="3586" width="52.44140625" style="296" customWidth="1"/>
    <col min="3587" max="3587" width="15.33203125" style="296" customWidth="1"/>
    <col min="3588" max="3589" width="14.33203125" style="296" customWidth="1"/>
    <col min="3590" max="3590" width="16.109375" style="296" customWidth="1"/>
    <col min="3591" max="3591" width="16.33203125" style="296" customWidth="1"/>
    <col min="3592" max="3592" width="53.5546875" style="296" customWidth="1"/>
    <col min="3593" max="3840" width="9.109375" style="296"/>
    <col min="3841" max="3841" width="15.44140625" style="296" customWidth="1"/>
    <col min="3842" max="3842" width="52.44140625" style="296" customWidth="1"/>
    <col min="3843" max="3843" width="15.33203125" style="296" customWidth="1"/>
    <col min="3844" max="3845" width="14.33203125" style="296" customWidth="1"/>
    <col min="3846" max="3846" width="16.109375" style="296" customWidth="1"/>
    <col min="3847" max="3847" width="16.33203125" style="296" customWidth="1"/>
    <col min="3848" max="3848" width="53.5546875" style="296" customWidth="1"/>
    <col min="3849" max="4096" width="9.109375" style="296"/>
    <col min="4097" max="4097" width="15.44140625" style="296" customWidth="1"/>
    <col min="4098" max="4098" width="52.44140625" style="296" customWidth="1"/>
    <col min="4099" max="4099" width="15.33203125" style="296" customWidth="1"/>
    <col min="4100" max="4101" width="14.33203125" style="296" customWidth="1"/>
    <col min="4102" max="4102" width="16.109375" style="296" customWidth="1"/>
    <col min="4103" max="4103" width="16.33203125" style="296" customWidth="1"/>
    <col min="4104" max="4104" width="53.5546875" style="296" customWidth="1"/>
    <col min="4105" max="4352" width="9.109375" style="296"/>
    <col min="4353" max="4353" width="15.44140625" style="296" customWidth="1"/>
    <col min="4354" max="4354" width="52.44140625" style="296" customWidth="1"/>
    <col min="4355" max="4355" width="15.33203125" style="296" customWidth="1"/>
    <col min="4356" max="4357" width="14.33203125" style="296" customWidth="1"/>
    <col min="4358" max="4358" width="16.109375" style="296" customWidth="1"/>
    <col min="4359" max="4359" width="16.33203125" style="296" customWidth="1"/>
    <col min="4360" max="4360" width="53.5546875" style="296" customWidth="1"/>
    <col min="4361" max="4608" width="9.109375" style="296"/>
    <col min="4609" max="4609" width="15.44140625" style="296" customWidth="1"/>
    <col min="4610" max="4610" width="52.44140625" style="296" customWidth="1"/>
    <col min="4611" max="4611" width="15.33203125" style="296" customWidth="1"/>
    <col min="4612" max="4613" width="14.33203125" style="296" customWidth="1"/>
    <col min="4614" max="4614" width="16.109375" style="296" customWidth="1"/>
    <col min="4615" max="4615" width="16.33203125" style="296" customWidth="1"/>
    <col min="4616" max="4616" width="53.5546875" style="296" customWidth="1"/>
    <col min="4617" max="4864" width="9.109375" style="296"/>
    <col min="4865" max="4865" width="15.44140625" style="296" customWidth="1"/>
    <col min="4866" max="4866" width="52.44140625" style="296" customWidth="1"/>
    <col min="4867" max="4867" width="15.33203125" style="296" customWidth="1"/>
    <col min="4868" max="4869" width="14.33203125" style="296" customWidth="1"/>
    <col min="4870" max="4870" width="16.109375" style="296" customWidth="1"/>
    <col min="4871" max="4871" width="16.33203125" style="296" customWidth="1"/>
    <col min="4872" max="4872" width="53.5546875" style="296" customWidth="1"/>
    <col min="4873" max="5120" width="9.109375" style="296"/>
    <col min="5121" max="5121" width="15.44140625" style="296" customWidth="1"/>
    <col min="5122" max="5122" width="52.44140625" style="296" customWidth="1"/>
    <col min="5123" max="5123" width="15.33203125" style="296" customWidth="1"/>
    <col min="5124" max="5125" width="14.33203125" style="296" customWidth="1"/>
    <col min="5126" max="5126" width="16.109375" style="296" customWidth="1"/>
    <col min="5127" max="5127" width="16.33203125" style="296" customWidth="1"/>
    <col min="5128" max="5128" width="53.5546875" style="296" customWidth="1"/>
    <col min="5129" max="5376" width="9.109375" style="296"/>
    <col min="5377" max="5377" width="15.44140625" style="296" customWidth="1"/>
    <col min="5378" max="5378" width="52.44140625" style="296" customWidth="1"/>
    <col min="5379" max="5379" width="15.33203125" style="296" customWidth="1"/>
    <col min="5380" max="5381" width="14.33203125" style="296" customWidth="1"/>
    <col min="5382" max="5382" width="16.109375" style="296" customWidth="1"/>
    <col min="5383" max="5383" width="16.33203125" style="296" customWidth="1"/>
    <col min="5384" max="5384" width="53.5546875" style="296" customWidth="1"/>
    <col min="5385" max="5632" width="9.109375" style="296"/>
    <col min="5633" max="5633" width="15.44140625" style="296" customWidth="1"/>
    <col min="5634" max="5634" width="52.44140625" style="296" customWidth="1"/>
    <col min="5635" max="5635" width="15.33203125" style="296" customWidth="1"/>
    <col min="5636" max="5637" width="14.33203125" style="296" customWidth="1"/>
    <col min="5638" max="5638" width="16.109375" style="296" customWidth="1"/>
    <col min="5639" max="5639" width="16.33203125" style="296" customWidth="1"/>
    <col min="5640" max="5640" width="53.5546875" style="296" customWidth="1"/>
    <col min="5641" max="5888" width="9.109375" style="296"/>
    <col min="5889" max="5889" width="15.44140625" style="296" customWidth="1"/>
    <col min="5890" max="5890" width="52.44140625" style="296" customWidth="1"/>
    <col min="5891" max="5891" width="15.33203125" style="296" customWidth="1"/>
    <col min="5892" max="5893" width="14.33203125" style="296" customWidth="1"/>
    <col min="5894" max="5894" width="16.109375" style="296" customWidth="1"/>
    <col min="5895" max="5895" width="16.33203125" style="296" customWidth="1"/>
    <col min="5896" max="5896" width="53.5546875" style="296" customWidth="1"/>
    <col min="5897" max="6144" width="9.109375" style="296"/>
    <col min="6145" max="6145" width="15.44140625" style="296" customWidth="1"/>
    <col min="6146" max="6146" width="52.44140625" style="296" customWidth="1"/>
    <col min="6147" max="6147" width="15.33203125" style="296" customWidth="1"/>
    <col min="6148" max="6149" width="14.33203125" style="296" customWidth="1"/>
    <col min="6150" max="6150" width="16.109375" style="296" customWidth="1"/>
    <col min="6151" max="6151" width="16.33203125" style="296" customWidth="1"/>
    <col min="6152" max="6152" width="53.5546875" style="296" customWidth="1"/>
    <col min="6153" max="6400" width="9.109375" style="296"/>
    <col min="6401" max="6401" width="15.44140625" style="296" customWidth="1"/>
    <col min="6402" max="6402" width="52.44140625" style="296" customWidth="1"/>
    <col min="6403" max="6403" width="15.33203125" style="296" customWidth="1"/>
    <col min="6404" max="6405" width="14.33203125" style="296" customWidth="1"/>
    <col min="6406" max="6406" width="16.109375" style="296" customWidth="1"/>
    <col min="6407" max="6407" width="16.33203125" style="296" customWidth="1"/>
    <col min="6408" max="6408" width="53.5546875" style="296" customWidth="1"/>
    <col min="6409" max="6656" width="9.109375" style="296"/>
    <col min="6657" max="6657" width="15.44140625" style="296" customWidth="1"/>
    <col min="6658" max="6658" width="52.44140625" style="296" customWidth="1"/>
    <col min="6659" max="6659" width="15.33203125" style="296" customWidth="1"/>
    <col min="6660" max="6661" width="14.33203125" style="296" customWidth="1"/>
    <col min="6662" max="6662" width="16.109375" style="296" customWidth="1"/>
    <col min="6663" max="6663" width="16.33203125" style="296" customWidth="1"/>
    <col min="6664" max="6664" width="53.5546875" style="296" customWidth="1"/>
    <col min="6665" max="6912" width="9.109375" style="296"/>
    <col min="6913" max="6913" width="15.44140625" style="296" customWidth="1"/>
    <col min="6914" max="6914" width="52.44140625" style="296" customWidth="1"/>
    <col min="6915" max="6915" width="15.33203125" style="296" customWidth="1"/>
    <col min="6916" max="6917" width="14.33203125" style="296" customWidth="1"/>
    <col min="6918" max="6918" width="16.109375" style="296" customWidth="1"/>
    <col min="6919" max="6919" width="16.33203125" style="296" customWidth="1"/>
    <col min="6920" max="6920" width="53.5546875" style="296" customWidth="1"/>
    <col min="6921" max="7168" width="9.109375" style="296"/>
    <col min="7169" max="7169" width="15.44140625" style="296" customWidth="1"/>
    <col min="7170" max="7170" width="52.44140625" style="296" customWidth="1"/>
    <col min="7171" max="7171" width="15.33203125" style="296" customWidth="1"/>
    <col min="7172" max="7173" width="14.33203125" style="296" customWidth="1"/>
    <col min="7174" max="7174" width="16.109375" style="296" customWidth="1"/>
    <col min="7175" max="7175" width="16.33203125" style="296" customWidth="1"/>
    <col min="7176" max="7176" width="53.5546875" style="296" customWidth="1"/>
    <col min="7177" max="7424" width="9.109375" style="296"/>
    <col min="7425" max="7425" width="15.44140625" style="296" customWidth="1"/>
    <col min="7426" max="7426" width="52.44140625" style="296" customWidth="1"/>
    <col min="7427" max="7427" width="15.33203125" style="296" customWidth="1"/>
    <col min="7428" max="7429" width="14.33203125" style="296" customWidth="1"/>
    <col min="7430" max="7430" width="16.109375" style="296" customWidth="1"/>
    <col min="7431" max="7431" width="16.33203125" style="296" customWidth="1"/>
    <col min="7432" max="7432" width="53.5546875" style="296" customWidth="1"/>
    <col min="7433" max="7680" width="9.109375" style="296"/>
    <col min="7681" max="7681" width="15.44140625" style="296" customWidth="1"/>
    <col min="7682" max="7682" width="52.44140625" style="296" customWidth="1"/>
    <col min="7683" max="7683" width="15.33203125" style="296" customWidth="1"/>
    <col min="7684" max="7685" width="14.33203125" style="296" customWidth="1"/>
    <col min="7686" max="7686" width="16.109375" style="296" customWidth="1"/>
    <col min="7687" max="7687" width="16.33203125" style="296" customWidth="1"/>
    <col min="7688" max="7688" width="53.5546875" style="296" customWidth="1"/>
    <col min="7689" max="7936" width="9.109375" style="296"/>
    <col min="7937" max="7937" width="15.44140625" style="296" customWidth="1"/>
    <col min="7938" max="7938" width="52.44140625" style="296" customWidth="1"/>
    <col min="7939" max="7939" width="15.33203125" style="296" customWidth="1"/>
    <col min="7940" max="7941" width="14.33203125" style="296" customWidth="1"/>
    <col min="7942" max="7942" width="16.109375" style="296" customWidth="1"/>
    <col min="7943" max="7943" width="16.33203125" style="296" customWidth="1"/>
    <col min="7944" max="7944" width="53.5546875" style="296" customWidth="1"/>
    <col min="7945" max="8192" width="9.109375" style="296"/>
    <col min="8193" max="8193" width="15.44140625" style="296" customWidth="1"/>
    <col min="8194" max="8194" width="52.44140625" style="296" customWidth="1"/>
    <col min="8195" max="8195" width="15.33203125" style="296" customWidth="1"/>
    <col min="8196" max="8197" width="14.33203125" style="296" customWidth="1"/>
    <col min="8198" max="8198" width="16.109375" style="296" customWidth="1"/>
    <col min="8199" max="8199" width="16.33203125" style="296" customWidth="1"/>
    <col min="8200" max="8200" width="53.5546875" style="296" customWidth="1"/>
    <col min="8201" max="8448" width="9.109375" style="296"/>
    <col min="8449" max="8449" width="15.44140625" style="296" customWidth="1"/>
    <col min="8450" max="8450" width="52.44140625" style="296" customWidth="1"/>
    <col min="8451" max="8451" width="15.33203125" style="296" customWidth="1"/>
    <col min="8452" max="8453" width="14.33203125" style="296" customWidth="1"/>
    <col min="8454" max="8454" width="16.109375" style="296" customWidth="1"/>
    <col min="8455" max="8455" width="16.33203125" style="296" customWidth="1"/>
    <col min="8456" max="8456" width="53.5546875" style="296" customWidth="1"/>
    <col min="8457" max="8704" width="9.109375" style="296"/>
    <col min="8705" max="8705" width="15.44140625" style="296" customWidth="1"/>
    <col min="8706" max="8706" width="52.44140625" style="296" customWidth="1"/>
    <col min="8707" max="8707" width="15.33203125" style="296" customWidth="1"/>
    <col min="8708" max="8709" width="14.33203125" style="296" customWidth="1"/>
    <col min="8710" max="8710" width="16.109375" style="296" customWidth="1"/>
    <col min="8711" max="8711" width="16.33203125" style="296" customWidth="1"/>
    <col min="8712" max="8712" width="53.5546875" style="296" customWidth="1"/>
    <col min="8713" max="8960" width="9.109375" style="296"/>
    <col min="8961" max="8961" width="15.44140625" style="296" customWidth="1"/>
    <col min="8962" max="8962" width="52.44140625" style="296" customWidth="1"/>
    <col min="8963" max="8963" width="15.33203125" style="296" customWidth="1"/>
    <col min="8964" max="8965" width="14.33203125" style="296" customWidth="1"/>
    <col min="8966" max="8966" width="16.109375" style="296" customWidth="1"/>
    <col min="8967" max="8967" width="16.33203125" style="296" customWidth="1"/>
    <col min="8968" max="8968" width="53.5546875" style="296" customWidth="1"/>
    <col min="8969" max="9216" width="9.109375" style="296"/>
    <col min="9217" max="9217" width="15.44140625" style="296" customWidth="1"/>
    <col min="9218" max="9218" width="52.44140625" style="296" customWidth="1"/>
    <col min="9219" max="9219" width="15.33203125" style="296" customWidth="1"/>
    <col min="9220" max="9221" width="14.33203125" style="296" customWidth="1"/>
    <col min="9222" max="9222" width="16.109375" style="296" customWidth="1"/>
    <col min="9223" max="9223" width="16.33203125" style="296" customWidth="1"/>
    <col min="9224" max="9224" width="53.5546875" style="296" customWidth="1"/>
    <col min="9225" max="9472" width="9.109375" style="296"/>
    <col min="9473" max="9473" width="15.44140625" style="296" customWidth="1"/>
    <col min="9474" max="9474" width="52.44140625" style="296" customWidth="1"/>
    <col min="9475" max="9475" width="15.33203125" style="296" customWidth="1"/>
    <col min="9476" max="9477" width="14.33203125" style="296" customWidth="1"/>
    <col min="9478" max="9478" width="16.109375" style="296" customWidth="1"/>
    <col min="9479" max="9479" width="16.33203125" style="296" customWidth="1"/>
    <col min="9480" max="9480" width="53.5546875" style="296" customWidth="1"/>
    <col min="9481" max="9728" width="9.109375" style="296"/>
    <col min="9729" max="9729" width="15.44140625" style="296" customWidth="1"/>
    <col min="9730" max="9730" width="52.44140625" style="296" customWidth="1"/>
    <col min="9731" max="9731" width="15.33203125" style="296" customWidth="1"/>
    <col min="9732" max="9733" width="14.33203125" style="296" customWidth="1"/>
    <col min="9734" max="9734" width="16.109375" style="296" customWidth="1"/>
    <col min="9735" max="9735" width="16.33203125" style="296" customWidth="1"/>
    <col min="9736" max="9736" width="53.5546875" style="296" customWidth="1"/>
    <col min="9737" max="9984" width="9.109375" style="296"/>
    <col min="9985" max="9985" width="15.44140625" style="296" customWidth="1"/>
    <col min="9986" max="9986" width="52.44140625" style="296" customWidth="1"/>
    <col min="9987" max="9987" width="15.33203125" style="296" customWidth="1"/>
    <col min="9988" max="9989" width="14.33203125" style="296" customWidth="1"/>
    <col min="9990" max="9990" width="16.109375" style="296" customWidth="1"/>
    <col min="9991" max="9991" width="16.33203125" style="296" customWidth="1"/>
    <col min="9992" max="9992" width="53.5546875" style="296" customWidth="1"/>
    <col min="9993" max="10240" width="9.109375" style="296"/>
    <col min="10241" max="10241" width="15.44140625" style="296" customWidth="1"/>
    <col min="10242" max="10242" width="52.4414062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53.5546875" style="296" customWidth="1"/>
    <col min="10249" max="10496" width="9.109375" style="296"/>
    <col min="10497" max="10497" width="15.44140625" style="296" customWidth="1"/>
    <col min="10498" max="10498" width="52.4414062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53.5546875" style="296" customWidth="1"/>
    <col min="10505" max="10752" width="9.109375" style="296"/>
    <col min="10753" max="10753" width="15.44140625" style="296" customWidth="1"/>
    <col min="10754" max="10754" width="52.4414062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53.5546875" style="296" customWidth="1"/>
    <col min="10761" max="11008" width="9.109375" style="296"/>
    <col min="11009" max="11009" width="15.44140625" style="296" customWidth="1"/>
    <col min="11010" max="11010" width="52.4414062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53.5546875" style="296" customWidth="1"/>
    <col min="11017" max="11264" width="9.109375" style="296"/>
    <col min="11265" max="11265" width="15.44140625" style="296" customWidth="1"/>
    <col min="11266" max="11266" width="52.4414062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53.5546875" style="296" customWidth="1"/>
    <col min="11273" max="11520" width="9.109375" style="296"/>
    <col min="11521" max="11521" width="15.44140625" style="296" customWidth="1"/>
    <col min="11522" max="11522" width="52.4414062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53.5546875" style="296" customWidth="1"/>
    <col min="11529" max="11776" width="9.109375" style="296"/>
    <col min="11777" max="11777" width="15.44140625" style="296" customWidth="1"/>
    <col min="11778" max="11778" width="52.4414062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53.5546875" style="296" customWidth="1"/>
    <col min="11785" max="12032" width="9.109375" style="296"/>
    <col min="12033" max="12033" width="15.44140625" style="296" customWidth="1"/>
    <col min="12034" max="12034" width="52.4414062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53.5546875" style="296" customWidth="1"/>
    <col min="12041" max="12288" width="9.109375" style="296"/>
    <col min="12289" max="12289" width="15.44140625" style="296" customWidth="1"/>
    <col min="12290" max="12290" width="52.4414062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53.5546875" style="296" customWidth="1"/>
    <col min="12297" max="12544" width="9.109375" style="296"/>
    <col min="12545" max="12545" width="15.44140625" style="296" customWidth="1"/>
    <col min="12546" max="12546" width="52.4414062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53.5546875" style="296" customWidth="1"/>
    <col min="12553" max="12800" width="9.109375" style="296"/>
    <col min="12801" max="12801" width="15.44140625" style="296" customWidth="1"/>
    <col min="12802" max="12802" width="52.4414062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53.5546875" style="296" customWidth="1"/>
    <col min="12809" max="13056" width="9.109375" style="296"/>
    <col min="13057" max="13057" width="15.44140625" style="296" customWidth="1"/>
    <col min="13058" max="13058" width="52.4414062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53.5546875" style="296" customWidth="1"/>
    <col min="13065" max="13312" width="9.109375" style="296"/>
    <col min="13313" max="13313" width="15.44140625" style="296" customWidth="1"/>
    <col min="13314" max="13314" width="52.4414062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53.5546875" style="296" customWidth="1"/>
    <col min="13321" max="13568" width="9.109375" style="296"/>
    <col min="13569" max="13569" width="15.44140625" style="296" customWidth="1"/>
    <col min="13570" max="13570" width="52.4414062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53.5546875" style="296" customWidth="1"/>
    <col min="13577" max="13824" width="9.109375" style="296"/>
    <col min="13825" max="13825" width="15.44140625" style="296" customWidth="1"/>
    <col min="13826" max="13826" width="52.4414062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53.5546875" style="296" customWidth="1"/>
    <col min="13833" max="14080" width="9.109375" style="296"/>
    <col min="14081" max="14081" width="15.44140625" style="296" customWidth="1"/>
    <col min="14082" max="14082" width="52.4414062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53.5546875" style="296" customWidth="1"/>
    <col min="14089" max="14336" width="9.109375" style="296"/>
    <col min="14337" max="14337" width="15.44140625" style="296" customWidth="1"/>
    <col min="14338" max="14338" width="52.4414062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53.5546875" style="296" customWidth="1"/>
    <col min="14345" max="14592" width="9.109375" style="296"/>
    <col min="14593" max="14593" width="15.44140625" style="296" customWidth="1"/>
    <col min="14594" max="14594" width="52.4414062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53.5546875" style="296" customWidth="1"/>
    <col min="14601" max="14848" width="9.109375" style="296"/>
    <col min="14849" max="14849" width="15.44140625" style="296" customWidth="1"/>
    <col min="14850" max="14850" width="52.4414062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53.5546875" style="296" customWidth="1"/>
    <col min="14857" max="15104" width="9.109375" style="296"/>
    <col min="15105" max="15105" width="15.44140625" style="296" customWidth="1"/>
    <col min="15106" max="15106" width="52.4414062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53.5546875" style="296" customWidth="1"/>
    <col min="15113" max="15360" width="9.109375" style="296"/>
    <col min="15361" max="15361" width="15.44140625" style="296" customWidth="1"/>
    <col min="15362" max="15362" width="52.4414062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53.5546875" style="296" customWidth="1"/>
    <col min="15369" max="15616" width="9.109375" style="296"/>
    <col min="15617" max="15617" width="15.44140625" style="296" customWidth="1"/>
    <col min="15618" max="15618" width="52.4414062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53.5546875" style="296" customWidth="1"/>
    <col min="15625" max="15872" width="9.109375" style="296"/>
    <col min="15873" max="15873" width="15.44140625" style="296" customWidth="1"/>
    <col min="15874" max="15874" width="52.4414062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53.5546875" style="296" customWidth="1"/>
    <col min="15881" max="16128" width="9.109375" style="296"/>
    <col min="16129" max="16129" width="15.44140625" style="296" customWidth="1"/>
    <col min="16130" max="16130" width="52.4414062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53.5546875" style="296" customWidth="1"/>
    <col min="16137" max="16384" width="9.109375" style="296"/>
  </cols>
  <sheetData>
    <row r="1" spans="1:9" hidden="1" x14ac:dyDescent="0.35">
      <c r="A1" s="294"/>
      <c r="B1" s="294"/>
      <c r="C1" s="294"/>
      <c r="D1" s="294"/>
      <c r="E1" s="294"/>
      <c r="F1" s="294"/>
      <c r="G1" s="294"/>
      <c r="H1" s="294" t="s">
        <v>316</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 customHeight="1" x14ac:dyDescent="0.4">
      <c r="A12" s="297"/>
      <c r="B12" s="297"/>
      <c r="C12" s="297"/>
      <c r="D12" s="297"/>
      <c r="E12" s="297"/>
      <c r="F12" s="297"/>
      <c r="G12" s="297"/>
      <c r="H12" s="297"/>
    </row>
    <row r="13" spans="1:9" s="300" customFormat="1" ht="18" customHeight="1" x14ac:dyDescent="0.4">
      <c r="A13" s="297"/>
      <c r="B13" s="297"/>
      <c r="C13" s="297"/>
      <c r="D13" s="297"/>
      <c r="E13" s="297"/>
      <c r="F13" s="297"/>
      <c r="G13" s="297"/>
      <c r="H13" s="297"/>
    </row>
    <row r="14" spans="1:9" s="300" customFormat="1" ht="18.75" customHeight="1" x14ac:dyDescent="0.4">
      <c r="A14" s="305" t="s">
        <v>28</v>
      </c>
      <c r="B14" s="305"/>
      <c r="C14" s="305"/>
      <c r="D14" s="305"/>
      <c r="E14" s="305"/>
      <c r="F14" s="305"/>
      <c r="G14" s="305"/>
      <c r="H14" s="305"/>
    </row>
    <row r="15" spans="1:9" s="300" customFormat="1" ht="18.75" customHeight="1" x14ac:dyDescent="0.4">
      <c r="A15" s="298"/>
      <c r="B15" s="306" t="s">
        <v>235</v>
      </c>
      <c r="C15" s="306"/>
      <c r="D15" s="306"/>
      <c r="E15" s="306"/>
      <c r="F15" s="306"/>
      <c r="G15" s="306"/>
      <c r="H15" s="306"/>
      <c r="I15" s="306"/>
    </row>
    <row r="16" spans="1:9" s="300" customFormat="1" ht="22.95" customHeight="1" x14ac:dyDescent="0.4">
      <c r="A16" s="308" t="s">
        <v>184</v>
      </c>
      <c r="B16" s="308"/>
      <c r="C16" s="308"/>
      <c r="D16" s="308"/>
      <c r="E16" s="308"/>
      <c r="F16" s="308"/>
      <c r="G16" s="308"/>
      <c r="H16" s="308"/>
    </row>
    <row r="17" spans="1:17" s="300" customFormat="1" ht="21.75" customHeight="1" x14ac:dyDescent="0.4">
      <c r="A17" s="305" t="s">
        <v>209</v>
      </c>
      <c r="B17" s="305"/>
      <c r="C17" s="305"/>
      <c r="D17" s="305"/>
      <c r="E17" s="305"/>
      <c r="F17" s="305"/>
      <c r="G17" s="305"/>
      <c r="H17" s="305"/>
    </row>
    <row r="18" spans="1:17" s="300" customFormat="1" ht="21.75" customHeight="1" x14ac:dyDescent="0.4">
      <c r="A18" s="456"/>
      <c r="B18" s="456"/>
      <c r="C18" s="456"/>
      <c r="D18" s="456"/>
      <c r="E18" s="456"/>
      <c r="F18" s="456"/>
      <c r="G18" s="456"/>
      <c r="H18" s="456"/>
    </row>
    <row r="19" spans="1:17" s="300" customFormat="1" ht="27.6" customHeight="1" x14ac:dyDescent="0.4">
      <c r="A19" s="369" t="s">
        <v>317</v>
      </c>
      <c r="B19" s="369"/>
      <c r="C19" s="369"/>
      <c r="D19" s="369"/>
      <c r="E19" s="369"/>
      <c r="F19" s="369"/>
      <c r="G19" s="370"/>
      <c r="H19" s="370"/>
    </row>
    <row r="20" spans="1:17" s="300" customFormat="1" ht="15.75" customHeight="1" x14ac:dyDescent="0.4">
      <c r="A20" s="371"/>
      <c r="B20" s="371"/>
      <c r="C20" s="371"/>
      <c r="D20" s="371"/>
      <c r="E20" s="371"/>
      <c r="F20" s="371"/>
      <c r="G20" s="372"/>
      <c r="H20" s="372"/>
    </row>
    <row r="21" spans="1:17" s="300" customFormat="1" ht="30.75" customHeight="1" x14ac:dyDescent="0.4">
      <c r="A21" s="297" t="s">
        <v>237</v>
      </c>
      <c r="B21" s="297"/>
      <c r="C21" s="297"/>
      <c r="D21" s="298"/>
      <c r="E21" s="298"/>
      <c r="F21" s="298"/>
      <c r="G21" s="297"/>
      <c r="H21" s="297"/>
    </row>
    <row r="22" spans="1:17" ht="50.25" customHeight="1" x14ac:dyDescent="0.35">
      <c r="A22" s="310"/>
      <c r="B22" s="310"/>
      <c r="C22" s="310"/>
      <c r="D22" s="310"/>
      <c r="E22" s="310"/>
      <c r="F22" s="310"/>
      <c r="G22" s="310"/>
      <c r="H22" s="310"/>
    </row>
    <row r="23" spans="1:17" ht="201" customHeight="1" x14ac:dyDescent="0.35">
      <c r="A23" s="311" t="s">
        <v>238</v>
      </c>
      <c r="B23" s="311"/>
      <c r="C23" s="311"/>
      <c r="D23" s="311"/>
      <c r="E23" s="311"/>
      <c r="F23" s="312" t="s">
        <v>318</v>
      </c>
      <c r="G23" s="313"/>
      <c r="H23" s="314"/>
    </row>
    <row r="24" spans="1:17" ht="57.75" customHeight="1" x14ac:dyDescent="0.35">
      <c r="A24" s="315" t="s">
        <v>240</v>
      </c>
      <c r="B24" s="316"/>
      <c r="C24" s="316"/>
      <c r="D24" s="316"/>
      <c r="E24" s="317"/>
      <c r="F24" s="318" t="s">
        <v>187</v>
      </c>
      <c r="G24" s="318"/>
      <c r="H24" s="319" t="s">
        <v>186</v>
      </c>
      <c r="J24" s="320"/>
      <c r="K24" s="321"/>
      <c r="L24" s="321"/>
      <c r="M24" s="321"/>
      <c r="N24" s="321"/>
      <c r="O24" s="321"/>
      <c r="P24" s="321"/>
      <c r="Q24" s="321"/>
    </row>
    <row r="25" spans="1:17" ht="40.5" customHeight="1" x14ac:dyDescent="0.35">
      <c r="A25" s="322"/>
      <c r="B25" s="323"/>
      <c r="C25" s="323"/>
      <c r="D25" s="323"/>
      <c r="E25" s="324"/>
      <c r="F25" s="312" t="s">
        <v>241</v>
      </c>
      <c r="G25" s="314"/>
      <c r="H25" s="325" t="s">
        <v>188</v>
      </c>
      <c r="J25" s="320"/>
      <c r="K25" s="320"/>
      <c r="L25" s="320"/>
      <c r="M25" s="320"/>
      <c r="N25" s="320"/>
      <c r="O25" s="320"/>
      <c r="P25" s="320"/>
      <c r="Q25" s="320"/>
    </row>
    <row r="26" spans="1:17" ht="39.75" customHeight="1" x14ac:dyDescent="0.35">
      <c r="A26" s="322"/>
      <c r="B26" s="323"/>
      <c r="C26" s="323"/>
      <c r="D26" s="323"/>
      <c r="E26" s="324"/>
      <c r="F26" s="312" t="s">
        <v>191</v>
      </c>
      <c r="G26" s="314"/>
      <c r="H26" s="319" t="s">
        <v>242</v>
      </c>
      <c r="J26" s="320"/>
      <c r="K26" s="321"/>
      <c r="L26" s="321"/>
      <c r="M26" s="321"/>
      <c r="N26" s="321"/>
      <c r="O26" s="321"/>
      <c r="P26" s="321"/>
      <c r="Q26" s="321"/>
    </row>
    <row r="27" spans="1:17" ht="22.5" customHeight="1" x14ac:dyDescent="0.35">
      <c r="A27" s="326"/>
      <c r="B27" s="327"/>
      <c r="C27" s="327"/>
      <c r="D27" s="327"/>
      <c r="E27" s="328"/>
      <c r="F27" s="318" t="s">
        <v>193</v>
      </c>
      <c r="G27" s="318"/>
      <c r="H27" s="319" t="s">
        <v>243</v>
      </c>
      <c r="J27" s="320"/>
      <c r="K27" s="321"/>
      <c r="L27" s="321"/>
      <c r="M27" s="321"/>
      <c r="N27" s="321"/>
      <c r="O27" s="321"/>
      <c r="P27" s="321"/>
      <c r="Q27" s="321"/>
    </row>
    <row r="28" spans="1:17" ht="66.599999999999994" customHeight="1" x14ac:dyDescent="0.35">
      <c r="A28" s="329" t="s">
        <v>244</v>
      </c>
      <c r="B28" s="330"/>
      <c r="C28" s="330"/>
      <c r="D28" s="330"/>
      <c r="E28" s="331"/>
      <c r="F28" s="312" t="s">
        <v>319</v>
      </c>
      <c r="G28" s="313"/>
      <c r="H28" s="314"/>
    </row>
    <row r="29" spans="1:17" ht="100.8" customHeight="1" x14ac:dyDescent="0.35">
      <c r="A29" s="332" t="s">
        <v>246</v>
      </c>
      <c r="B29" s="332"/>
      <c r="C29" s="332"/>
      <c r="D29" s="332"/>
      <c r="E29" s="332"/>
      <c r="F29" s="312" t="s">
        <v>320</v>
      </c>
      <c r="G29" s="313"/>
      <c r="H29" s="314"/>
      <c r="I29" s="333" t="s">
        <v>321</v>
      </c>
      <c r="J29" s="321"/>
      <c r="K29" s="321"/>
      <c r="L29" s="321"/>
      <c r="M29" s="321"/>
      <c r="N29" s="321"/>
      <c r="O29" s="321"/>
    </row>
    <row r="30" spans="1:17" ht="102" customHeight="1" x14ac:dyDescent="0.35">
      <c r="A30" s="334" t="s">
        <v>249</v>
      </c>
      <c r="B30" s="334"/>
      <c r="C30" s="334"/>
      <c r="D30" s="334"/>
      <c r="E30" s="334"/>
      <c r="F30" s="312" t="s">
        <v>322</v>
      </c>
      <c r="G30" s="313"/>
      <c r="H30" s="314"/>
    </row>
    <row r="31" spans="1:17" ht="22.95" customHeight="1" x14ac:dyDescent="0.35">
      <c r="A31" s="335" t="s">
        <v>30</v>
      </c>
      <c r="B31" s="335"/>
      <c r="C31" s="335"/>
      <c r="D31" s="335"/>
      <c r="E31" s="335"/>
      <c r="F31" s="335"/>
      <c r="G31" s="335"/>
      <c r="H31" s="335"/>
      <c r="J31" s="320"/>
      <c r="K31" s="320"/>
      <c r="L31" s="320"/>
      <c r="M31" s="320"/>
      <c r="N31" s="320"/>
      <c r="O31" s="320"/>
    </row>
    <row r="32" spans="1:17" ht="19.5" customHeight="1" x14ac:dyDescent="0.35">
      <c r="A32" s="336" t="s">
        <v>53</v>
      </c>
      <c r="B32" s="336"/>
      <c r="C32" s="337" t="s">
        <v>1</v>
      </c>
      <c r="D32" s="338" t="s">
        <v>31</v>
      </c>
      <c r="E32" s="336" t="s">
        <v>251</v>
      </c>
      <c r="F32" s="337" t="s">
        <v>33</v>
      </c>
      <c r="G32" s="337"/>
      <c r="H32" s="337"/>
      <c r="J32" s="320"/>
      <c r="K32" s="320"/>
      <c r="L32" s="320"/>
      <c r="M32" s="320"/>
      <c r="N32" s="320"/>
      <c r="O32" s="320"/>
    </row>
    <row r="33" spans="1:15" ht="37.200000000000003" customHeight="1" x14ac:dyDescent="0.35">
      <c r="A33" s="336"/>
      <c r="B33" s="336"/>
      <c r="C33" s="337"/>
      <c r="D33" s="339"/>
      <c r="E33" s="336"/>
      <c r="F33" s="340">
        <v>2017</v>
      </c>
      <c r="G33" s="340">
        <v>2018</v>
      </c>
      <c r="H33" s="340">
        <v>2019</v>
      </c>
      <c r="J33" s="320"/>
      <c r="K33" s="320"/>
      <c r="L33" s="320"/>
      <c r="M33" s="320"/>
      <c r="N33" s="320"/>
      <c r="O33" s="320"/>
    </row>
    <row r="34" spans="1:15" ht="46.95" customHeight="1" x14ac:dyDescent="0.35">
      <c r="A34" s="341" t="s">
        <v>223</v>
      </c>
      <c r="B34" s="341"/>
      <c r="C34" s="340"/>
      <c r="D34" s="340"/>
      <c r="E34" s="419"/>
      <c r="F34" s="340">
        <v>182</v>
      </c>
      <c r="G34" s="340"/>
      <c r="H34" s="340"/>
      <c r="J34" s="320"/>
      <c r="K34" s="320"/>
      <c r="L34" s="320"/>
      <c r="M34" s="320"/>
      <c r="N34" s="320"/>
      <c r="O34" s="320"/>
    </row>
    <row r="35" spans="1:15" s="469" customFormat="1" ht="61.5" customHeight="1" x14ac:dyDescent="0.3">
      <c r="A35" s="341" t="s">
        <v>222</v>
      </c>
      <c r="B35" s="341"/>
      <c r="C35" s="342"/>
      <c r="D35" s="468">
        <v>64074</v>
      </c>
      <c r="E35" s="468">
        <v>54574</v>
      </c>
      <c r="F35" s="468">
        <v>58524</v>
      </c>
      <c r="G35" s="468">
        <v>62555</v>
      </c>
      <c r="H35" s="354">
        <v>66869</v>
      </c>
      <c r="J35" s="470"/>
      <c r="K35" s="470"/>
      <c r="L35" s="470"/>
      <c r="M35" s="470"/>
      <c r="N35" s="470"/>
      <c r="O35" s="470"/>
    </row>
    <row r="36" spans="1:15" ht="43.2" customHeight="1" x14ac:dyDescent="0.35">
      <c r="A36" s="376" t="s">
        <v>54</v>
      </c>
      <c r="B36" s="376"/>
      <c r="C36" s="377" t="s">
        <v>36</v>
      </c>
      <c r="D36" s="346">
        <f>E34+D35</f>
        <v>64074</v>
      </c>
      <c r="E36" s="346">
        <f>F34+E35</f>
        <v>54756</v>
      </c>
      <c r="F36" s="346">
        <f>G34+F35</f>
        <v>58524</v>
      </c>
      <c r="G36" s="346">
        <f>H34+G35</f>
        <v>62555</v>
      </c>
      <c r="H36" s="346">
        <f>I34+H35</f>
        <v>66869</v>
      </c>
      <c r="J36" s="320"/>
      <c r="K36" s="320"/>
      <c r="L36" s="320"/>
      <c r="M36" s="320"/>
      <c r="N36" s="320"/>
      <c r="O36" s="320"/>
    </row>
    <row r="37" spans="1:15" ht="34.950000000000003" customHeight="1" x14ac:dyDescent="0.35">
      <c r="A37" s="379"/>
      <c r="B37" s="380"/>
      <c r="C37" s="380"/>
      <c r="D37" s="380"/>
      <c r="E37" s="381"/>
      <c r="F37" s="382"/>
      <c r="G37" s="382"/>
      <c r="H37" s="382"/>
      <c r="J37" s="320"/>
      <c r="K37" s="320"/>
      <c r="L37" s="320"/>
      <c r="M37" s="320"/>
      <c r="N37" s="320"/>
      <c r="O37" s="320"/>
    </row>
    <row r="38" spans="1:15" s="350" customFormat="1" ht="57.75" customHeight="1" x14ac:dyDescent="0.35">
      <c r="A38" s="337" t="s">
        <v>39</v>
      </c>
      <c r="B38" s="337"/>
      <c r="C38" s="338" t="s">
        <v>1</v>
      </c>
      <c r="D38" s="338" t="s">
        <v>31</v>
      </c>
      <c r="E38" s="336" t="s">
        <v>251</v>
      </c>
      <c r="F38" s="337" t="s">
        <v>33</v>
      </c>
      <c r="G38" s="337"/>
      <c r="H38" s="337"/>
    </row>
    <row r="39" spans="1:15" ht="18.75" customHeight="1" x14ac:dyDescent="0.35">
      <c r="A39" s="337"/>
      <c r="B39" s="337"/>
      <c r="C39" s="339"/>
      <c r="D39" s="339"/>
      <c r="E39" s="336"/>
      <c r="F39" s="340">
        <v>2017</v>
      </c>
      <c r="G39" s="340">
        <v>2018</v>
      </c>
      <c r="H39" s="340">
        <v>2019</v>
      </c>
    </row>
    <row r="40" spans="1:15" ht="18.75" customHeight="1" x14ac:dyDescent="0.35">
      <c r="A40" s="329" t="s">
        <v>39</v>
      </c>
      <c r="B40" s="331"/>
      <c r="C40" s="351" t="s">
        <v>253</v>
      </c>
      <c r="D40" s="351" t="s">
        <v>253</v>
      </c>
      <c r="E40" s="351" t="s">
        <v>253</v>
      </c>
      <c r="F40" s="351" t="s">
        <v>253</v>
      </c>
      <c r="G40" s="351" t="s">
        <v>253</v>
      </c>
      <c r="H40" s="351" t="s">
        <v>253</v>
      </c>
    </row>
    <row r="41" spans="1:15" ht="27.6" customHeight="1" x14ac:dyDescent="0.35">
      <c r="A41" s="352" t="s">
        <v>323</v>
      </c>
      <c r="B41" s="352"/>
      <c r="C41" s="471"/>
      <c r="D41" s="353" t="s">
        <v>324</v>
      </c>
      <c r="E41" s="340" t="s">
        <v>325</v>
      </c>
      <c r="F41" s="340" t="s">
        <v>326</v>
      </c>
      <c r="G41" s="340" t="s">
        <v>327</v>
      </c>
      <c r="H41" s="345" t="s">
        <v>328</v>
      </c>
    </row>
    <row r="42" spans="1:15" ht="27.6" hidden="1" customHeight="1" x14ac:dyDescent="0.35">
      <c r="A42" s="311" t="s">
        <v>255</v>
      </c>
      <c r="B42" s="311"/>
      <c r="C42" s="351" t="s">
        <v>253</v>
      </c>
      <c r="D42" s="351" t="s">
        <v>253</v>
      </c>
      <c r="E42" s="351" t="s">
        <v>253</v>
      </c>
      <c r="F42" s="351" t="s">
        <v>253</v>
      </c>
      <c r="G42" s="340" t="s">
        <v>329</v>
      </c>
      <c r="H42" s="420"/>
    </row>
    <row r="43" spans="1:15" ht="40.950000000000003" hidden="1" customHeight="1" x14ac:dyDescent="0.35">
      <c r="A43" s="352" t="s">
        <v>330</v>
      </c>
      <c r="B43" s="352"/>
      <c r="C43" s="363" t="s">
        <v>9</v>
      </c>
      <c r="D43" s="363">
        <v>2.5</v>
      </c>
      <c r="E43" s="363">
        <v>2.5</v>
      </c>
      <c r="F43" s="363">
        <v>2.5</v>
      </c>
      <c r="G43" s="340" t="s">
        <v>331</v>
      </c>
      <c r="H43" s="420"/>
    </row>
    <row r="44" spans="1:15" ht="51" hidden="1" customHeight="1" x14ac:dyDescent="0.35">
      <c r="A44" s="383" t="s">
        <v>332</v>
      </c>
      <c r="B44" s="384"/>
      <c r="C44" s="363" t="s">
        <v>9</v>
      </c>
      <c r="D44" s="472">
        <v>1</v>
      </c>
      <c r="E44" s="472">
        <v>1</v>
      </c>
      <c r="F44" s="472">
        <v>1</v>
      </c>
      <c r="G44" s="340" t="s">
        <v>333</v>
      </c>
      <c r="H44" s="420"/>
    </row>
    <row r="45" spans="1:15" s="358" customFormat="1" ht="43.95" hidden="1" customHeight="1" x14ac:dyDescent="0.3">
      <c r="A45" s="341" t="s">
        <v>334</v>
      </c>
      <c r="B45" s="341"/>
      <c r="C45" s="357" t="s">
        <v>9</v>
      </c>
      <c r="D45" s="220">
        <v>0.5</v>
      </c>
      <c r="E45" s="220">
        <v>0.6</v>
      </c>
      <c r="F45" s="220">
        <v>0.6</v>
      </c>
      <c r="G45" s="340" t="s">
        <v>335</v>
      </c>
      <c r="H45" s="473"/>
    </row>
    <row r="46" spans="1:15" ht="26.25" hidden="1" customHeight="1" x14ac:dyDescent="0.35">
      <c r="A46" s="311" t="s">
        <v>257</v>
      </c>
      <c r="B46" s="311"/>
      <c r="C46" s="351" t="s">
        <v>253</v>
      </c>
      <c r="D46" s="351" t="s">
        <v>253</v>
      </c>
      <c r="E46" s="351" t="s">
        <v>253</v>
      </c>
      <c r="F46" s="351" t="s">
        <v>253</v>
      </c>
      <c r="G46" s="340" t="s">
        <v>336</v>
      </c>
      <c r="H46" s="420"/>
    </row>
    <row r="47" spans="1:15" ht="26.25" hidden="1" customHeight="1" x14ac:dyDescent="0.35">
      <c r="A47" s="311" t="s">
        <v>258</v>
      </c>
      <c r="B47" s="311"/>
      <c r="C47" s="351" t="s">
        <v>253</v>
      </c>
      <c r="D47" s="351" t="s">
        <v>253</v>
      </c>
      <c r="E47" s="351" t="s">
        <v>253</v>
      </c>
      <c r="F47" s="351" t="s">
        <v>253</v>
      </c>
      <c r="G47" s="340" t="s">
        <v>337</v>
      </c>
      <c r="H47" s="420"/>
    </row>
    <row r="48" spans="1:15" ht="43.2" hidden="1" customHeight="1" x14ac:dyDescent="0.35">
      <c r="A48" s="383" t="s">
        <v>338</v>
      </c>
      <c r="B48" s="384"/>
      <c r="C48" s="363" t="s">
        <v>36</v>
      </c>
      <c r="D48" s="474">
        <f>D49/12</f>
        <v>5339.5</v>
      </c>
      <c r="E48" s="474">
        <f>E49/12</f>
        <v>4563</v>
      </c>
      <c r="F48" s="474">
        <f>F49/12</f>
        <v>4877</v>
      </c>
      <c r="G48" s="340" t="s">
        <v>339</v>
      </c>
      <c r="H48" s="420"/>
    </row>
    <row r="49" spans="1:8" ht="31.5" customHeight="1" x14ac:dyDescent="0.35">
      <c r="A49" s="376" t="s">
        <v>54</v>
      </c>
      <c r="B49" s="376"/>
      <c r="C49" s="363" t="s">
        <v>36</v>
      </c>
      <c r="D49" s="364">
        <f>D36</f>
        <v>64074</v>
      </c>
      <c r="E49" s="364">
        <f>E36</f>
        <v>54756</v>
      </c>
      <c r="F49" s="364">
        <f>F36</f>
        <v>58524</v>
      </c>
      <c r="G49" s="364">
        <f>G36</f>
        <v>62555</v>
      </c>
      <c r="H49" s="364">
        <f>H36</f>
        <v>66869</v>
      </c>
    </row>
  </sheetData>
  <mergeCells count="53">
    <mergeCell ref="A44:B44"/>
    <mergeCell ref="A45:B45"/>
    <mergeCell ref="A46:B46"/>
    <mergeCell ref="A47:B47"/>
    <mergeCell ref="A48:B48"/>
    <mergeCell ref="A49:B49"/>
    <mergeCell ref="E38:E39"/>
    <mergeCell ref="F38:H38"/>
    <mergeCell ref="A40:B40"/>
    <mergeCell ref="A41:B41"/>
    <mergeCell ref="A42:B42"/>
    <mergeCell ref="A43:B43"/>
    <mergeCell ref="A34:B34"/>
    <mergeCell ref="A35:B35"/>
    <mergeCell ref="A36:B36"/>
    <mergeCell ref="A38:B39"/>
    <mergeCell ref="C38:C39"/>
    <mergeCell ref="D38:D39"/>
    <mergeCell ref="A31:H31"/>
    <mergeCell ref="A32:B33"/>
    <mergeCell ref="C32:C33"/>
    <mergeCell ref="D32:D33"/>
    <mergeCell ref="E32:E33"/>
    <mergeCell ref="F32:H32"/>
    <mergeCell ref="A28:E28"/>
    <mergeCell ref="F28:H28"/>
    <mergeCell ref="A29:E29"/>
    <mergeCell ref="F29:H29"/>
    <mergeCell ref="J29:O29"/>
    <mergeCell ref="A30:E30"/>
    <mergeCell ref="F30:H30"/>
    <mergeCell ref="A23:E23"/>
    <mergeCell ref="F23:H23"/>
    <mergeCell ref="A24:E27"/>
    <mergeCell ref="F24:G24"/>
    <mergeCell ref="K24:Q24"/>
    <mergeCell ref="F25:G25"/>
    <mergeCell ref="F26:G26"/>
    <mergeCell ref="K26:Q26"/>
    <mergeCell ref="F27:G27"/>
    <mergeCell ref="K27:Q27"/>
    <mergeCell ref="A14:H14"/>
    <mergeCell ref="B15:I15"/>
    <mergeCell ref="A16:H16"/>
    <mergeCell ref="A17:H17"/>
    <mergeCell ref="A19:H19"/>
    <mergeCell ref="A22:H22"/>
    <mergeCell ref="G4:H4"/>
    <mergeCell ref="G7:H7"/>
    <mergeCell ref="G8:H8"/>
    <mergeCell ref="G9:H9"/>
    <mergeCell ref="G10:H10"/>
    <mergeCell ref="G11:H11"/>
  </mergeCells>
  <pageMargins left="0.39370078740157483" right="0.39370078740157483" top="0.39370078740157483" bottom="0.39370078740157483" header="0.59055118110236227" footer="0.98425196850393704"/>
  <pageSetup paperSize="9" scale="69" orientation="landscape" useFirstPageNumber="1" r:id="rId1"/>
  <headerFooter alignWithMargins="0">
    <oddHeader>&amp;C&amp;P</oddHeader>
  </headerFooter>
  <colBreaks count="1" manualBreakCount="1">
    <brk id="15" max="6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90"/>
  <sheetViews>
    <sheetView topLeftCell="A49" zoomScale="60" zoomScaleNormal="60" zoomScaleSheetLayoutView="70" workbookViewId="0">
      <selection activeCell="A72" sqref="A72:H72"/>
    </sheetView>
  </sheetViews>
  <sheetFormatPr defaultRowHeight="13.8" x14ac:dyDescent="0.3"/>
  <cols>
    <col min="1" max="1" width="46.109375" style="1" customWidth="1"/>
    <col min="2" max="2" width="11.6640625" style="1" customWidth="1"/>
    <col min="3" max="3" width="15.6640625" style="2" customWidth="1"/>
    <col min="4" max="4" width="17.44140625" style="2" customWidth="1"/>
    <col min="5" max="5" width="18.88671875" style="2" customWidth="1"/>
    <col min="6" max="6" width="14.6640625" style="2" customWidth="1"/>
    <col min="7" max="7" width="14.88671875" style="2" customWidth="1"/>
    <col min="8" max="8" width="11" style="2" customWidth="1"/>
    <col min="9" max="9" width="11" style="7" customWidth="1"/>
    <col min="10" max="10" width="11.109375" style="2" customWidth="1"/>
    <col min="11" max="12" width="13.33203125" style="2" customWidth="1"/>
    <col min="13" max="13" width="13.88671875" style="2" customWidth="1"/>
    <col min="14" max="17" width="9.109375" style="2" customWidth="1"/>
    <col min="18" max="256" width="9.1093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9.1093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9.1093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9.1093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9.1093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9.1093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9.1093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9.1093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9.1093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9.1093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9.1093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9.1093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9.1093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9.1093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9.1093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9.1093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9.1093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9.1093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9.1093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9.1093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9.1093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9.1093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9.1093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9.1093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9.1093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9.1093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9.1093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9.1093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9.1093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9.1093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9.1093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9.1093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9.1093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9.1093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9.1093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9.1093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9.1093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9.1093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9.1093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9.1093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9.1093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9.1093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9.1093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9.1093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9.1093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9.1093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9.1093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9.1093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9.1093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9.1093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9.1093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9.1093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9.1093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9.1093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9.1093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9.1093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9.1093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9.1093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9.1093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9.1093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9.1093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9.1093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9.1093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9.109375" style="2"/>
  </cols>
  <sheetData>
    <row r="1" spans="1:9" s="30" customFormat="1" ht="21" customHeight="1" x14ac:dyDescent="0.3">
      <c r="A1" s="29"/>
      <c r="B1" s="29"/>
      <c r="G1" s="31" t="s">
        <v>22</v>
      </c>
      <c r="I1" s="32"/>
    </row>
    <row r="2" spans="1:9" s="30" customFormat="1" ht="12" x14ac:dyDescent="0.3">
      <c r="A2" s="29"/>
      <c r="B2" s="29"/>
      <c r="G2" s="31" t="s">
        <v>23</v>
      </c>
      <c r="I2" s="32"/>
    </row>
    <row r="3" spans="1:9" s="30" customFormat="1" ht="12" x14ac:dyDescent="0.3">
      <c r="A3" s="29"/>
      <c r="B3" s="29"/>
      <c r="G3" s="31" t="s">
        <v>24</v>
      </c>
      <c r="I3" s="32"/>
    </row>
    <row r="4" spans="1:9" s="30" customFormat="1" ht="13.5" customHeight="1" x14ac:dyDescent="0.3">
      <c r="A4" s="29"/>
      <c r="B4" s="29"/>
      <c r="G4" s="31" t="s">
        <v>25</v>
      </c>
      <c r="I4" s="32"/>
    </row>
    <row r="5" spans="1:9" s="30" customFormat="1" ht="13.5" customHeight="1" x14ac:dyDescent="0.3">
      <c r="A5" s="29"/>
      <c r="B5" s="33"/>
      <c r="G5" s="31" t="s">
        <v>26</v>
      </c>
      <c r="I5" s="32"/>
    </row>
    <row r="6" spans="1:9" ht="13.5" customHeight="1" x14ac:dyDescent="0.3">
      <c r="B6" s="28"/>
      <c r="C6" s="3"/>
      <c r="D6" s="3"/>
      <c r="E6" s="3"/>
    </row>
    <row r="7" spans="1:9" ht="21" customHeight="1" x14ac:dyDescent="0.3">
      <c r="A7" s="1" t="s">
        <v>225</v>
      </c>
      <c r="B7" s="28"/>
      <c r="C7" s="3"/>
      <c r="D7" s="3"/>
      <c r="G7" s="34" t="s">
        <v>27</v>
      </c>
    </row>
    <row r="8" spans="1:9" ht="13.5" customHeight="1" x14ac:dyDescent="0.3">
      <c r="B8" s="28"/>
      <c r="C8" s="11"/>
      <c r="E8" s="11"/>
      <c r="F8" s="3"/>
      <c r="G8" s="3"/>
      <c r="H8" s="3"/>
    </row>
    <row r="9" spans="1:9" s="35" customFormat="1" ht="15.6" x14ac:dyDescent="0.3">
      <c r="D9" s="35" t="s">
        <v>0</v>
      </c>
    </row>
    <row r="10" spans="1:9" s="35" customFormat="1" ht="15.6" x14ac:dyDescent="0.3">
      <c r="D10" s="35" t="s">
        <v>13</v>
      </c>
    </row>
    <row r="11" spans="1:9" s="35" customFormat="1" ht="15.6" x14ac:dyDescent="0.3">
      <c r="D11" s="35" t="s">
        <v>81</v>
      </c>
    </row>
    <row r="12" spans="1:9" s="35" customFormat="1" ht="26.25" customHeight="1" x14ac:dyDescent="0.3">
      <c r="D12" s="35" t="s">
        <v>41</v>
      </c>
    </row>
    <row r="13" spans="1:9" s="35" customFormat="1" ht="15.6" x14ac:dyDescent="0.3"/>
    <row r="14" spans="1:9" s="36" customFormat="1" ht="15.6" x14ac:dyDescent="0.3">
      <c r="D14" s="36" t="s">
        <v>14</v>
      </c>
    </row>
    <row r="15" spans="1:9" s="36" customFormat="1" ht="15.6" x14ac:dyDescent="0.3">
      <c r="D15" s="36" t="s">
        <v>15</v>
      </c>
    </row>
    <row r="16" spans="1:9" s="36" customFormat="1" ht="15.6" x14ac:dyDescent="0.3">
      <c r="D16" s="36" t="s">
        <v>16</v>
      </c>
    </row>
    <row r="17" spans="1:13" s="35" customFormat="1" ht="15.6" x14ac:dyDescent="0.3">
      <c r="D17" s="35" t="s">
        <v>17</v>
      </c>
    </row>
    <row r="18" spans="1:13" s="35" customFormat="1" ht="37.5" customHeight="1" x14ac:dyDescent="0.3">
      <c r="D18" s="37" t="s">
        <v>79</v>
      </c>
    </row>
    <row r="19" spans="1:13" s="35" customFormat="1" ht="26.25" customHeight="1" x14ac:dyDescent="0.3">
      <c r="D19" s="35" t="s">
        <v>42</v>
      </c>
    </row>
    <row r="20" spans="1:13" s="35" customFormat="1" ht="15.6" x14ac:dyDescent="0.3"/>
    <row r="21" spans="1:13" s="35" customFormat="1" ht="18" customHeight="1" x14ac:dyDescent="0.3">
      <c r="F21" s="38" t="s">
        <v>18</v>
      </c>
    </row>
    <row r="22" spans="1:13" s="5" customFormat="1" ht="21" customHeight="1" x14ac:dyDescent="0.3">
      <c r="C22" s="22" t="s">
        <v>28</v>
      </c>
      <c r="D22" s="22"/>
      <c r="E22" s="22"/>
      <c r="F22" s="22"/>
      <c r="G22" s="22"/>
      <c r="H22" s="22"/>
      <c r="I22" s="39"/>
    </row>
    <row r="23" spans="1:13" s="5" customFormat="1" ht="15.6" x14ac:dyDescent="0.3">
      <c r="B23" s="99" t="s">
        <v>82</v>
      </c>
      <c r="C23" s="99"/>
      <c r="D23" s="99"/>
      <c r="E23" s="99"/>
      <c r="F23" s="23"/>
      <c r="G23" s="23"/>
      <c r="H23" s="23"/>
      <c r="I23" s="39"/>
    </row>
    <row r="24" spans="1:13" s="5" customFormat="1" ht="15.6" x14ac:dyDescent="0.3">
      <c r="B24" s="235" t="s">
        <v>44</v>
      </c>
      <c r="C24" s="235"/>
      <c r="D24" s="235"/>
      <c r="E24" s="235"/>
      <c r="F24" s="40"/>
      <c r="G24" s="40"/>
      <c r="H24" s="40"/>
      <c r="I24" s="39"/>
    </row>
    <row r="25" spans="1:13" s="5" customFormat="1" ht="15" customHeight="1" x14ac:dyDescent="0.3">
      <c r="B25" s="22"/>
      <c r="C25" s="22" t="s">
        <v>209</v>
      </c>
      <c r="D25" s="22"/>
      <c r="E25" s="22"/>
      <c r="F25" s="22"/>
      <c r="G25" s="22"/>
      <c r="H25" s="22"/>
      <c r="I25" s="39"/>
    </row>
    <row r="26" spans="1:13" s="5" customFormat="1" ht="54" customHeight="1" x14ac:dyDescent="0.3">
      <c r="A26" s="227" t="s">
        <v>213</v>
      </c>
      <c r="B26" s="227"/>
      <c r="C26" s="227"/>
      <c r="D26" s="227"/>
      <c r="E26" s="227"/>
      <c r="F26" s="227"/>
      <c r="G26" s="227"/>
      <c r="H26" s="8"/>
      <c r="I26" s="39"/>
      <c r="J26" s="9"/>
      <c r="K26" s="9"/>
      <c r="L26" s="9"/>
      <c r="M26" s="9"/>
    </row>
    <row r="27" spans="1:13" s="5" customFormat="1" ht="20.25" customHeight="1" x14ac:dyDescent="0.3">
      <c r="A27" s="5" t="s">
        <v>214</v>
      </c>
      <c r="B27" s="10"/>
      <c r="C27" s="10"/>
      <c r="D27" s="10"/>
      <c r="E27" s="10"/>
      <c r="F27" s="10"/>
      <c r="G27" s="9"/>
      <c r="H27" s="9"/>
      <c r="I27" s="39"/>
      <c r="J27" s="9"/>
      <c r="K27" s="9"/>
      <c r="L27" s="9"/>
      <c r="M27" s="9"/>
    </row>
    <row r="28" spans="1:13" s="5" customFormat="1" ht="84" customHeight="1" x14ac:dyDescent="0.3">
      <c r="A28" s="228" t="s">
        <v>69</v>
      </c>
      <c r="B28" s="228"/>
      <c r="C28" s="228"/>
      <c r="D28" s="228"/>
      <c r="E28" s="228"/>
      <c r="F28" s="228"/>
      <c r="G28" s="228"/>
      <c r="H28" s="25"/>
      <c r="I28" s="41"/>
      <c r="J28" s="6"/>
      <c r="K28" s="6"/>
      <c r="L28" s="6"/>
    </row>
    <row r="29" spans="1:13" s="42" customFormat="1" ht="18.75" customHeight="1" x14ac:dyDescent="0.3">
      <c r="A29" s="35" t="s">
        <v>72</v>
      </c>
    </row>
    <row r="30" spans="1:13" s="42" customFormat="1" ht="21.6" customHeight="1" x14ac:dyDescent="0.3">
      <c r="A30" s="229" t="s">
        <v>73</v>
      </c>
      <c r="B30" s="229"/>
      <c r="C30" s="229"/>
      <c r="D30" s="229"/>
      <c r="E30" s="229"/>
      <c r="F30" s="229"/>
      <c r="G30" s="229"/>
    </row>
    <row r="31" spans="1:13" s="42" customFormat="1" ht="37.5" customHeight="1" x14ac:dyDescent="0.3">
      <c r="A31" s="236" t="s">
        <v>98</v>
      </c>
      <c r="B31" s="236"/>
      <c r="C31" s="236"/>
      <c r="D31" s="236"/>
      <c r="E31" s="236"/>
      <c r="F31" s="236"/>
      <c r="G31" s="236"/>
      <c r="H31" s="67"/>
    </row>
    <row r="32" spans="1:13" s="42" customFormat="1" ht="20.399999999999999" customHeight="1" x14ac:dyDescent="0.3">
      <c r="A32" s="35" t="s">
        <v>75</v>
      </c>
    </row>
    <row r="33" spans="1:12" s="42" customFormat="1" ht="20.399999999999999" customHeight="1" x14ac:dyDescent="0.3">
      <c r="A33" s="35" t="s">
        <v>76</v>
      </c>
    </row>
    <row r="34" spans="1:12" s="5" customFormat="1" ht="49.5" customHeight="1" x14ac:dyDescent="0.3">
      <c r="A34" s="228" t="s">
        <v>83</v>
      </c>
      <c r="B34" s="228"/>
      <c r="C34" s="228"/>
      <c r="D34" s="228"/>
      <c r="E34" s="228"/>
      <c r="F34" s="228"/>
      <c r="G34" s="228"/>
      <c r="H34" s="8"/>
      <c r="I34" s="41"/>
      <c r="J34" s="6"/>
      <c r="K34" s="6"/>
      <c r="L34" s="6"/>
    </row>
    <row r="35" spans="1:12" s="5" customFormat="1" ht="15.6" x14ac:dyDescent="0.3">
      <c r="A35" s="58" t="s">
        <v>52</v>
      </c>
      <c r="I35" s="41"/>
      <c r="J35" s="6"/>
      <c r="K35" s="6"/>
      <c r="L35" s="6"/>
    </row>
    <row r="36" spans="1:12" s="42" customFormat="1" ht="15.75" customHeight="1" x14ac:dyDescent="0.3">
      <c r="A36" s="231" t="s">
        <v>20</v>
      </c>
      <c r="B36" s="231"/>
      <c r="C36" s="231"/>
      <c r="D36" s="231" t="s">
        <v>1</v>
      </c>
      <c r="E36" s="231" t="s">
        <v>2</v>
      </c>
      <c r="F36" s="231"/>
      <c r="G36" s="231"/>
    </row>
    <row r="37" spans="1:12" s="42" customFormat="1" ht="15.6" x14ac:dyDescent="0.3">
      <c r="A37" s="231"/>
      <c r="B37" s="231"/>
      <c r="C37" s="231"/>
      <c r="D37" s="231"/>
      <c r="E37" s="157" t="s">
        <v>11</v>
      </c>
      <c r="F37" s="157" t="s">
        <v>12</v>
      </c>
      <c r="G37" s="64" t="s">
        <v>204</v>
      </c>
    </row>
    <row r="38" spans="1:12" s="42" customFormat="1" ht="35.4" customHeight="1" x14ac:dyDescent="0.3">
      <c r="A38" s="237" t="s">
        <v>85</v>
      </c>
      <c r="B38" s="238"/>
      <c r="C38" s="239"/>
      <c r="D38" s="100" t="s">
        <v>84</v>
      </c>
      <c r="E38" s="113">
        <v>0</v>
      </c>
      <c r="F38" s="113">
        <v>0</v>
      </c>
      <c r="G38" s="113">
        <v>0</v>
      </c>
    </row>
    <row r="39" spans="1:12" s="42" customFormat="1" ht="30.6" customHeight="1" x14ac:dyDescent="0.3">
      <c r="A39" s="237" t="s">
        <v>176</v>
      </c>
      <c r="B39" s="238"/>
      <c r="C39" s="239"/>
      <c r="D39" s="100" t="s">
        <v>84</v>
      </c>
      <c r="E39" s="113">
        <v>0</v>
      </c>
      <c r="F39" s="113">
        <v>0</v>
      </c>
      <c r="G39" s="113">
        <v>0</v>
      </c>
    </row>
    <row r="40" spans="1:12" s="42" customFormat="1" ht="35.4" customHeight="1" x14ac:dyDescent="0.3">
      <c r="A40" s="237" t="s">
        <v>86</v>
      </c>
      <c r="B40" s="238"/>
      <c r="C40" s="239"/>
      <c r="D40" s="95" t="s">
        <v>9</v>
      </c>
      <c r="E40" s="102">
        <v>0.6</v>
      </c>
      <c r="F40" s="55">
        <v>0.84</v>
      </c>
      <c r="G40" s="194">
        <v>1.05</v>
      </c>
    </row>
    <row r="41" spans="1:12" s="42" customFormat="1" ht="39.6" customHeight="1" x14ac:dyDescent="0.3">
      <c r="A41" s="232" t="s">
        <v>87</v>
      </c>
      <c r="B41" s="233"/>
      <c r="C41" s="234"/>
      <c r="D41" s="95" t="s">
        <v>9</v>
      </c>
      <c r="E41" s="102">
        <v>0.7</v>
      </c>
      <c r="F41" s="102">
        <v>0.87</v>
      </c>
      <c r="G41" s="102">
        <v>1.1499999999999999</v>
      </c>
      <c r="H41" s="42" t="s">
        <v>206</v>
      </c>
    </row>
    <row r="42" spans="1:12" s="141" customFormat="1" ht="39.6" customHeight="1" x14ac:dyDescent="0.3">
      <c r="A42" s="232" t="s">
        <v>198</v>
      </c>
      <c r="B42" s="233"/>
      <c r="C42" s="234"/>
      <c r="D42" s="140" t="s">
        <v>9</v>
      </c>
      <c r="E42" s="102">
        <v>17.02</v>
      </c>
      <c r="F42" s="102">
        <v>16.98</v>
      </c>
      <c r="G42" s="102">
        <v>16.940000000000001</v>
      </c>
    </row>
    <row r="43" spans="1:12" s="5" customFormat="1" ht="44.4" customHeight="1" x14ac:dyDescent="0.3">
      <c r="A43" s="228" t="s">
        <v>88</v>
      </c>
      <c r="B43" s="228"/>
      <c r="C43" s="228"/>
      <c r="D43" s="228"/>
      <c r="E43" s="228"/>
      <c r="F43" s="228"/>
      <c r="G43" s="228"/>
      <c r="H43" s="67"/>
      <c r="I43" s="39"/>
    </row>
    <row r="44" spans="1:12" s="5" customFormat="1" ht="15.6" x14ac:dyDescent="0.3">
      <c r="A44" s="60"/>
      <c r="B44" s="60"/>
      <c r="C44" s="60"/>
      <c r="D44" s="60"/>
      <c r="E44" s="60"/>
      <c r="F44" s="60"/>
      <c r="G44" s="60"/>
      <c r="H44" s="67"/>
      <c r="I44" s="39"/>
    </row>
    <row r="45" spans="1:12" s="42" customFormat="1" ht="15.6" x14ac:dyDescent="0.3">
      <c r="A45" s="231" t="s">
        <v>5</v>
      </c>
      <c r="B45" s="231" t="s">
        <v>1</v>
      </c>
      <c r="C45" s="231" t="s">
        <v>208</v>
      </c>
      <c r="D45" s="231" t="s">
        <v>205</v>
      </c>
      <c r="E45" s="231" t="s">
        <v>2</v>
      </c>
      <c r="F45" s="231"/>
      <c r="G45" s="231"/>
      <c r="H45" s="67"/>
    </row>
    <row r="46" spans="1:12" s="42" customFormat="1" ht="15.6" x14ac:dyDescent="0.3">
      <c r="A46" s="231"/>
      <c r="B46" s="231"/>
      <c r="C46" s="231"/>
      <c r="D46" s="231"/>
      <c r="E46" s="157" t="s">
        <v>11</v>
      </c>
      <c r="F46" s="157" t="s">
        <v>12</v>
      </c>
      <c r="G46" s="64" t="s">
        <v>204</v>
      </c>
      <c r="H46" s="67"/>
    </row>
    <row r="47" spans="1:12" s="42" customFormat="1" ht="31.2" x14ac:dyDescent="0.3">
      <c r="A47" s="46" t="s">
        <v>35</v>
      </c>
      <c r="B47" s="62" t="s">
        <v>36</v>
      </c>
      <c r="C47" s="103">
        <v>418070</v>
      </c>
      <c r="D47" s="55">
        <v>867304</v>
      </c>
      <c r="E47" s="55">
        <v>251378</v>
      </c>
      <c r="F47" s="55">
        <v>269147</v>
      </c>
      <c r="G47" s="55">
        <v>272026</v>
      </c>
      <c r="H47" s="67"/>
    </row>
    <row r="48" spans="1:12" s="42" customFormat="1" ht="18" customHeight="1" x14ac:dyDescent="0.3">
      <c r="A48" s="46" t="s">
        <v>37</v>
      </c>
      <c r="B48" s="62" t="s">
        <v>36</v>
      </c>
      <c r="C48" s="20">
        <v>4097868</v>
      </c>
      <c r="D48" s="20">
        <v>4120742</v>
      </c>
      <c r="E48" s="20">
        <v>4888640</v>
      </c>
      <c r="F48" s="20">
        <v>4992813</v>
      </c>
      <c r="G48" s="20">
        <v>5104278</v>
      </c>
      <c r="H48" s="80"/>
    </row>
    <row r="49" spans="1:13" s="54" customFormat="1" ht="31.2" x14ac:dyDescent="0.3">
      <c r="A49" s="53" t="s">
        <v>6</v>
      </c>
      <c r="B49" s="63" t="s">
        <v>3</v>
      </c>
      <c r="C49" s="17">
        <f>SUM(C47:C48)</f>
        <v>4515938</v>
      </c>
      <c r="D49" s="17">
        <f>SUM(D47:D48)</f>
        <v>4988046</v>
      </c>
      <c r="E49" s="17">
        <f>SUM(E47:E48)</f>
        <v>5140018</v>
      </c>
      <c r="F49" s="17">
        <f>SUM(F47:F48)</f>
        <v>5261960</v>
      </c>
      <c r="G49" s="17">
        <f>SUM(G47:G48)</f>
        <v>5376304</v>
      </c>
      <c r="H49" s="84"/>
    </row>
    <row r="50" spans="1:13" s="5" customFormat="1" ht="15.6" x14ac:dyDescent="0.3">
      <c r="A50" s="227" t="s">
        <v>77</v>
      </c>
      <c r="B50" s="227"/>
      <c r="C50" s="227"/>
      <c r="D50" s="227"/>
      <c r="E50" s="227"/>
      <c r="F50" s="227"/>
      <c r="G50" s="227"/>
      <c r="H50" s="227"/>
      <c r="I50" s="39"/>
      <c r="J50" s="9"/>
      <c r="K50" s="9"/>
      <c r="L50" s="9"/>
      <c r="M50" s="9"/>
    </row>
    <row r="51" spans="1:13" s="42" customFormat="1" ht="19.2" customHeight="1" x14ac:dyDescent="0.3">
      <c r="A51" s="35" t="s">
        <v>78</v>
      </c>
    </row>
    <row r="52" spans="1:13" s="42" customFormat="1" ht="37.5" customHeight="1" x14ac:dyDescent="0.3">
      <c r="A52" s="236" t="s">
        <v>80</v>
      </c>
      <c r="B52" s="236"/>
      <c r="C52" s="236"/>
      <c r="D52" s="236"/>
      <c r="E52" s="236"/>
      <c r="F52" s="236"/>
      <c r="G52" s="236"/>
      <c r="H52" s="67"/>
    </row>
    <row r="53" spans="1:13" s="42" customFormat="1" ht="15.6" x14ac:dyDescent="0.3">
      <c r="A53" s="35" t="s">
        <v>76</v>
      </c>
    </row>
    <row r="54" spans="1:13" s="5" customFormat="1" ht="38.4" customHeight="1" x14ac:dyDescent="0.3">
      <c r="A54" s="228" t="s">
        <v>89</v>
      </c>
      <c r="B54" s="228"/>
      <c r="C54" s="228"/>
      <c r="D54" s="228"/>
      <c r="E54" s="228"/>
      <c r="F54" s="228"/>
      <c r="G54" s="228"/>
      <c r="H54" s="8"/>
      <c r="I54" s="39"/>
    </row>
    <row r="55" spans="1:13" s="5" customFormat="1" ht="35.25" customHeight="1" x14ac:dyDescent="0.3">
      <c r="A55" s="224" t="s">
        <v>39</v>
      </c>
      <c r="B55" s="226" t="s">
        <v>1</v>
      </c>
      <c r="C55" s="14" t="s">
        <v>31</v>
      </c>
      <c r="D55" s="14" t="s">
        <v>32</v>
      </c>
      <c r="E55" s="226" t="s">
        <v>33</v>
      </c>
      <c r="F55" s="226"/>
      <c r="G55" s="226"/>
      <c r="H55" s="39"/>
    </row>
    <row r="56" spans="1:13" s="5" customFormat="1" ht="21" customHeight="1" x14ac:dyDescent="0.3">
      <c r="A56" s="225"/>
      <c r="B56" s="226"/>
      <c r="C56" s="14" t="s">
        <v>34</v>
      </c>
      <c r="D56" s="14" t="s">
        <v>10</v>
      </c>
      <c r="E56" s="14" t="s">
        <v>11</v>
      </c>
      <c r="F56" s="14" t="s">
        <v>12</v>
      </c>
      <c r="G56" s="156" t="s">
        <v>204</v>
      </c>
      <c r="H56" s="39"/>
    </row>
    <row r="57" spans="1:13" s="5" customFormat="1" ht="34.950000000000003" customHeight="1" x14ac:dyDescent="0.3">
      <c r="A57" s="104" t="s">
        <v>90</v>
      </c>
      <c r="B57" s="105" t="s">
        <v>7</v>
      </c>
      <c r="C57" s="107">
        <v>3</v>
      </c>
      <c r="D57" s="107">
        <v>3</v>
      </c>
      <c r="E57" s="107">
        <v>2</v>
      </c>
      <c r="F57" s="107">
        <v>1</v>
      </c>
      <c r="G57" s="113">
        <v>1</v>
      </c>
      <c r="H57" s="39"/>
    </row>
    <row r="58" spans="1:13" s="5" customFormat="1" ht="31.95" customHeight="1" x14ac:dyDescent="0.3">
      <c r="A58" s="104" t="s">
        <v>91</v>
      </c>
      <c r="B58" s="105" t="s">
        <v>7</v>
      </c>
      <c r="C58" s="107">
        <v>46</v>
      </c>
      <c r="D58" s="107">
        <v>42</v>
      </c>
      <c r="E58" s="107">
        <v>42</v>
      </c>
      <c r="F58" s="107">
        <v>40</v>
      </c>
      <c r="G58" s="113">
        <v>40</v>
      </c>
      <c r="H58" s="39"/>
    </row>
    <row r="59" spans="1:13" s="5" customFormat="1" ht="37.200000000000003" customHeight="1" x14ac:dyDescent="0.3">
      <c r="A59" s="104" t="s">
        <v>92</v>
      </c>
      <c r="B59" s="106" t="s">
        <v>7</v>
      </c>
      <c r="C59" s="107">
        <v>376</v>
      </c>
      <c r="D59" s="199">
        <v>412</v>
      </c>
      <c r="E59" s="199">
        <v>412</v>
      </c>
      <c r="F59" s="199">
        <v>412</v>
      </c>
      <c r="G59" s="199">
        <v>412</v>
      </c>
      <c r="H59" s="39"/>
      <c r="I59" s="26"/>
      <c r="J59" s="26"/>
      <c r="K59" s="26"/>
      <c r="L59" s="26"/>
    </row>
    <row r="60" spans="1:13" s="5" customFormat="1" ht="15.6" x14ac:dyDescent="0.3">
      <c r="A60" s="230"/>
      <c r="B60" s="230"/>
      <c r="C60" s="230"/>
      <c r="D60" s="230"/>
      <c r="E60" s="230"/>
      <c r="F60" s="230"/>
      <c r="G60" s="230"/>
      <c r="H60" s="230"/>
      <c r="I60" s="39"/>
      <c r="J60" s="26"/>
      <c r="K60" s="26"/>
      <c r="L60" s="26"/>
      <c r="M60" s="26"/>
    </row>
    <row r="61" spans="1:13" s="5" customFormat="1" ht="36.6" customHeight="1" x14ac:dyDescent="0.3">
      <c r="A61" s="224" t="s">
        <v>40</v>
      </c>
      <c r="B61" s="226" t="s">
        <v>1</v>
      </c>
      <c r="C61" s="16" t="s">
        <v>31</v>
      </c>
      <c r="D61" s="16" t="s">
        <v>32</v>
      </c>
      <c r="E61" s="226" t="s">
        <v>33</v>
      </c>
      <c r="F61" s="226"/>
      <c r="G61" s="226"/>
      <c r="H61" s="39"/>
      <c r="I61" s="9"/>
      <c r="J61" s="9"/>
      <c r="K61" s="9"/>
      <c r="L61" s="9"/>
    </row>
    <row r="62" spans="1:13" s="5" customFormat="1" ht="18" customHeight="1" x14ac:dyDescent="0.3">
      <c r="A62" s="225"/>
      <c r="B62" s="226"/>
      <c r="C62" s="16" t="s">
        <v>34</v>
      </c>
      <c r="D62" s="16" t="s">
        <v>10</v>
      </c>
      <c r="E62" s="16" t="s">
        <v>11</v>
      </c>
      <c r="F62" s="16" t="s">
        <v>12</v>
      </c>
      <c r="G62" s="156" t="s">
        <v>204</v>
      </c>
      <c r="H62" s="39"/>
      <c r="I62" s="9"/>
      <c r="J62" s="9"/>
      <c r="K62" s="9"/>
      <c r="L62" s="9"/>
    </row>
    <row r="63" spans="1:13" s="5" customFormat="1" ht="42.6" customHeight="1" x14ac:dyDescent="0.3">
      <c r="A63" s="48" t="s">
        <v>35</v>
      </c>
      <c r="B63" s="14" t="s">
        <v>36</v>
      </c>
      <c r="C63" s="21">
        <f>SUM(C64:C65)</f>
        <v>418070</v>
      </c>
      <c r="D63" s="21">
        <f>SUM(D64:D65)</f>
        <v>867304</v>
      </c>
      <c r="E63" s="21">
        <f>SUM(E64:E65)</f>
        <v>862151</v>
      </c>
      <c r="F63" s="21">
        <f>SUM(F64:F65)</f>
        <v>879920</v>
      </c>
      <c r="G63" s="21">
        <f>SUM(G64:G65)</f>
        <v>889335</v>
      </c>
      <c r="H63" s="39"/>
      <c r="I63" s="9"/>
      <c r="J63" s="9"/>
      <c r="K63" s="9"/>
      <c r="L63" s="9"/>
    </row>
    <row r="64" spans="1:13" s="5" customFormat="1" ht="20.25" customHeight="1" x14ac:dyDescent="0.3">
      <c r="A64" s="48" t="s">
        <v>47</v>
      </c>
      <c r="B64" s="14" t="s">
        <v>36</v>
      </c>
      <c r="C64" s="109">
        <f>14946+82801</f>
        <v>97747</v>
      </c>
      <c r="D64" s="110"/>
      <c r="E64" s="110"/>
      <c r="F64" s="110"/>
      <c r="G64" s="159"/>
      <c r="H64" s="39"/>
      <c r="I64" s="9"/>
      <c r="J64" s="9"/>
      <c r="K64" s="9"/>
      <c r="L64" s="9"/>
    </row>
    <row r="65" spans="1:13" s="5" customFormat="1" ht="20.25" customHeight="1" x14ac:dyDescent="0.3">
      <c r="A65" s="48" t="s">
        <v>48</v>
      </c>
      <c r="B65" s="14" t="s">
        <v>36</v>
      </c>
      <c r="C65" s="109">
        <v>320323</v>
      </c>
      <c r="D65" s="55">
        <v>867304</v>
      </c>
      <c r="E65" s="55">
        <f>251378+610773</f>
        <v>862151</v>
      </c>
      <c r="F65" s="55">
        <f>269147+610773</f>
        <v>879920</v>
      </c>
      <c r="G65" s="51">
        <v>889335</v>
      </c>
      <c r="H65" s="39" t="s">
        <v>206</v>
      </c>
      <c r="I65" s="9"/>
      <c r="J65" s="9"/>
      <c r="K65" s="9"/>
      <c r="L65" s="9"/>
    </row>
    <row r="66" spans="1:13" s="89" customFormat="1" ht="30" customHeight="1" x14ac:dyDescent="0.3">
      <c r="A66" s="85" t="s">
        <v>65</v>
      </c>
      <c r="B66" s="86" t="s">
        <v>36</v>
      </c>
      <c r="C66" s="109"/>
      <c r="D66" s="110"/>
      <c r="E66" s="110"/>
      <c r="F66" s="110"/>
      <c r="G66" s="160"/>
      <c r="H66" s="87"/>
      <c r="I66" s="88"/>
      <c r="J66" s="88"/>
      <c r="K66" s="88"/>
      <c r="L66" s="88"/>
    </row>
    <row r="67" spans="1:13" s="5" customFormat="1" ht="39" customHeight="1" x14ac:dyDescent="0.3">
      <c r="A67" s="24" t="s">
        <v>6</v>
      </c>
      <c r="B67" s="15" t="s">
        <v>36</v>
      </c>
      <c r="C67" s="17">
        <f>SUM(C63)</f>
        <v>418070</v>
      </c>
      <c r="D67" s="17">
        <f>SUM(D63)</f>
        <v>867304</v>
      </c>
      <c r="E67" s="17">
        <f>SUM(E63)</f>
        <v>862151</v>
      </c>
      <c r="F67" s="17">
        <f>SUM(F63)</f>
        <v>879920</v>
      </c>
      <c r="G67" s="17">
        <f>SUM(G63)</f>
        <v>889335</v>
      </c>
      <c r="H67" s="39"/>
      <c r="I67" s="9"/>
      <c r="J67" s="49"/>
      <c r="K67" s="49"/>
      <c r="L67" s="49"/>
    </row>
    <row r="68" spans="1:13" s="5" customFormat="1" ht="15.6" x14ac:dyDescent="0.3">
      <c r="A68" s="12"/>
      <c r="B68" s="12"/>
      <c r="C68" s="18"/>
      <c r="D68" s="19"/>
      <c r="E68" s="19"/>
      <c r="F68" s="19"/>
      <c r="G68" s="19"/>
      <c r="H68" s="19"/>
      <c r="I68" s="39"/>
      <c r="J68" s="9"/>
      <c r="K68" s="49"/>
      <c r="L68" s="49"/>
      <c r="M68" s="49"/>
    </row>
    <row r="69" spans="1:13" s="5" customFormat="1" ht="15.6" x14ac:dyDescent="0.3">
      <c r="A69" s="227" t="s">
        <v>66</v>
      </c>
      <c r="B69" s="227"/>
      <c r="C69" s="227"/>
      <c r="D69" s="227"/>
      <c r="E69" s="227"/>
      <c r="F69" s="227"/>
      <c r="G69" s="227"/>
      <c r="H69" s="8"/>
      <c r="I69" s="39"/>
    </row>
    <row r="70" spans="1:13" s="5" customFormat="1" ht="24" customHeight="1" x14ac:dyDescent="0.3">
      <c r="A70" s="25" t="s">
        <v>29</v>
      </c>
      <c r="B70" s="25"/>
      <c r="C70" s="25"/>
      <c r="D70" s="25"/>
      <c r="E70" s="25"/>
      <c r="F70" s="25"/>
      <c r="G70" s="25"/>
      <c r="H70" s="25" t="s">
        <v>206</v>
      </c>
      <c r="I70" s="39"/>
    </row>
    <row r="71" spans="1:13" s="5" customFormat="1" ht="24" customHeight="1" x14ac:dyDescent="0.3">
      <c r="A71" s="228" t="s">
        <v>67</v>
      </c>
      <c r="B71" s="228"/>
      <c r="C71" s="228"/>
      <c r="D71" s="228"/>
      <c r="E71" s="228"/>
      <c r="F71" s="228"/>
      <c r="G71" s="228"/>
      <c r="H71" s="27"/>
      <c r="I71" s="39"/>
    </row>
    <row r="72" spans="1:13" s="5" customFormat="1" ht="24" customHeight="1" x14ac:dyDescent="0.3">
      <c r="A72" s="228" t="s">
        <v>46</v>
      </c>
      <c r="B72" s="228"/>
      <c r="C72" s="228"/>
      <c r="D72" s="228"/>
      <c r="E72" s="228"/>
      <c r="F72" s="228"/>
      <c r="G72" s="228"/>
      <c r="H72" s="228"/>
      <c r="I72" s="39"/>
    </row>
    <row r="73" spans="1:13" s="5" customFormat="1" ht="100.2" customHeight="1" x14ac:dyDescent="0.3">
      <c r="A73" s="228" t="s">
        <v>93</v>
      </c>
      <c r="B73" s="228"/>
      <c r="C73" s="228"/>
      <c r="D73" s="228"/>
      <c r="E73" s="228"/>
      <c r="F73" s="228"/>
      <c r="G73" s="228"/>
      <c r="H73" s="8"/>
      <c r="I73" s="39"/>
    </row>
    <row r="74" spans="1:13" s="5" customFormat="1" ht="13.95" customHeight="1" x14ac:dyDescent="0.3">
      <c r="A74" s="25"/>
      <c r="B74" s="8"/>
      <c r="C74" s="8"/>
      <c r="D74" s="8"/>
      <c r="E74" s="8"/>
      <c r="F74" s="8"/>
      <c r="G74" s="8"/>
      <c r="H74" s="8"/>
      <c r="I74" s="39"/>
    </row>
    <row r="75" spans="1:13" s="5" customFormat="1" ht="39" customHeight="1" x14ac:dyDescent="0.3">
      <c r="A75" s="226" t="s">
        <v>39</v>
      </c>
      <c r="B75" s="226" t="s">
        <v>1</v>
      </c>
      <c r="C75" s="62" t="s">
        <v>31</v>
      </c>
      <c r="D75" s="62" t="s">
        <v>32</v>
      </c>
      <c r="E75" s="226" t="s">
        <v>33</v>
      </c>
      <c r="F75" s="226"/>
      <c r="G75" s="226"/>
      <c r="H75" s="39"/>
    </row>
    <row r="76" spans="1:13" s="5" customFormat="1" ht="24" customHeight="1" x14ac:dyDescent="0.3">
      <c r="A76" s="226"/>
      <c r="B76" s="226"/>
      <c r="C76" s="62" t="s">
        <v>34</v>
      </c>
      <c r="D76" s="62" t="s">
        <v>10</v>
      </c>
      <c r="E76" s="62" t="s">
        <v>11</v>
      </c>
      <c r="F76" s="62" t="s">
        <v>12</v>
      </c>
      <c r="G76" s="156" t="s">
        <v>204</v>
      </c>
      <c r="H76" s="39"/>
    </row>
    <row r="77" spans="1:13" s="5" customFormat="1" ht="51.6" customHeight="1" x14ac:dyDescent="0.3">
      <c r="A77" s="104" t="s">
        <v>94</v>
      </c>
      <c r="B77" s="105" t="s">
        <v>7</v>
      </c>
      <c r="C77" s="55">
        <v>15676</v>
      </c>
      <c r="D77" s="55">
        <v>15676</v>
      </c>
      <c r="E77" s="55">
        <v>15676</v>
      </c>
      <c r="F77" s="55">
        <v>15676</v>
      </c>
      <c r="G77" s="195">
        <v>15676</v>
      </c>
      <c r="H77" s="39"/>
    </row>
    <row r="78" spans="1:13" s="57" customFormat="1" ht="21.6" customHeight="1" x14ac:dyDescent="0.3">
      <c r="A78" s="104" t="s">
        <v>95</v>
      </c>
      <c r="B78" s="55" t="s">
        <v>49</v>
      </c>
      <c r="C78" s="111">
        <v>2072</v>
      </c>
      <c r="D78" s="111">
        <v>2072</v>
      </c>
      <c r="E78" s="111">
        <v>2072</v>
      </c>
      <c r="F78" s="111">
        <v>2072</v>
      </c>
      <c r="G78" s="111">
        <v>2072</v>
      </c>
      <c r="H78" s="56"/>
    </row>
    <row r="79" spans="1:13" s="5" customFormat="1" ht="35.4" customHeight="1" x14ac:dyDescent="0.3">
      <c r="A79" s="104" t="s">
        <v>96</v>
      </c>
      <c r="B79" s="105" t="s">
        <v>7</v>
      </c>
      <c r="C79" s="112">
        <v>2064</v>
      </c>
      <c r="D79" s="112">
        <v>2064</v>
      </c>
      <c r="E79" s="112">
        <v>2064</v>
      </c>
      <c r="F79" s="112">
        <v>2064</v>
      </c>
      <c r="G79" s="112">
        <v>2064</v>
      </c>
      <c r="H79" s="50"/>
    </row>
    <row r="80" spans="1:13" s="5" customFormat="1" ht="15.6" x14ac:dyDescent="0.3">
      <c r="A80" s="67"/>
      <c r="B80" s="67"/>
      <c r="C80" s="67"/>
      <c r="D80" s="67"/>
      <c r="E80" s="67"/>
      <c r="F80" s="67"/>
      <c r="G80" s="67"/>
      <c r="H80" s="8"/>
      <c r="I80" s="39"/>
    </row>
    <row r="81" spans="1:255" s="5" customFormat="1" ht="37.5" customHeight="1" x14ac:dyDescent="0.3">
      <c r="A81" s="226" t="s">
        <v>40</v>
      </c>
      <c r="B81" s="226" t="s">
        <v>1</v>
      </c>
      <c r="C81" s="62" t="s">
        <v>31</v>
      </c>
      <c r="D81" s="62" t="s">
        <v>32</v>
      </c>
      <c r="E81" s="226" t="s">
        <v>33</v>
      </c>
      <c r="F81" s="226"/>
      <c r="G81" s="226"/>
      <c r="H81" s="39"/>
    </row>
    <row r="82" spans="1:255" s="5" customFormat="1" ht="23.25" customHeight="1" x14ac:dyDescent="0.3">
      <c r="A82" s="226"/>
      <c r="B82" s="226"/>
      <c r="C82" s="62" t="s">
        <v>34</v>
      </c>
      <c r="D82" s="62" t="s">
        <v>10</v>
      </c>
      <c r="E82" s="62" t="s">
        <v>11</v>
      </c>
      <c r="F82" s="62" t="s">
        <v>12</v>
      </c>
      <c r="G82" s="156" t="s">
        <v>204</v>
      </c>
      <c r="H82" s="39"/>
    </row>
    <row r="83" spans="1:255" s="39" customFormat="1" ht="24" customHeight="1" x14ac:dyDescent="0.3">
      <c r="A83" s="68" t="s">
        <v>37</v>
      </c>
      <c r="B83" s="62" t="s">
        <v>36</v>
      </c>
      <c r="C83" s="20">
        <v>4097868</v>
      </c>
      <c r="D83" s="20">
        <v>4120742</v>
      </c>
      <c r="E83" s="20">
        <v>4112759</v>
      </c>
      <c r="F83" s="20">
        <v>4207952</v>
      </c>
      <c r="G83" s="161" t="s">
        <v>207</v>
      </c>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c r="IJ83" s="5"/>
      <c r="IK83" s="5"/>
      <c r="IL83" s="5"/>
      <c r="IM83" s="5"/>
      <c r="IN83" s="5"/>
      <c r="IO83" s="5"/>
      <c r="IP83" s="5"/>
      <c r="IQ83" s="5"/>
      <c r="IR83" s="5"/>
      <c r="IS83" s="5"/>
      <c r="IT83" s="5"/>
      <c r="IU83" s="5"/>
    </row>
    <row r="84" spans="1:255" s="39" customFormat="1" ht="26.25" customHeight="1" x14ac:dyDescent="0.3">
      <c r="A84" s="24" t="s">
        <v>6</v>
      </c>
      <c r="B84" s="63" t="s">
        <v>36</v>
      </c>
      <c r="C84" s="17">
        <f>SUM(C83)</f>
        <v>4097868</v>
      </c>
      <c r="D84" s="17">
        <f>SUM(D83)</f>
        <v>4120742</v>
      </c>
      <c r="E84" s="17">
        <f>SUM(E83)</f>
        <v>4112759</v>
      </c>
      <c r="F84" s="17">
        <f>SUM(F83)</f>
        <v>4207952</v>
      </c>
      <c r="G84" s="17">
        <f>SUM(G83)</f>
        <v>0</v>
      </c>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c r="CA84" s="5"/>
      <c r="CB84" s="5"/>
      <c r="CC84" s="5"/>
      <c r="CD84" s="5"/>
      <c r="CE84" s="5"/>
      <c r="CF84" s="5"/>
      <c r="CG84" s="5"/>
      <c r="CH84" s="5"/>
      <c r="CI84" s="5"/>
      <c r="CJ84" s="5"/>
      <c r="CK84" s="5"/>
      <c r="CL84" s="5"/>
      <c r="CM84" s="5"/>
      <c r="CN84" s="5"/>
      <c r="CO84" s="5"/>
      <c r="CP84" s="5"/>
      <c r="CQ84" s="5"/>
      <c r="CR84" s="5"/>
      <c r="CS84" s="5"/>
      <c r="CT84" s="5"/>
      <c r="CU84" s="5"/>
      <c r="CV84" s="5"/>
      <c r="CW84" s="5"/>
      <c r="CX84" s="5"/>
      <c r="CY84" s="5"/>
      <c r="CZ84" s="5"/>
      <c r="DA84" s="5"/>
      <c r="DB84" s="5"/>
      <c r="DC84" s="5"/>
      <c r="DD84" s="5"/>
      <c r="DE84" s="5"/>
      <c r="DF84" s="5"/>
      <c r="DG84" s="5"/>
      <c r="DH84" s="5"/>
      <c r="DI84" s="5"/>
      <c r="DJ84" s="5"/>
      <c r="DK84" s="5"/>
      <c r="DL84" s="5"/>
      <c r="DM84" s="5"/>
      <c r="DN84" s="5"/>
      <c r="DO84" s="5"/>
      <c r="DP84" s="5"/>
      <c r="DQ84" s="5"/>
      <c r="DR84" s="5"/>
      <c r="DS84" s="5"/>
      <c r="DT84" s="5"/>
      <c r="DU84" s="5"/>
      <c r="DV84" s="5"/>
      <c r="DW84" s="5"/>
      <c r="DX84" s="5"/>
      <c r="DY84" s="5"/>
      <c r="DZ84" s="5"/>
      <c r="EA84" s="5"/>
      <c r="EB84" s="5"/>
      <c r="EC84" s="5"/>
      <c r="ED84" s="5"/>
      <c r="EE84" s="5"/>
      <c r="EF84" s="5"/>
      <c r="EG84" s="5"/>
      <c r="EH84" s="5"/>
      <c r="EI84" s="5"/>
      <c r="EJ84" s="5"/>
      <c r="EK84" s="5"/>
      <c r="EL84" s="5"/>
      <c r="EM84" s="5"/>
      <c r="EN84" s="5"/>
      <c r="EO84" s="5"/>
      <c r="EP84" s="5"/>
      <c r="EQ84" s="5"/>
      <c r="ER84" s="5"/>
      <c r="ES84" s="5"/>
      <c r="ET84" s="5"/>
      <c r="EU84" s="5"/>
      <c r="EV84" s="5"/>
      <c r="EW84" s="5"/>
      <c r="EX84" s="5"/>
      <c r="EY84" s="5"/>
      <c r="EZ84" s="5"/>
      <c r="FA84" s="5"/>
      <c r="FB84" s="5"/>
      <c r="FC84" s="5"/>
      <c r="FD84" s="5"/>
      <c r="FE84" s="5"/>
      <c r="FF84" s="5"/>
      <c r="FG84" s="5"/>
      <c r="FH84" s="5"/>
      <c r="FI84" s="5"/>
      <c r="FJ84" s="5"/>
      <c r="FK84" s="5"/>
      <c r="FL84" s="5"/>
      <c r="FM84" s="5"/>
      <c r="FN84" s="5"/>
      <c r="FO84" s="5"/>
      <c r="FP84" s="5"/>
      <c r="FQ84" s="5"/>
      <c r="FR84" s="5"/>
      <c r="FS84" s="5"/>
      <c r="FT84" s="5"/>
      <c r="FU84" s="5"/>
      <c r="FV84" s="5"/>
      <c r="FW84" s="5"/>
      <c r="FX84" s="5"/>
      <c r="FY84" s="5"/>
      <c r="FZ84" s="5"/>
      <c r="GA84" s="5"/>
      <c r="GB84" s="5"/>
      <c r="GC84" s="5"/>
      <c r="GD84" s="5"/>
      <c r="GE84" s="5"/>
      <c r="GF84" s="5"/>
      <c r="GG84" s="5"/>
      <c r="GH84" s="5"/>
      <c r="GI84" s="5"/>
      <c r="GJ84" s="5"/>
      <c r="GK84" s="5"/>
      <c r="GL84" s="5"/>
      <c r="GM84" s="5"/>
      <c r="GN84" s="5"/>
      <c r="GO84" s="5"/>
      <c r="GP84" s="5"/>
      <c r="GQ84" s="5"/>
      <c r="GR84" s="5"/>
      <c r="GS84" s="5"/>
      <c r="GT84" s="5"/>
      <c r="GU84" s="5"/>
      <c r="GV84" s="5"/>
      <c r="GW84" s="5"/>
      <c r="GX84" s="5"/>
      <c r="GY84" s="5"/>
      <c r="GZ84" s="5"/>
      <c r="HA84" s="5"/>
      <c r="HB84" s="5"/>
      <c r="HC84" s="5"/>
      <c r="HD84" s="5"/>
      <c r="HE84" s="5"/>
      <c r="HF84" s="5"/>
      <c r="HG84" s="5"/>
      <c r="HH84" s="5"/>
      <c r="HI84" s="5"/>
      <c r="HJ84" s="5"/>
      <c r="HK84" s="5"/>
      <c r="HL84" s="5"/>
      <c r="HM84" s="5"/>
      <c r="HN84" s="5"/>
      <c r="HO84" s="5"/>
      <c r="HP84" s="5"/>
      <c r="HQ84" s="5"/>
      <c r="HR84" s="5"/>
      <c r="HS84" s="5"/>
      <c r="HT84" s="5"/>
      <c r="HU84" s="5"/>
      <c r="HV84" s="5"/>
      <c r="HW84" s="5"/>
      <c r="HX84" s="5"/>
      <c r="HY84" s="5"/>
      <c r="HZ84" s="5"/>
      <c r="IA84" s="5"/>
      <c r="IB84" s="5"/>
      <c r="IC84" s="5"/>
      <c r="ID84" s="5"/>
      <c r="IE84" s="5"/>
      <c r="IF84" s="5"/>
      <c r="IG84" s="5"/>
      <c r="IH84" s="5"/>
      <c r="II84" s="5"/>
      <c r="IJ84" s="5"/>
      <c r="IK84" s="5"/>
      <c r="IL84" s="5"/>
      <c r="IM84" s="5"/>
      <c r="IN84" s="5"/>
      <c r="IO84" s="5"/>
      <c r="IP84" s="5"/>
      <c r="IQ84" s="5"/>
      <c r="IR84" s="5"/>
      <c r="IS84" s="5"/>
      <c r="IT84" s="5"/>
      <c r="IU84" s="5"/>
    </row>
    <row r="85" spans="1:255" s="5" customFormat="1" ht="15.6" x14ac:dyDescent="0.3">
      <c r="A85" s="4"/>
      <c r="B85" s="4"/>
      <c r="I85" s="39"/>
    </row>
    <row r="86" spans="1:255" s="5" customFormat="1" ht="15.6" x14ac:dyDescent="0.3">
      <c r="A86" s="4"/>
      <c r="B86" s="4"/>
      <c r="I86" s="39"/>
    </row>
    <row r="87" spans="1:255" s="5" customFormat="1" ht="15.6" x14ac:dyDescent="0.3">
      <c r="A87" s="4"/>
      <c r="B87" s="4"/>
      <c r="I87" s="39"/>
    </row>
    <row r="88" spans="1:255" s="5" customFormat="1" ht="15.6" x14ac:dyDescent="0.3">
      <c r="A88" s="4"/>
      <c r="B88" s="4"/>
      <c r="G88" s="5" t="s">
        <v>206</v>
      </c>
      <c r="I88" s="39"/>
    </row>
    <row r="89" spans="1:255" s="5" customFormat="1" ht="15.6" x14ac:dyDescent="0.3">
      <c r="A89" s="4"/>
      <c r="B89" s="4"/>
      <c r="I89" s="39"/>
    </row>
    <row r="90" spans="1:255" s="5" customFormat="1" ht="15.6" x14ac:dyDescent="0.3">
      <c r="A90" s="4"/>
      <c r="B90" s="4"/>
      <c r="I90" s="39"/>
    </row>
  </sheetData>
  <mergeCells count="40">
    <mergeCell ref="B24:E24"/>
    <mergeCell ref="A52:G52"/>
    <mergeCell ref="B55:B56"/>
    <mergeCell ref="E55:G55"/>
    <mergeCell ref="A54:G54"/>
    <mergeCell ref="A50:H50"/>
    <mergeCell ref="A45:A46"/>
    <mergeCell ref="B45:B46"/>
    <mergeCell ref="A38:C38"/>
    <mergeCell ref="A31:G31"/>
    <mergeCell ref="A34:G34"/>
    <mergeCell ref="A39:C39"/>
    <mergeCell ref="A40:C40"/>
    <mergeCell ref="A41:C41"/>
    <mergeCell ref="A36:C37"/>
    <mergeCell ref="E81:G81"/>
    <mergeCell ref="A72:H72"/>
    <mergeCell ref="B75:B76"/>
    <mergeCell ref="E75:G75"/>
    <mergeCell ref="A69:G69"/>
    <mergeCell ref="A73:G73"/>
    <mergeCell ref="A75:A76"/>
    <mergeCell ref="A81:A82"/>
    <mergeCell ref="A71:G71"/>
    <mergeCell ref="B81:B82"/>
    <mergeCell ref="A61:A62"/>
    <mergeCell ref="A55:A56"/>
    <mergeCell ref="B61:B62"/>
    <mergeCell ref="E61:G61"/>
    <mergeCell ref="A26:G26"/>
    <mergeCell ref="A28:G28"/>
    <mergeCell ref="A30:G30"/>
    <mergeCell ref="A60:H60"/>
    <mergeCell ref="D36:D37"/>
    <mergeCell ref="E36:G36"/>
    <mergeCell ref="C45:C46"/>
    <mergeCell ref="D45:D46"/>
    <mergeCell ref="E45:G45"/>
    <mergeCell ref="A43:G43"/>
    <mergeCell ref="A42:C42"/>
  </mergeCells>
  <printOptions horizontalCentered="1"/>
  <pageMargins left="0.39370078740157483" right="0.39370078740157483" top="0.39370078740157483" bottom="0.39370078740157483" header="0.19685039370078741" footer="0.19685039370078741"/>
  <pageSetup paperSize="9" scale="96" fitToHeight="0" orientation="landscape" r:id="rId1"/>
  <headerFooter alignWithMargins="0"/>
  <rowBreaks count="2" manualBreakCount="2">
    <brk id="27" max="6" man="1"/>
    <brk id="66"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topLeftCell="A22" zoomScale="40" zoomScaleNormal="40" zoomScaleSheetLayoutView="75" workbookViewId="0">
      <selection activeCell="C55" sqref="C55"/>
    </sheetView>
  </sheetViews>
  <sheetFormatPr defaultColWidth="9.109375" defaultRowHeight="18" x14ac:dyDescent="0.35"/>
  <cols>
    <col min="1" max="1" width="15.44140625" style="296" customWidth="1"/>
    <col min="2" max="2" width="52.88671875" style="296" customWidth="1"/>
    <col min="3" max="3" width="15.33203125" style="296" customWidth="1"/>
    <col min="4" max="5" width="14.33203125" style="296" customWidth="1"/>
    <col min="6" max="6" width="16.109375" style="296" customWidth="1"/>
    <col min="7" max="7" width="16.33203125" style="296" customWidth="1"/>
    <col min="8" max="8" width="66" style="296" customWidth="1"/>
    <col min="9" max="256" width="9.109375" style="296"/>
    <col min="257" max="257" width="15.44140625" style="296" customWidth="1"/>
    <col min="258" max="258" width="52.88671875" style="296" customWidth="1"/>
    <col min="259" max="259" width="15.33203125" style="296" customWidth="1"/>
    <col min="260" max="261" width="14.33203125" style="296" customWidth="1"/>
    <col min="262" max="262" width="16.109375" style="296" customWidth="1"/>
    <col min="263" max="263" width="16.33203125" style="296" customWidth="1"/>
    <col min="264" max="264" width="66" style="296" customWidth="1"/>
    <col min="265" max="512" width="9.109375" style="296"/>
    <col min="513" max="513" width="15.44140625" style="296" customWidth="1"/>
    <col min="514" max="514" width="52.88671875" style="296" customWidth="1"/>
    <col min="515" max="515" width="15.33203125" style="296" customWidth="1"/>
    <col min="516" max="517" width="14.33203125" style="296" customWidth="1"/>
    <col min="518" max="518" width="16.109375" style="296" customWidth="1"/>
    <col min="519" max="519" width="16.33203125" style="296" customWidth="1"/>
    <col min="520" max="520" width="66" style="296" customWidth="1"/>
    <col min="521" max="768" width="9.109375" style="296"/>
    <col min="769" max="769" width="15.44140625" style="296" customWidth="1"/>
    <col min="770" max="770" width="52.88671875" style="296" customWidth="1"/>
    <col min="771" max="771" width="15.33203125" style="296" customWidth="1"/>
    <col min="772" max="773" width="14.33203125" style="296" customWidth="1"/>
    <col min="774" max="774" width="16.109375" style="296" customWidth="1"/>
    <col min="775" max="775" width="16.33203125" style="296" customWidth="1"/>
    <col min="776" max="776" width="66" style="296" customWidth="1"/>
    <col min="777" max="1024" width="9.109375" style="296"/>
    <col min="1025" max="1025" width="15.44140625" style="296" customWidth="1"/>
    <col min="1026" max="1026" width="52.88671875" style="296" customWidth="1"/>
    <col min="1027" max="1027" width="15.33203125" style="296" customWidth="1"/>
    <col min="1028" max="1029" width="14.33203125" style="296" customWidth="1"/>
    <col min="1030" max="1030" width="16.109375" style="296" customWidth="1"/>
    <col min="1031" max="1031" width="16.33203125" style="296" customWidth="1"/>
    <col min="1032" max="1032" width="66" style="296" customWidth="1"/>
    <col min="1033" max="1280" width="9.109375" style="296"/>
    <col min="1281" max="1281" width="15.44140625" style="296" customWidth="1"/>
    <col min="1282" max="1282" width="52.88671875" style="296" customWidth="1"/>
    <col min="1283" max="1283" width="15.33203125" style="296" customWidth="1"/>
    <col min="1284" max="1285" width="14.33203125" style="296" customWidth="1"/>
    <col min="1286" max="1286" width="16.109375" style="296" customWidth="1"/>
    <col min="1287" max="1287" width="16.33203125" style="296" customWidth="1"/>
    <col min="1288" max="1288" width="66" style="296" customWidth="1"/>
    <col min="1289" max="1536" width="9.109375" style="296"/>
    <col min="1537" max="1537" width="15.44140625" style="296" customWidth="1"/>
    <col min="1538" max="1538" width="52.88671875" style="296" customWidth="1"/>
    <col min="1539" max="1539" width="15.33203125" style="296" customWidth="1"/>
    <col min="1540" max="1541" width="14.33203125" style="296" customWidth="1"/>
    <col min="1542" max="1542" width="16.109375" style="296" customWidth="1"/>
    <col min="1543" max="1543" width="16.33203125" style="296" customWidth="1"/>
    <col min="1544" max="1544" width="66" style="296" customWidth="1"/>
    <col min="1545" max="1792" width="9.109375" style="296"/>
    <col min="1793" max="1793" width="15.44140625" style="296" customWidth="1"/>
    <col min="1794" max="1794" width="52.88671875" style="296" customWidth="1"/>
    <col min="1795" max="1795" width="15.33203125" style="296" customWidth="1"/>
    <col min="1796" max="1797" width="14.33203125" style="296" customWidth="1"/>
    <col min="1798" max="1798" width="16.109375" style="296" customWidth="1"/>
    <col min="1799" max="1799" width="16.33203125" style="296" customWidth="1"/>
    <col min="1800" max="1800" width="66" style="296" customWidth="1"/>
    <col min="1801" max="2048" width="9.109375" style="296"/>
    <col min="2049" max="2049" width="15.44140625" style="296" customWidth="1"/>
    <col min="2050" max="2050" width="52.88671875" style="296" customWidth="1"/>
    <col min="2051" max="2051" width="15.33203125" style="296" customWidth="1"/>
    <col min="2052" max="2053" width="14.33203125" style="296" customWidth="1"/>
    <col min="2054" max="2054" width="16.109375" style="296" customWidth="1"/>
    <col min="2055" max="2055" width="16.33203125" style="296" customWidth="1"/>
    <col min="2056" max="2056" width="66" style="296" customWidth="1"/>
    <col min="2057" max="2304" width="9.109375" style="296"/>
    <col min="2305" max="2305" width="15.44140625" style="296" customWidth="1"/>
    <col min="2306" max="2306" width="52.88671875" style="296" customWidth="1"/>
    <col min="2307" max="2307" width="15.33203125" style="296" customWidth="1"/>
    <col min="2308" max="2309" width="14.33203125" style="296" customWidth="1"/>
    <col min="2310" max="2310" width="16.109375" style="296" customWidth="1"/>
    <col min="2311" max="2311" width="16.33203125" style="296" customWidth="1"/>
    <col min="2312" max="2312" width="66" style="296" customWidth="1"/>
    <col min="2313" max="2560" width="9.109375" style="296"/>
    <col min="2561" max="2561" width="15.44140625" style="296" customWidth="1"/>
    <col min="2562" max="2562" width="52.88671875" style="296" customWidth="1"/>
    <col min="2563" max="2563" width="15.33203125" style="296" customWidth="1"/>
    <col min="2564" max="2565" width="14.33203125" style="296" customWidth="1"/>
    <col min="2566" max="2566" width="16.109375" style="296" customWidth="1"/>
    <col min="2567" max="2567" width="16.33203125" style="296" customWidth="1"/>
    <col min="2568" max="2568" width="66" style="296" customWidth="1"/>
    <col min="2569" max="2816" width="9.109375" style="296"/>
    <col min="2817" max="2817" width="15.44140625" style="296" customWidth="1"/>
    <col min="2818" max="2818" width="52.88671875" style="296" customWidth="1"/>
    <col min="2819" max="2819" width="15.33203125" style="296" customWidth="1"/>
    <col min="2820" max="2821" width="14.33203125" style="296" customWidth="1"/>
    <col min="2822" max="2822" width="16.109375" style="296" customWidth="1"/>
    <col min="2823" max="2823" width="16.33203125" style="296" customWidth="1"/>
    <col min="2824" max="2824" width="66" style="296" customWidth="1"/>
    <col min="2825" max="3072" width="9.109375" style="296"/>
    <col min="3073" max="3073" width="15.44140625" style="296" customWidth="1"/>
    <col min="3074" max="3074" width="52.88671875" style="296" customWidth="1"/>
    <col min="3075" max="3075" width="15.33203125" style="296" customWidth="1"/>
    <col min="3076" max="3077" width="14.33203125" style="296" customWidth="1"/>
    <col min="3078" max="3078" width="16.109375" style="296" customWidth="1"/>
    <col min="3079" max="3079" width="16.33203125" style="296" customWidth="1"/>
    <col min="3080" max="3080" width="66" style="296" customWidth="1"/>
    <col min="3081" max="3328" width="9.109375" style="296"/>
    <col min="3329" max="3329" width="15.44140625" style="296" customWidth="1"/>
    <col min="3330" max="3330" width="52.88671875" style="296" customWidth="1"/>
    <col min="3331" max="3331" width="15.33203125" style="296" customWidth="1"/>
    <col min="3332" max="3333" width="14.33203125" style="296" customWidth="1"/>
    <col min="3334" max="3334" width="16.109375" style="296" customWidth="1"/>
    <col min="3335" max="3335" width="16.33203125" style="296" customWidth="1"/>
    <col min="3336" max="3336" width="66" style="296" customWidth="1"/>
    <col min="3337" max="3584" width="9.109375" style="296"/>
    <col min="3585" max="3585" width="15.44140625" style="296" customWidth="1"/>
    <col min="3586" max="3586" width="52.88671875" style="296" customWidth="1"/>
    <col min="3587" max="3587" width="15.33203125" style="296" customWidth="1"/>
    <col min="3588" max="3589" width="14.33203125" style="296" customWidth="1"/>
    <col min="3590" max="3590" width="16.109375" style="296" customWidth="1"/>
    <col min="3591" max="3591" width="16.33203125" style="296" customWidth="1"/>
    <col min="3592" max="3592" width="66" style="296" customWidth="1"/>
    <col min="3593" max="3840" width="9.109375" style="296"/>
    <col min="3841" max="3841" width="15.44140625" style="296" customWidth="1"/>
    <col min="3842" max="3842" width="52.88671875" style="296" customWidth="1"/>
    <col min="3843" max="3843" width="15.33203125" style="296" customWidth="1"/>
    <col min="3844" max="3845" width="14.33203125" style="296" customWidth="1"/>
    <col min="3846" max="3846" width="16.109375" style="296" customWidth="1"/>
    <col min="3847" max="3847" width="16.33203125" style="296" customWidth="1"/>
    <col min="3848" max="3848" width="66" style="296" customWidth="1"/>
    <col min="3849" max="4096" width="9.109375" style="296"/>
    <col min="4097" max="4097" width="15.44140625" style="296" customWidth="1"/>
    <col min="4098" max="4098" width="52.88671875" style="296" customWidth="1"/>
    <col min="4099" max="4099" width="15.33203125" style="296" customWidth="1"/>
    <col min="4100" max="4101" width="14.33203125" style="296" customWidth="1"/>
    <col min="4102" max="4102" width="16.109375" style="296" customWidth="1"/>
    <col min="4103" max="4103" width="16.33203125" style="296" customWidth="1"/>
    <col min="4104" max="4104" width="66" style="296" customWidth="1"/>
    <col min="4105" max="4352" width="9.109375" style="296"/>
    <col min="4353" max="4353" width="15.44140625" style="296" customWidth="1"/>
    <col min="4354" max="4354" width="52.88671875" style="296" customWidth="1"/>
    <col min="4355" max="4355" width="15.33203125" style="296" customWidth="1"/>
    <col min="4356" max="4357" width="14.33203125" style="296" customWidth="1"/>
    <col min="4358" max="4358" width="16.109375" style="296" customWidth="1"/>
    <col min="4359" max="4359" width="16.33203125" style="296" customWidth="1"/>
    <col min="4360" max="4360" width="66" style="296" customWidth="1"/>
    <col min="4361" max="4608" width="9.109375" style="296"/>
    <col min="4609" max="4609" width="15.44140625" style="296" customWidth="1"/>
    <col min="4610" max="4610" width="52.88671875" style="296" customWidth="1"/>
    <col min="4611" max="4611" width="15.33203125" style="296" customWidth="1"/>
    <col min="4612" max="4613" width="14.33203125" style="296" customWidth="1"/>
    <col min="4614" max="4614" width="16.109375" style="296" customWidth="1"/>
    <col min="4615" max="4615" width="16.33203125" style="296" customWidth="1"/>
    <col min="4616" max="4616" width="66" style="296" customWidth="1"/>
    <col min="4617" max="4864" width="9.109375" style="296"/>
    <col min="4865" max="4865" width="15.44140625" style="296" customWidth="1"/>
    <col min="4866" max="4866" width="52.88671875" style="296" customWidth="1"/>
    <col min="4867" max="4867" width="15.33203125" style="296" customWidth="1"/>
    <col min="4868" max="4869" width="14.33203125" style="296" customWidth="1"/>
    <col min="4870" max="4870" width="16.109375" style="296" customWidth="1"/>
    <col min="4871" max="4871" width="16.33203125" style="296" customWidth="1"/>
    <col min="4872" max="4872" width="66" style="296" customWidth="1"/>
    <col min="4873" max="5120" width="9.109375" style="296"/>
    <col min="5121" max="5121" width="15.44140625" style="296" customWidth="1"/>
    <col min="5122" max="5122" width="52.88671875" style="296" customWidth="1"/>
    <col min="5123" max="5123" width="15.33203125" style="296" customWidth="1"/>
    <col min="5124" max="5125" width="14.33203125" style="296" customWidth="1"/>
    <col min="5126" max="5126" width="16.109375" style="296" customWidth="1"/>
    <col min="5127" max="5127" width="16.33203125" style="296" customWidth="1"/>
    <col min="5128" max="5128" width="66" style="296" customWidth="1"/>
    <col min="5129" max="5376" width="9.109375" style="296"/>
    <col min="5377" max="5377" width="15.44140625" style="296" customWidth="1"/>
    <col min="5378" max="5378" width="52.88671875" style="296" customWidth="1"/>
    <col min="5379" max="5379" width="15.33203125" style="296" customWidth="1"/>
    <col min="5380" max="5381" width="14.33203125" style="296" customWidth="1"/>
    <col min="5382" max="5382" width="16.109375" style="296" customWidth="1"/>
    <col min="5383" max="5383" width="16.33203125" style="296" customWidth="1"/>
    <col min="5384" max="5384" width="66" style="296" customWidth="1"/>
    <col min="5385" max="5632" width="9.109375" style="296"/>
    <col min="5633" max="5633" width="15.44140625" style="296" customWidth="1"/>
    <col min="5634" max="5634" width="52.88671875" style="296" customWidth="1"/>
    <col min="5635" max="5635" width="15.33203125" style="296" customWidth="1"/>
    <col min="5636" max="5637" width="14.33203125" style="296" customWidth="1"/>
    <col min="5638" max="5638" width="16.109375" style="296" customWidth="1"/>
    <col min="5639" max="5639" width="16.33203125" style="296" customWidth="1"/>
    <col min="5640" max="5640" width="66" style="296" customWidth="1"/>
    <col min="5641" max="5888" width="9.109375" style="296"/>
    <col min="5889" max="5889" width="15.44140625" style="296" customWidth="1"/>
    <col min="5890" max="5890" width="52.88671875" style="296" customWidth="1"/>
    <col min="5891" max="5891" width="15.33203125" style="296" customWidth="1"/>
    <col min="5892" max="5893" width="14.33203125" style="296" customWidth="1"/>
    <col min="5894" max="5894" width="16.109375" style="296" customWidth="1"/>
    <col min="5895" max="5895" width="16.33203125" style="296" customWidth="1"/>
    <col min="5896" max="5896" width="66" style="296" customWidth="1"/>
    <col min="5897" max="6144" width="9.109375" style="296"/>
    <col min="6145" max="6145" width="15.44140625" style="296" customWidth="1"/>
    <col min="6146" max="6146" width="52.88671875" style="296" customWidth="1"/>
    <col min="6147" max="6147" width="15.33203125" style="296" customWidth="1"/>
    <col min="6148" max="6149" width="14.33203125" style="296" customWidth="1"/>
    <col min="6150" max="6150" width="16.109375" style="296" customWidth="1"/>
    <col min="6151" max="6151" width="16.33203125" style="296" customWidth="1"/>
    <col min="6152" max="6152" width="66" style="296" customWidth="1"/>
    <col min="6153" max="6400" width="9.109375" style="296"/>
    <col min="6401" max="6401" width="15.44140625" style="296" customWidth="1"/>
    <col min="6402" max="6402" width="52.88671875" style="296" customWidth="1"/>
    <col min="6403" max="6403" width="15.33203125" style="296" customWidth="1"/>
    <col min="6404" max="6405" width="14.33203125" style="296" customWidth="1"/>
    <col min="6406" max="6406" width="16.109375" style="296" customWidth="1"/>
    <col min="6407" max="6407" width="16.33203125" style="296" customWidth="1"/>
    <col min="6408" max="6408" width="66" style="296" customWidth="1"/>
    <col min="6409" max="6656" width="9.109375" style="296"/>
    <col min="6657" max="6657" width="15.44140625" style="296" customWidth="1"/>
    <col min="6658" max="6658" width="52.88671875" style="296" customWidth="1"/>
    <col min="6659" max="6659" width="15.33203125" style="296" customWidth="1"/>
    <col min="6660" max="6661" width="14.33203125" style="296" customWidth="1"/>
    <col min="6662" max="6662" width="16.109375" style="296" customWidth="1"/>
    <col min="6663" max="6663" width="16.33203125" style="296" customWidth="1"/>
    <col min="6664" max="6664" width="66" style="296" customWidth="1"/>
    <col min="6665" max="6912" width="9.109375" style="296"/>
    <col min="6913" max="6913" width="15.44140625" style="296" customWidth="1"/>
    <col min="6914" max="6914" width="52.88671875" style="296" customWidth="1"/>
    <col min="6915" max="6915" width="15.33203125" style="296" customWidth="1"/>
    <col min="6916" max="6917" width="14.33203125" style="296" customWidth="1"/>
    <col min="6918" max="6918" width="16.109375" style="296" customWidth="1"/>
    <col min="6919" max="6919" width="16.33203125" style="296" customWidth="1"/>
    <col min="6920" max="6920" width="66" style="296" customWidth="1"/>
    <col min="6921" max="7168" width="9.109375" style="296"/>
    <col min="7169" max="7169" width="15.44140625" style="296" customWidth="1"/>
    <col min="7170" max="7170" width="52.88671875" style="296" customWidth="1"/>
    <col min="7171" max="7171" width="15.33203125" style="296" customWidth="1"/>
    <col min="7172" max="7173" width="14.33203125" style="296" customWidth="1"/>
    <col min="7174" max="7174" width="16.109375" style="296" customWidth="1"/>
    <col min="7175" max="7175" width="16.33203125" style="296" customWidth="1"/>
    <col min="7176" max="7176" width="66" style="296" customWidth="1"/>
    <col min="7177" max="7424" width="9.109375" style="296"/>
    <col min="7425" max="7425" width="15.44140625" style="296" customWidth="1"/>
    <col min="7426" max="7426" width="52.88671875" style="296" customWidth="1"/>
    <col min="7427" max="7427" width="15.33203125" style="296" customWidth="1"/>
    <col min="7428" max="7429" width="14.33203125" style="296" customWidth="1"/>
    <col min="7430" max="7430" width="16.109375" style="296" customWidth="1"/>
    <col min="7431" max="7431" width="16.33203125" style="296" customWidth="1"/>
    <col min="7432" max="7432" width="66" style="296" customWidth="1"/>
    <col min="7433" max="7680" width="9.109375" style="296"/>
    <col min="7681" max="7681" width="15.44140625" style="296" customWidth="1"/>
    <col min="7682" max="7682" width="52.88671875" style="296" customWidth="1"/>
    <col min="7683" max="7683" width="15.33203125" style="296" customWidth="1"/>
    <col min="7684" max="7685" width="14.33203125" style="296" customWidth="1"/>
    <col min="7686" max="7686" width="16.109375" style="296" customWidth="1"/>
    <col min="7687" max="7687" width="16.33203125" style="296" customWidth="1"/>
    <col min="7688" max="7688" width="66" style="296" customWidth="1"/>
    <col min="7689" max="7936" width="9.109375" style="296"/>
    <col min="7937" max="7937" width="15.44140625" style="296" customWidth="1"/>
    <col min="7938" max="7938" width="52.88671875" style="296" customWidth="1"/>
    <col min="7939" max="7939" width="15.33203125" style="296" customWidth="1"/>
    <col min="7940" max="7941" width="14.33203125" style="296" customWidth="1"/>
    <col min="7942" max="7942" width="16.109375" style="296" customWidth="1"/>
    <col min="7943" max="7943" width="16.33203125" style="296" customWidth="1"/>
    <col min="7944" max="7944" width="66" style="296" customWidth="1"/>
    <col min="7945" max="8192" width="9.109375" style="296"/>
    <col min="8193" max="8193" width="15.44140625" style="296" customWidth="1"/>
    <col min="8194" max="8194" width="52.88671875" style="296" customWidth="1"/>
    <col min="8195" max="8195" width="15.33203125" style="296" customWidth="1"/>
    <col min="8196" max="8197" width="14.33203125" style="296" customWidth="1"/>
    <col min="8198" max="8198" width="16.109375" style="296" customWidth="1"/>
    <col min="8199" max="8199" width="16.33203125" style="296" customWidth="1"/>
    <col min="8200" max="8200" width="66" style="296" customWidth="1"/>
    <col min="8201" max="8448" width="9.109375" style="296"/>
    <col min="8449" max="8449" width="15.44140625" style="296" customWidth="1"/>
    <col min="8450" max="8450" width="52.88671875" style="296" customWidth="1"/>
    <col min="8451" max="8451" width="15.33203125" style="296" customWidth="1"/>
    <col min="8452" max="8453" width="14.33203125" style="296" customWidth="1"/>
    <col min="8454" max="8454" width="16.109375" style="296" customWidth="1"/>
    <col min="8455" max="8455" width="16.33203125" style="296" customWidth="1"/>
    <col min="8456" max="8456" width="66" style="296" customWidth="1"/>
    <col min="8457" max="8704" width="9.109375" style="296"/>
    <col min="8705" max="8705" width="15.44140625" style="296" customWidth="1"/>
    <col min="8706" max="8706" width="52.88671875" style="296" customWidth="1"/>
    <col min="8707" max="8707" width="15.33203125" style="296" customWidth="1"/>
    <col min="8708" max="8709" width="14.33203125" style="296" customWidth="1"/>
    <col min="8710" max="8710" width="16.109375" style="296" customWidth="1"/>
    <col min="8711" max="8711" width="16.33203125" style="296" customWidth="1"/>
    <col min="8712" max="8712" width="66" style="296" customWidth="1"/>
    <col min="8713" max="8960" width="9.109375" style="296"/>
    <col min="8961" max="8961" width="15.44140625" style="296" customWidth="1"/>
    <col min="8962" max="8962" width="52.88671875" style="296" customWidth="1"/>
    <col min="8963" max="8963" width="15.33203125" style="296" customWidth="1"/>
    <col min="8964" max="8965" width="14.33203125" style="296" customWidth="1"/>
    <col min="8966" max="8966" width="16.109375" style="296" customWidth="1"/>
    <col min="8967" max="8967" width="16.33203125" style="296" customWidth="1"/>
    <col min="8968" max="8968" width="66" style="296" customWidth="1"/>
    <col min="8969" max="9216" width="9.109375" style="296"/>
    <col min="9217" max="9217" width="15.44140625" style="296" customWidth="1"/>
    <col min="9218" max="9218" width="52.88671875" style="296" customWidth="1"/>
    <col min="9219" max="9219" width="15.33203125" style="296" customWidth="1"/>
    <col min="9220" max="9221" width="14.33203125" style="296" customWidth="1"/>
    <col min="9222" max="9222" width="16.109375" style="296" customWidth="1"/>
    <col min="9223" max="9223" width="16.33203125" style="296" customWidth="1"/>
    <col min="9224" max="9224" width="66" style="296" customWidth="1"/>
    <col min="9225" max="9472" width="9.109375" style="296"/>
    <col min="9473" max="9473" width="15.44140625" style="296" customWidth="1"/>
    <col min="9474" max="9474" width="52.88671875" style="296" customWidth="1"/>
    <col min="9475" max="9475" width="15.33203125" style="296" customWidth="1"/>
    <col min="9476" max="9477" width="14.33203125" style="296" customWidth="1"/>
    <col min="9478" max="9478" width="16.109375" style="296" customWidth="1"/>
    <col min="9479" max="9479" width="16.33203125" style="296" customWidth="1"/>
    <col min="9480" max="9480" width="66" style="296" customWidth="1"/>
    <col min="9481" max="9728" width="9.109375" style="296"/>
    <col min="9729" max="9729" width="15.44140625" style="296" customWidth="1"/>
    <col min="9730" max="9730" width="52.88671875" style="296" customWidth="1"/>
    <col min="9731" max="9731" width="15.33203125" style="296" customWidth="1"/>
    <col min="9732" max="9733" width="14.33203125" style="296" customWidth="1"/>
    <col min="9734" max="9734" width="16.109375" style="296" customWidth="1"/>
    <col min="9735" max="9735" width="16.33203125" style="296" customWidth="1"/>
    <col min="9736" max="9736" width="66" style="296" customWidth="1"/>
    <col min="9737" max="9984" width="9.109375" style="296"/>
    <col min="9985" max="9985" width="15.44140625" style="296" customWidth="1"/>
    <col min="9986" max="9986" width="52.88671875" style="296" customWidth="1"/>
    <col min="9987" max="9987" width="15.33203125" style="296" customWidth="1"/>
    <col min="9988" max="9989" width="14.33203125" style="296" customWidth="1"/>
    <col min="9990" max="9990" width="16.109375" style="296" customWidth="1"/>
    <col min="9991" max="9991" width="16.33203125" style="296" customWidth="1"/>
    <col min="9992" max="9992" width="66" style="296" customWidth="1"/>
    <col min="9993" max="10240" width="9.109375" style="296"/>
    <col min="10241" max="10241" width="15.44140625" style="296" customWidth="1"/>
    <col min="10242" max="10242" width="52.8867187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66" style="296" customWidth="1"/>
    <col min="10249" max="10496" width="9.109375" style="296"/>
    <col min="10497" max="10497" width="15.44140625" style="296" customWidth="1"/>
    <col min="10498" max="10498" width="52.8867187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66" style="296" customWidth="1"/>
    <col min="10505" max="10752" width="9.109375" style="296"/>
    <col min="10753" max="10753" width="15.44140625" style="296" customWidth="1"/>
    <col min="10754" max="10754" width="52.8867187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66" style="296" customWidth="1"/>
    <col min="10761" max="11008" width="9.109375" style="296"/>
    <col min="11009" max="11009" width="15.44140625" style="296" customWidth="1"/>
    <col min="11010" max="11010" width="52.8867187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66" style="296" customWidth="1"/>
    <col min="11017" max="11264" width="9.109375" style="296"/>
    <col min="11265" max="11265" width="15.44140625" style="296" customWidth="1"/>
    <col min="11266" max="11266" width="52.8867187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66" style="296" customWidth="1"/>
    <col min="11273" max="11520" width="9.109375" style="296"/>
    <col min="11521" max="11521" width="15.44140625" style="296" customWidth="1"/>
    <col min="11522" max="11522" width="52.8867187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66" style="296" customWidth="1"/>
    <col min="11529" max="11776" width="9.109375" style="296"/>
    <col min="11777" max="11777" width="15.44140625" style="296" customWidth="1"/>
    <col min="11778" max="11778" width="52.8867187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66" style="296" customWidth="1"/>
    <col min="11785" max="12032" width="9.109375" style="296"/>
    <col min="12033" max="12033" width="15.44140625" style="296" customWidth="1"/>
    <col min="12034" max="12034" width="52.8867187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66" style="296" customWidth="1"/>
    <col min="12041" max="12288" width="9.109375" style="296"/>
    <col min="12289" max="12289" width="15.44140625" style="296" customWidth="1"/>
    <col min="12290" max="12290" width="52.8867187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66" style="296" customWidth="1"/>
    <col min="12297" max="12544" width="9.109375" style="296"/>
    <col min="12545" max="12545" width="15.44140625" style="296" customWidth="1"/>
    <col min="12546" max="12546" width="52.8867187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66" style="296" customWidth="1"/>
    <col min="12553" max="12800" width="9.109375" style="296"/>
    <col min="12801" max="12801" width="15.44140625" style="296" customWidth="1"/>
    <col min="12802" max="12802" width="52.8867187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66" style="296" customWidth="1"/>
    <col min="12809" max="13056" width="9.109375" style="296"/>
    <col min="13057" max="13057" width="15.44140625" style="296" customWidth="1"/>
    <col min="13058" max="13058" width="52.8867187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66" style="296" customWidth="1"/>
    <col min="13065" max="13312" width="9.109375" style="296"/>
    <col min="13313" max="13313" width="15.44140625" style="296" customWidth="1"/>
    <col min="13314" max="13314" width="52.8867187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66" style="296" customWidth="1"/>
    <col min="13321" max="13568" width="9.109375" style="296"/>
    <col min="13569" max="13569" width="15.44140625" style="296" customWidth="1"/>
    <col min="13570" max="13570" width="52.8867187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66" style="296" customWidth="1"/>
    <col min="13577" max="13824" width="9.109375" style="296"/>
    <col min="13825" max="13825" width="15.44140625" style="296" customWidth="1"/>
    <col min="13826" max="13826" width="52.8867187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66" style="296" customWidth="1"/>
    <col min="13833" max="14080" width="9.109375" style="296"/>
    <col min="14081" max="14081" width="15.44140625" style="296" customWidth="1"/>
    <col min="14082" max="14082" width="52.8867187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66" style="296" customWidth="1"/>
    <col min="14089" max="14336" width="9.109375" style="296"/>
    <col min="14337" max="14337" width="15.44140625" style="296" customWidth="1"/>
    <col min="14338" max="14338" width="52.8867187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66" style="296" customWidth="1"/>
    <col min="14345" max="14592" width="9.109375" style="296"/>
    <col min="14593" max="14593" width="15.44140625" style="296" customWidth="1"/>
    <col min="14594" max="14594" width="52.8867187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66" style="296" customWidth="1"/>
    <col min="14601" max="14848" width="9.109375" style="296"/>
    <col min="14849" max="14849" width="15.44140625" style="296" customWidth="1"/>
    <col min="14850" max="14850" width="52.8867187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66" style="296" customWidth="1"/>
    <col min="14857" max="15104" width="9.109375" style="296"/>
    <col min="15105" max="15105" width="15.44140625" style="296" customWidth="1"/>
    <col min="15106" max="15106" width="52.8867187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66" style="296" customWidth="1"/>
    <col min="15113" max="15360" width="9.109375" style="296"/>
    <col min="15361" max="15361" width="15.44140625" style="296" customWidth="1"/>
    <col min="15362" max="15362" width="52.8867187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66" style="296" customWidth="1"/>
    <col min="15369" max="15616" width="9.109375" style="296"/>
    <col min="15617" max="15617" width="15.44140625" style="296" customWidth="1"/>
    <col min="15618" max="15618" width="52.8867187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66" style="296" customWidth="1"/>
    <col min="15625" max="15872" width="9.109375" style="296"/>
    <col min="15873" max="15873" width="15.44140625" style="296" customWidth="1"/>
    <col min="15874" max="15874" width="52.8867187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66" style="296" customWidth="1"/>
    <col min="15881" max="16128" width="9.109375" style="296"/>
    <col min="16129" max="16129" width="15.44140625" style="296" customWidth="1"/>
    <col min="16130" max="16130" width="52.8867187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66" style="296" customWidth="1"/>
    <col min="16137" max="16384" width="9.109375" style="296"/>
  </cols>
  <sheetData>
    <row r="1" spans="1:9" hidden="1" x14ac:dyDescent="0.35">
      <c r="A1" s="294"/>
      <c r="B1" s="294"/>
      <c r="C1" s="294"/>
      <c r="D1" s="294"/>
      <c r="E1" s="294"/>
      <c r="F1" s="294"/>
      <c r="G1" s="294"/>
      <c r="H1" s="294" t="s">
        <v>340</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75" customHeight="1" x14ac:dyDescent="0.4">
      <c r="A12" s="305" t="s">
        <v>28</v>
      </c>
      <c r="B12" s="305"/>
      <c r="C12" s="305"/>
      <c r="D12" s="305"/>
      <c r="E12" s="305"/>
      <c r="F12" s="305"/>
      <c r="G12" s="305"/>
      <c r="H12" s="305"/>
    </row>
    <row r="13" spans="1:9" s="300" customFormat="1" ht="18.75" customHeight="1" x14ac:dyDescent="0.4">
      <c r="A13" s="298"/>
      <c r="B13" s="306" t="s">
        <v>235</v>
      </c>
      <c r="C13" s="306"/>
      <c r="D13" s="306"/>
      <c r="E13" s="306"/>
      <c r="F13" s="306"/>
      <c r="G13" s="306"/>
      <c r="H13" s="306"/>
      <c r="I13" s="306"/>
    </row>
    <row r="14" spans="1:9" s="300" customFormat="1" ht="22.95" customHeight="1" x14ac:dyDescent="0.4">
      <c r="A14" s="308" t="s">
        <v>184</v>
      </c>
      <c r="B14" s="308"/>
      <c r="C14" s="308"/>
      <c r="D14" s="308"/>
      <c r="E14" s="308"/>
      <c r="F14" s="308"/>
      <c r="G14" s="308"/>
      <c r="H14" s="308"/>
    </row>
    <row r="15" spans="1:9" s="300" customFormat="1" ht="21.75" customHeight="1" x14ac:dyDescent="0.4">
      <c r="A15" s="305" t="s">
        <v>209</v>
      </c>
      <c r="B15" s="305"/>
      <c r="C15" s="305"/>
      <c r="D15" s="305"/>
      <c r="E15" s="305"/>
      <c r="F15" s="305"/>
      <c r="G15" s="305"/>
      <c r="H15" s="305"/>
    </row>
    <row r="16" spans="1:9" s="300" customFormat="1" ht="21.75" customHeight="1" x14ac:dyDescent="0.4">
      <c r="A16" s="456"/>
      <c r="B16" s="456"/>
      <c r="C16" s="456"/>
      <c r="D16" s="456"/>
      <c r="E16" s="456"/>
      <c r="F16" s="456"/>
      <c r="G16" s="456"/>
      <c r="H16" s="456"/>
    </row>
    <row r="17" spans="1:17" s="300" customFormat="1" ht="45.75" customHeight="1" x14ac:dyDescent="0.4">
      <c r="A17" s="369" t="s">
        <v>341</v>
      </c>
      <c r="B17" s="369"/>
      <c r="C17" s="369"/>
      <c r="D17" s="369"/>
      <c r="E17" s="369"/>
      <c r="F17" s="369"/>
      <c r="G17" s="370"/>
      <c r="H17" s="370"/>
    </row>
    <row r="18" spans="1:17" s="300" customFormat="1" ht="13.5" customHeight="1" x14ac:dyDescent="0.4">
      <c r="A18" s="371"/>
      <c r="B18" s="371"/>
      <c r="C18" s="371"/>
      <c r="D18" s="371"/>
      <c r="E18" s="371"/>
      <c r="F18" s="371"/>
      <c r="G18" s="372"/>
      <c r="H18" s="372"/>
    </row>
    <row r="19" spans="1:17" s="300" customFormat="1" ht="30.75" customHeight="1" x14ac:dyDescent="0.4">
      <c r="A19" s="297" t="s">
        <v>237</v>
      </c>
      <c r="B19" s="297"/>
      <c r="C19" s="297"/>
      <c r="D19" s="298"/>
      <c r="E19" s="298"/>
      <c r="F19" s="298"/>
      <c r="G19" s="297"/>
      <c r="H19" s="297"/>
    </row>
    <row r="20" spans="1:17" ht="36.75" customHeight="1" x14ac:dyDescent="0.35">
      <c r="A20" s="310"/>
      <c r="B20" s="310"/>
      <c r="C20" s="310"/>
      <c r="D20" s="310"/>
      <c r="E20" s="310"/>
      <c r="F20" s="310"/>
      <c r="G20" s="310"/>
      <c r="H20" s="310"/>
    </row>
    <row r="21" spans="1:17" ht="333" customHeight="1" x14ac:dyDescent="0.35">
      <c r="A21" s="311" t="s">
        <v>238</v>
      </c>
      <c r="B21" s="311"/>
      <c r="C21" s="311"/>
      <c r="D21" s="311"/>
      <c r="E21" s="311"/>
      <c r="F21" s="312" t="s">
        <v>342</v>
      </c>
      <c r="G21" s="313"/>
      <c r="H21" s="314"/>
    </row>
    <row r="22" spans="1:17" ht="73.5" customHeight="1" x14ac:dyDescent="0.35">
      <c r="A22" s="315" t="s">
        <v>240</v>
      </c>
      <c r="B22" s="316"/>
      <c r="C22" s="316"/>
      <c r="D22" s="316"/>
      <c r="E22" s="317"/>
      <c r="F22" s="318" t="s">
        <v>187</v>
      </c>
      <c r="G22" s="318"/>
      <c r="H22" s="319" t="s">
        <v>186</v>
      </c>
      <c r="J22" s="320"/>
      <c r="K22" s="321"/>
      <c r="L22" s="321"/>
      <c r="M22" s="321"/>
      <c r="N22" s="321"/>
      <c r="O22" s="321"/>
      <c r="P22" s="321"/>
      <c r="Q22" s="321"/>
    </row>
    <row r="23" spans="1:17" ht="45" customHeight="1" x14ac:dyDescent="0.35">
      <c r="A23" s="322"/>
      <c r="B23" s="323"/>
      <c r="C23" s="323"/>
      <c r="D23" s="323"/>
      <c r="E23" s="324"/>
      <c r="F23" s="312" t="s">
        <v>241</v>
      </c>
      <c r="G23" s="314"/>
      <c r="H23" s="325" t="s">
        <v>188</v>
      </c>
      <c r="J23" s="320"/>
      <c r="K23" s="320"/>
      <c r="L23" s="320"/>
      <c r="M23" s="320"/>
      <c r="N23" s="320"/>
      <c r="O23" s="320"/>
      <c r="P23" s="320"/>
      <c r="Q23" s="320"/>
    </row>
    <row r="24" spans="1:17" ht="40.5" customHeight="1" x14ac:dyDescent="0.35">
      <c r="A24" s="322"/>
      <c r="B24" s="323"/>
      <c r="C24" s="323"/>
      <c r="D24" s="323"/>
      <c r="E24" s="324"/>
      <c r="F24" s="312" t="s">
        <v>191</v>
      </c>
      <c r="G24" s="314"/>
      <c r="H24" s="319" t="s">
        <v>242</v>
      </c>
      <c r="J24" s="320"/>
      <c r="K24" s="321"/>
      <c r="L24" s="321"/>
      <c r="M24" s="321"/>
      <c r="N24" s="321"/>
      <c r="O24" s="321"/>
      <c r="P24" s="321"/>
      <c r="Q24" s="321"/>
    </row>
    <row r="25" spans="1:17" ht="22.5" customHeight="1" x14ac:dyDescent="0.35">
      <c r="A25" s="326"/>
      <c r="B25" s="327"/>
      <c r="C25" s="327"/>
      <c r="D25" s="327"/>
      <c r="E25" s="328"/>
      <c r="F25" s="318" t="s">
        <v>193</v>
      </c>
      <c r="G25" s="318"/>
      <c r="H25" s="319" t="s">
        <v>243</v>
      </c>
      <c r="J25" s="320"/>
      <c r="K25" s="321"/>
      <c r="L25" s="321"/>
      <c r="M25" s="321"/>
      <c r="N25" s="321"/>
      <c r="O25" s="321"/>
      <c r="P25" s="321"/>
      <c r="Q25" s="321"/>
    </row>
    <row r="26" spans="1:17" ht="28.8" customHeight="1" x14ac:dyDescent="0.35">
      <c r="A26" s="329" t="s">
        <v>244</v>
      </c>
      <c r="B26" s="330"/>
      <c r="C26" s="330"/>
      <c r="D26" s="330"/>
      <c r="E26" s="331"/>
      <c r="F26" s="312" t="s">
        <v>278</v>
      </c>
      <c r="G26" s="313"/>
      <c r="H26" s="314"/>
    </row>
    <row r="27" spans="1:17" ht="86.4" customHeight="1" x14ac:dyDescent="0.35">
      <c r="A27" s="332" t="s">
        <v>246</v>
      </c>
      <c r="B27" s="332"/>
      <c r="C27" s="332"/>
      <c r="D27" s="332"/>
      <c r="E27" s="332"/>
      <c r="F27" s="312" t="s">
        <v>343</v>
      </c>
      <c r="G27" s="313"/>
      <c r="H27" s="314"/>
      <c r="I27" s="333" t="s">
        <v>344</v>
      </c>
      <c r="J27" s="321"/>
      <c r="K27" s="321"/>
      <c r="L27" s="321"/>
      <c r="M27" s="321"/>
      <c r="N27" s="321"/>
      <c r="O27" s="321"/>
    </row>
    <row r="28" spans="1:17" ht="52.2" customHeight="1" x14ac:dyDescent="0.35">
      <c r="A28" s="334" t="s">
        <v>249</v>
      </c>
      <c r="B28" s="334"/>
      <c r="C28" s="334"/>
      <c r="D28" s="334"/>
      <c r="E28" s="334"/>
      <c r="F28" s="312" t="s">
        <v>345</v>
      </c>
      <c r="G28" s="313"/>
      <c r="H28" s="314"/>
    </row>
    <row r="29" spans="1:17" ht="31.2" customHeight="1" x14ac:dyDescent="0.35">
      <c r="A29" s="335" t="s">
        <v>30</v>
      </c>
      <c r="B29" s="335"/>
      <c r="C29" s="335"/>
      <c r="D29" s="335"/>
      <c r="E29" s="335"/>
      <c r="F29" s="335"/>
      <c r="G29" s="335"/>
      <c r="H29" s="335"/>
      <c r="J29" s="320"/>
      <c r="K29" s="320"/>
      <c r="L29" s="320"/>
      <c r="M29" s="320"/>
      <c r="N29" s="320"/>
      <c r="O29" s="320"/>
    </row>
    <row r="30" spans="1:17" ht="30" customHeight="1" x14ac:dyDescent="0.35">
      <c r="A30" s="336" t="s">
        <v>53</v>
      </c>
      <c r="B30" s="336"/>
      <c r="C30" s="337" t="s">
        <v>1</v>
      </c>
      <c r="D30" s="338" t="s">
        <v>31</v>
      </c>
      <c r="E30" s="336" t="s">
        <v>251</v>
      </c>
      <c r="F30" s="337" t="s">
        <v>33</v>
      </c>
      <c r="G30" s="337"/>
      <c r="H30" s="337"/>
      <c r="J30" s="320"/>
      <c r="K30" s="320"/>
      <c r="L30" s="320"/>
      <c r="M30" s="320"/>
      <c r="N30" s="320"/>
      <c r="O30" s="320"/>
    </row>
    <row r="31" spans="1:17" ht="46.8" customHeight="1" x14ac:dyDescent="0.35">
      <c r="A31" s="336"/>
      <c r="B31" s="336"/>
      <c r="C31" s="337"/>
      <c r="D31" s="339"/>
      <c r="E31" s="336"/>
      <c r="F31" s="340">
        <v>2017</v>
      </c>
      <c r="G31" s="340">
        <v>2018</v>
      </c>
      <c r="H31" s="340">
        <v>2019</v>
      </c>
      <c r="J31" s="320"/>
      <c r="K31" s="320"/>
      <c r="L31" s="320"/>
      <c r="M31" s="320"/>
      <c r="N31" s="320"/>
      <c r="O31" s="320"/>
    </row>
    <row r="32" spans="1:17" ht="38.4" customHeight="1" x14ac:dyDescent="0.35">
      <c r="A32" s="341" t="s">
        <v>223</v>
      </c>
      <c r="B32" s="341"/>
      <c r="C32" s="340"/>
      <c r="D32" s="340"/>
      <c r="E32" s="419"/>
      <c r="F32" s="340"/>
      <c r="G32" s="340"/>
      <c r="H32" s="340"/>
      <c r="J32" s="320"/>
      <c r="K32" s="320"/>
      <c r="L32" s="320"/>
      <c r="M32" s="320"/>
      <c r="N32" s="320"/>
      <c r="O32" s="320"/>
    </row>
    <row r="33" spans="1:15" ht="36" customHeight="1" x14ac:dyDescent="0.35">
      <c r="A33" s="341" t="s">
        <v>222</v>
      </c>
      <c r="B33" s="341"/>
      <c r="C33" s="342"/>
      <c r="D33" s="344">
        <v>1057552</v>
      </c>
      <c r="E33" s="344">
        <v>1299714</v>
      </c>
      <c r="F33" s="344">
        <v>1316402</v>
      </c>
      <c r="G33" s="344">
        <v>1334258</v>
      </c>
      <c r="H33" s="345">
        <v>1353365</v>
      </c>
      <c r="J33" s="320"/>
      <c r="K33" s="320"/>
      <c r="L33" s="320"/>
      <c r="M33" s="320"/>
      <c r="N33" s="320"/>
      <c r="O33" s="320"/>
    </row>
    <row r="34" spans="1:15" ht="34.200000000000003" customHeight="1" x14ac:dyDescent="0.35">
      <c r="A34" s="376" t="s">
        <v>54</v>
      </c>
      <c r="B34" s="376"/>
      <c r="C34" s="377" t="s">
        <v>36</v>
      </c>
      <c r="D34" s="346">
        <f>E32+D33</f>
        <v>1057552</v>
      </c>
      <c r="E34" s="346">
        <f>F32+E33</f>
        <v>1299714</v>
      </c>
      <c r="F34" s="346">
        <f>G32+F33</f>
        <v>1316402</v>
      </c>
      <c r="G34" s="346">
        <f>H32+G33</f>
        <v>1334258</v>
      </c>
      <c r="H34" s="346">
        <f>I32+H33</f>
        <v>1353365</v>
      </c>
      <c r="J34" s="320"/>
      <c r="K34" s="320"/>
      <c r="L34" s="320"/>
      <c r="M34" s="320"/>
      <c r="N34" s="320"/>
      <c r="O34" s="320"/>
    </row>
    <row r="35" spans="1:15" ht="38.4" customHeight="1" x14ac:dyDescent="0.35">
      <c r="A35" s="388"/>
      <c r="B35" s="431"/>
      <c r="C35" s="431"/>
      <c r="D35" s="431"/>
      <c r="E35" s="389"/>
      <c r="F35" s="382"/>
      <c r="G35" s="382"/>
      <c r="H35" s="382"/>
      <c r="J35" s="320"/>
      <c r="K35" s="320"/>
      <c r="L35" s="320"/>
      <c r="M35" s="320"/>
      <c r="N35" s="320"/>
      <c r="O35" s="320"/>
    </row>
    <row r="36" spans="1:15" ht="30.6" customHeight="1" x14ac:dyDescent="0.35">
      <c r="A36" s="388"/>
      <c r="B36" s="431"/>
      <c r="C36" s="431"/>
      <c r="D36" s="431"/>
      <c r="E36" s="389"/>
      <c r="F36" s="382"/>
      <c r="G36" s="382"/>
      <c r="H36" s="382"/>
      <c r="J36" s="320"/>
      <c r="K36" s="320"/>
      <c r="L36" s="320"/>
      <c r="M36" s="320"/>
      <c r="N36" s="320"/>
      <c r="O36" s="320"/>
    </row>
    <row r="37" spans="1:15" s="350" customFormat="1" ht="60" customHeight="1" x14ac:dyDescent="0.35">
      <c r="A37" s="337" t="s">
        <v>39</v>
      </c>
      <c r="B37" s="337"/>
      <c r="C37" s="338" t="s">
        <v>1</v>
      </c>
      <c r="D37" s="338" t="s">
        <v>31</v>
      </c>
      <c r="E37" s="336" t="s">
        <v>251</v>
      </c>
      <c r="F37" s="337" t="s">
        <v>33</v>
      </c>
      <c r="G37" s="337"/>
      <c r="H37" s="337"/>
    </row>
    <row r="38" spans="1:15" ht="18.75" customHeight="1" x14ac:dyDescent="0.35">
      <c r="A38" s="337"/>
      <c r="B38" s="337"/>
      <c r="C38" s="339"/>
      <c r="D38" s="339"/>
      <c r="E38" s="336"/>
      <c r="F38" s="340">
        <v>2017</v>
      </c>
      <c r="G38" s="340">
        <v>2018</v>
      </c>
      <c r="H38" s="340">
        <v>2019</v>
      </c>
    </row>
    <row r="39" spans="1:15" ht="23.4" customHeight="1" x14ac:dyDescent="0.35">
      <c r="A39" s="329" t="s">
        <v>39</v>
      </c>
      <c r="B39" s="331"/>
      <c r="C39" s="351" t="s">
        <v>253</v>
      </c>
      <c r="D39" s="351" t="s">
        <v>253</v>
      </c>
      <c r="E39" s="351" t="s">
        <v>253</v>
      </c>
      <c r="F39" s="351" t="s">
        <v>253</v>
      </c>
      <c r="G39" s="351" t="s">
        <v>253</v>
      </c>
      <c r="H39" s="351" t="s">
        <v>253</v>
      </c>
    </row>
    <row r="40" spans="1:15" ht="29.25" customHeight="1" x14ac:dyDescent="0.35">
      <c r="A40" s="352" t="s">
        <v>346</v>
      </c>
      <c r="B40" s="352"/>
      <c r="C40" s="353" t="s">
        <v>347</v>
      </c>
      <c r="D40" s="353">
        <v>248430</v>
      </c>
      <c r="E40" s="353">
        <v>257102</v>
      </c>
      <c r="F40" s="353">
        <v>257102</v>
      </c>
      <c r="G40" s="353">
        <v>257102</v>
      </c>
      <c r="H40" s="353">
        <v>257102</v>
      </c>
    </row>
    <row r="41" spans="1:15" ht="28.2" customHeight="1" x14ac:dyDescent="0.35">
      <c r="A41" s="383" t="s">
        <v>348</v>
      </c>
      <c r="B41" s="384"/>
      <c r="C41" s="353" t="s">
        <v>347</v>
      </c>
      <c r="D41" s="353">
        <v>400</v>
      </c>
      <c r="E41" s="353">
        <v>400</v>
      </c>
      <c r="F41" s="353">
        <v>400</v>
      </c>
      <c r="G41" s="353">
        <v>400</v>
      </c>
      <c r="H41" s="353">
        <v>400</v>
      </c>
    </row>
    <row r="42" spans="1:15" ht="36.6" hidden="1" customHeight="1" x14ac:dyDescent="0.35">
      <c r="A42" s="352" t="s">
        <v>90</v>
      </c>
      <c r="B42" s="352"/>
      <c r="C42" s="472" t="s">
        <v>7</v>
      </c>
      <c r="D42" s="475"/>
      <c r="E42" s="475"/>
      <c r="F42" s="475"/>
      <c r="G42" s="475"/>
      <c r="H42" s="420"/>
    </row>
    <row r="43" spans="1:15" ht="34.5" hidden="1" customHeight="1" x14ac:dyDescent="0.35">
      <c r="A43" s="352" t="s">
        <v>91</v>
      </c>
      <c r="B43" s="352"/>
      <c r="C43" s="472" t="s">
        <v>7</v>
      </c>
      <c r="D43" s="475"/>
      <c r="E43" s="475"/>
      <c r="F43" s="475"/>
      <c r="G43" s="475"/>
      <c r="H43" s="420"/>
    </row>
    <row r="44" spans="1:15" ht="24" hidden="1" customHeight="1" x14ac:dyDescent="0.35">
      <c r="A44" s="359" t="s">
        <v>255</v>
      </c>
      <c r="B44" s="360"/>
      <c r="C44" s="351" t="s">
        <v>253</v>
      </c>
      <c r="D44" s="351" t="s">
        <v>253</v>
      </c>
      <c r="E44" s="351" t="s">
        <v>253</v>
      </c>
      <c r="F44" s="351" t="s">
        <v>253</v>
      </c>
      <c r="G44" s="351" t="s">
        <v>253</v>
      </c>
      <c r="H44" s="420"/>
    </row>
    <row r="45" spans="1:15" s="469" customFormat="1" ht="21.75" hidden="1" customHeight="1" x14ac:dyDescent="0.3">
      <c r="A45" s="388" t="s">
        <v>349</v>
      </c>
      <c r="B45" s="389"/>
      <c r="C45" s="462" t="s">
        <v>9</v>
      </c>
      <c r="D45" s="353">
        <v>95.6</v>
      </c>
      <c r="E45" s="353">
        <v>96.3</v>
      </c>
      <c r="F45" s="353">
        <v>97</v>
      </c>
      <c r="G45" s="353">
        <v>97</v>
      </c>
      <c r="H45" s="386"/>
    </row>
    <row r="46" spans="1:15" s="469" customFormat="1" ht="36.6" hidden="1" customHeight="1" x14ac:dyDescent="0.3">
      <c r="A46" s="388" t="s">
        <v>350</v>
      </c>
      <c r="B46" s="389"/>
      <c r="C46" s="462" t="s">
        <v>351</v>
      </c>
      <c r="D46" s="353">
        <v>5</v>
      </c>
      <c r="E46" s="353">
        <v>4</v>
      </c>
      <c r="F46" s="353">
        <v>4</v>
      </c>
      <c r="G46" s="353">
        <v>4</v>
      </c>
      <c r="H46" s="386"/>
    </row>
    <row r="47" spans="1:15" ht="38.4" hidden="1" customHeight="1" x14ac:dyDescent="0.35">
      <c r="A47" s="476" t="s">
        <v>352</v>
      </c>
      <c r="B47" s="477"/>
      <c r="C47" s="340" t="s">
        <v>353</v>
      </c>
      <c r="D47" s="351">
        <v>283.97000000000003</v>
      </c>
      <c r="E47" s="351">
        <v>279.70999999999998</v>
      </c>
      <c r="F47" s="351">
        <v>274.10000000000002</v>
      </c>
      <c r="G47" s="351">
        <v>274.10000000000002</v>
      </c>
      <c r="H47" s="420"/>
    </row>
    <row r="48" spans="1:15" s="469" customFormat="1" ht="36" hidden="1" customHeight="1" x14ac:dyDescent="0.3">
      <c r="A48" s="341" t="s">
        <v>354</v>
      </c>
      <c r="B48" s="341"/>
      <c r="C48" s="462" t="s">
        <v>9</v>
      </c>
      <c r="D48" s="353">
        <v>11</v>
      </c>
      <c r="E48" s="353">
        <v>13</v>
      </c>
      <c r="F48" s="353">
        <v>16</v>
      </c>
      <c r="G48" s="353">
        <v>16</v>
      </c>
      <c r="H48" s="386"/>
    </row>
    <row r="49" spans="1:13" ht="25.5" hidden="1" customHeight="1" x14ac:dyDescent="0.35">
      <c r="A49" s="329" t="s">
        <v>257</v>
      </c>
      <c r="B49" s="331"/>
      <c r="C49" s="351" t="s">
        <v>253</v>
      </c>
      <c r="D49" s="351" t="s">
        <v>253</v>
      </c>
      <c r="E49" s="351" t="s">
        <v>253</v>
      </c>
      <c r="F49" s="351" t="s">
        <v>253</v>
      </c>
      <c r="G49" s="351" t="s">
        <v>253</v>
      </c>
      <c r="H49" s="420"/>
    </row>
    <row r="50" spans="1:13" ht="25.5" hidden="1" customHeight="1" x14ac:dyDescent="0.35">
      <c r="A50" s="329" t="s">
        <v>258</v>
      </c>
      <c r="B50" s="331"/>
      <c r="C50" s="351" t="s">
        <v>253</v>
      </c>
      <c r="D50" s="340" t="s">
        <v>253</v>
      </c>
      <c r="E50" s="478" t="s">
        <v>253</v>
      </c>
      <c r="F50" s="351" t="s">
        <v>253</v>
      </c>
      <c r="G50" s="351" t="s">
        <v>253</v>
      </c>
      <c r="H50" s="420"/>
      <c r="L50" s="296" t="s">
        <v>206</v>
      </c>
    </row>
    <row r="51" spans="1:13" ht="46.95" hidden="1" customHeight="1" x14ac:dyDescent="0.35">
      <c r="A51" s="352" t="s">
        <v>355</v>
      </c>
      <c r="B51" s="352"/>
      <c r="C51" s="363" t="s">
        <v>260</v>
      </c>
      <c r="D51" s="353">
        <v>3581.8</v>
      </c>
      <c r="E51" s="479"/>
      <c r="F51" s="480"/>
      <c r="G51" s="480"/>
      <c r="H51" s="420"/>
    </row>
    <row r="52" spans="1:13" ht="46.95" hidden="1" customHeight="1" x14ac:dyDescent="0.35">
      <c r="A52" s="352" t="s">
        <v>356</v>
      </c>
      <c r="B52" s="352"/>
      <c r="C52" s="363" t="s">
        <v>260</v>
      </c>
      <c r="D52" s="475"/>
      <c r="E52" s="480"/>
      <c r="F52" s="480"/>
      <c r="G52" s="480"/>
      <c r="H52" s="420"/>
    </row>
    <row r="53" spans="1:13" ht="30.75" customHeight="1" x14ac:dyDescent="0.35">
      <c r="A53" s="376" t="s">
        <v>54</v>
      </c>
      <c r="B53" s="376"/>
      <c r="C53" s="363" t="s">
        <v>36</v>
      </c>
      <c r="D53" s="364">
        <f>D34</f>
        <v>1057552</v>
      </c>
      <c r="E53" s="364">
        <f>E34</f>
        <v>1299714</v>
      </c>
      <c r="F53" s="364">
        <f>F34</f>
        <v>1316402</v>
      </c>
      <c r="G53" s="364">
        <f>G34</f>
        <v>1334258</v>
      </c>
      <c r="H53" s="364">
        <f>H34</f>
        <v>1353365</v>
      </c>
      <c r="K53" s="296" t="s">
        <v>357</v>
      </c>
      <c r="M53" s="296" t="s">
        <v>206</v>
      </c>
    </row>
    <row r="55" spans="1:13" x14ac:dyDescent="0.35">
      <c r="E55" s="481"/>
      <c r="F55" s="481"/>
      <c r="G55" s="481"/>
      <c r="H55" s="296" t="s">
        <v>206</v>
      </c>
    </row>
    <row r="58" spans="1:13" x14ac:dyDescent="0.35">
      <c r="E58" s="296" t="s">
        <v>206</v>
      </c>
    </row>
  </sheetData>
  <mergeCells count="60">
    <mergeCell ref="A50:B50"/>
    <mergeCell ref="A51:B51"/>
    <mergeCell ref="A52:B52"/>
    <mergeCell ref="A53:B53"/>
    <mergeCell ref="A44:B44"/>
    <mergeCell ref="A45:B45"/>
    <mergeCell ref="A46:B46"/>
    <mergeCell ref="A47:B47"/>
    <mergeCell ref="A48:B48"/>
    <mergeCell ref="A49:B49"/>
    <mergeCell ref="F37:H37"/>
    <mergeCell ref="A39:B39"/>
    <mergeCell ref="A40:B40"/>
    <mergeCell ref="A41:B41"/>
    <mergeCell ref="A42:B42"/>
    <mergeCell ref="A43:B43"/>
    <mergeCell ref="A32:B32"/>
    <mergeCell ref="A33:B33"/>
    <mergeCell ref="A34:B34"/>
    <mergeCell ref="A35:E35"/>
    <mergeCell ref="A36:E36"/>
    <mergeCell ref="A37:B38"/>
    <mergeCell ref="C37:C38"/>
    <mergeCell ref="D37:D38"/>
    <mergeCell ref="E37:E38"/>
    <mergeCell ref="A29:H29"/>
    <mergeCell ref="A30:B31"/>
    <mergeCell ref="C30:C31"/>
    <mergeCell ref="D30:D31"/>
    <mergeCell ref="E30:E31"/>
    <mergeCell ref="F30:H30"/>
    <mergeCell ref="A26:E26"/>
    <mergeCell ref="F26:H26"/>
    <mergeCell ref="A27:E27"/>
    <mergeCell ref="F27:H27"/>
    <mergeCell ref="J27:O27"/>
    <mergeCell ref="A28:E28"/>
    <mergeCell ref="F28:H28"/>
    <mergeCell ref="A21:E21"/>
    <mergeCell ref="F21:H21"/>
    <mergeCell ref="A22:E25"/>
    <mergeCell ref="F22:G22"/>
    <mergeCell ref="K22:Q22"/>
    <mergeCell ref="F23:G23"/>
    <mergeCell ref="F24:G24"/>
    <mergeCell ref="K24:Q24"/>
    <mergeCell ref="F25:G25"/>
    <mergeCell ref="K25:Q25"/>
    <mergeCell ref="A12:H12"/>
    <mergeCell ref="B13:I13"/>
    <mergeCell ref="A14:H14"/>
    <mergeCell ref="A15:H15"/>
    <mergeCell ref="A17:H17"/>
    <mergeCell ref="A20:H20"/>
    <mergeCell ref="G4:H4"/>
    <mergeCell ref="G7:H7"/>
    <mergeCell ref="G8:H8"/>
    <mergeCell ref="G9:H9"/>
    <mergeCell ref="G10:H10"/>
    <mergeCell ref="G11:H11"/>
  </mergeCells>
  <pageMargins left="0.39370078740157483" right="0.19685039370078741" top="0.78740157480314965" bottom="0.59055118110236227" header="0.59055118110236227" footer="0.98425196850393704"/>
  <pageSetup paperSize="9" scale="65" orientation="landscape" useFirstPageNumber="1" r:id="rId1"/>
  <headerFooter alignWithMargins="0">
    <oddHeader>&amp;C&amp;P</oddHeader>
  </headerFooter>
  <rowBreaks count="2" manualBreakCount="2">
    <brk id="20" max="7" man="1"/>
    <brk id="25"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topLeftCell="A21" zoomScale="40" zoomScaleNormal="40" zoomScaleSheetLayoutView="75" workbookViewId="0">
      <selection activeCell="C55" sqref="C55"/>
    </sheetView>
  </sheetViews>
  <sheetFormatPr defaultColWidth="9.109375" defaultRowHeight="18" x14ac:dyDescent="0.35"/>
  <cols>
    <col min="1" max="1" width="15.44140625" style="296" customWidth="1"/>
    <col min="2" max="2" width="52.88671875" style="296" customWidth="1"/>
    <col min="3" max="3" width="15.33203125" style="296" customWidth="1"/>
    <col min="4" max="5" width="14.33203125" style="296" customWidth="1"/>
    <col min="6" max="6" width="16.109375" style="296" customWidth="1"/>
    <col min="7" max="7" width="16.33203125" style="296" customWidth="1"/>
    <col min="8" max="8" width="98.5546875" style="296" customWidth="1"/>
    <col min="9" max="256" width="9.109375" style="296"/>
    <col min="257" max="257" width="15.44140625" style="296" customWidth="1"/>
    <col min="258" max="258" width="52.88671875" style="296" customWidth="1"/>
    <col min="259" max="259" width="15.33203125" style="296" customWidth="1"/>
    <col min="260" max="261" width="14.33203125" style="296" customWidth="1"/>
    <col min="262" max="262" width="16.109375" style="296" customWidth="1"/>
    <col min="263" max="263" width="16.33203125" style="296" customWidth="1"/>
    <col min="264" max="264" width="98.5546875" style="296" customWidth="1"/>
    <col min="265" max="512" width="9.109375" style="296"/>
    <col min="513" max="513" width="15.44140625" style="296" customWidth="1"/>
    <col min="514" max="514" width="52.88671875" style="296" customWidth="1"/>
    <col min="515" max="515" width="15.33203125" style="296" customWidth="1"/>
    <col min="516" max="517" width="14.33203125" style="296" customWidth="1"/>
    <col min="518" max="518" width="16.109375" style="296" customWidth="1"/>
    <col min="519" max="519" width="16.33203125" style="296" customWidth="1"/>
    <col min="520" max="520" width="98.5546875" style="296" customWidth="1"/>
    <col min="521" max="768" width="9.109375" style="296"/>
    <col min="769" max="769" width="15.44140625" style="296" customWidth="1"/>
    <col min="770" max="770" width="52.88671875" style="296" customWidth="1"/>
    <col min="771" max="771" width="15.33203125" style="296" customWidth="1"/>
    <col min="772" max="773" width="14.33203125" style="296" customWidth="1"/>
    <col min="774" max="774" width="16.109375" style="296" customWidth="1"/>
    <col min="775" max="775" width="16.33203125" style="296" customWidth="1"/>
    <col min="776" max="776" width="98.5546875" style="296" customWidth="1"/>
    <col min="777" max="1024" width="9.109375" style="296"/>
    <col min="1025" max="1025" width="15.44140625" style="296" customWidth="1"/>
    <col min="1026" max="1026" width="52.88671875" style="296" customWidth="1"/>
    <col min="1027" max="1027" width="15.33203125" style="296" customWidth="1"/>
    <col min="1028" max="1029" width="14.33203125" style="296" customWidth="1"/>
    <col min="1030" max="1030" width="16.109375" style="296" customWidth="1"/>
    <col min="1031" max="1031" width="16.33203125" style="296" customWidth="1"/>
    <col min="1032" max="1032" width="98.5546875" style="296" customWidth="1"/>
    <col min="1033" max="1280" width="9.109375" style="296"/>
    <col min="1281" max="1281" width="15.44140625" style="296" customWidth="1"/>
    <col min="1282" max="1282" width="52.88671875" style="296" customWidth="1"/>
    <col min="1283" max="1283" width="15.33203125" style="296" customWidth="1"/>
    <col min="1284" max="1285" width="14.33203125" style="296" customWidth="1"/>
    <col min="1286" max="1286" width="16.109375" style="296" customWidth="1"/>
    <col min="1287" max="1287" width="16.33203125" style="296" customWidth="1"/>
    <col min="1288" max="1288" width="98.5546875" style="296" customWidth="1"/>
    <col min="1289" max="1536" width="9.109375" style="296"/>
    <col min="1537" max="1537" width="15.44140625" style="296" customWidth="1"/>
    <col min="1538" max="1538" width="52.88671875" style="296" customWidth="1"/>
    <col min="1539" max="1539" width="15.33203125" style="296" customWidth="1"/>
    <col min="1540" max="1541" width="14.33203125" style="296" customWidth="1"/>
    <col min="1542" max="1542" width="16.109375" style="296" customWidth="1"/>
    <col min="1543" max="1543" width="16.33203125" style="296" customWidth="1"/>
    <col min="1544" max="1544" width="98.5546875" style="296" customWidth="1"/>
    <col min="1545" max="1792" width="9.109375" style="296"/>
    <col min="1793" max="1793" width="15.44140625" style="296" customWidth="1"/>
    <col min="1794" max="1794" width="52.88671875" style="296" customWidth="1"/>
    <col min="1795" max="1795" width="15.33203125" style="296" customWidth="1"/>
    <col min="1796" max="1797" width="14.33203125" style="296" customWidth="1"/>
    <col min="1798" max="1798" width="16.109375" style="296" customWidth="1"/>
    <col min="1799" max="1799" width="16.33203125" style="296" customWidth="1"/>
    <col min="1800" max="1800" width="98.5546875" style="296" customWidth="1"/>
    <col min="1801" max="2048" width="9.109375" style="296"/>
    <col min="2049" max="2049" width="15.44140625" style="296" customWidth="1"/>
    <col min="2050" max="2050" width="52.88671875" style="296" customWidth="1"/>
    <col min="2051" max="2051" width="15.33203125" style="296" customWidth="1"/>
    <col min="2052" max="2053" width="14.33203125" style="296" customWidth="1"/>
    <col min="2054" max="2054" width="16.109375" style="296" customWidth="1"/>
    <col min="2055" max="2055" width="16.33203125" style="296" customWidth="1"/>
    <col min="2056" max="2056" width="98.5546875" style="296" customWidth="1"/>
    <col min="2057" max="2304" width="9.109375" style="296"/>
    <col min="2305" max="2305" width="15.44140625" style="296" customWidth="1"/>
    <col min="2306" max="2306" width="52.88671875" style="296" customWidth="1"/>
    <col min="2307" max="2307" width="15.33203125" style="296" customWidth="1"/>
    <col min="2308" max="2309" width="14.33203125" style="296" customWidth="1"/>
    <col min="2310" max="2310" width="16.109375" style="296" customWidth="1"/>
    <col min="2311" max="2311" width="16.33203125" style="296" customWidth="1"/>
    <col min="2312" max="2312" width="98.5546875" style="296" customWidth="1"/>
    <col min="2313" max="2560" width="9.109375" style="296"/>
    <col min="2561" max="2561" width="15.44140625" style="296" customWidth="1"/>
    <col min="2562" max="2562" width="52.88671875" style="296" customWidth="1"/>
    <col min="2563" max="2563" width="15.33203125" style="296" customWidth="1"/>
    <col min="2564" max="2565" width="14.33203125" style="296" customWidth="1"/>
    <col min="2566" max="2566" width="16.109375" style="296" customWidth="1"/>
    <col min="2567" max="2567" width="16.33203125" style="296" customWidth="1"/>
    <col min="2568" max="2568" width="98.5546875" style="296" customWidth="1"/>
    <col min="2569" max="2816" width="9.109375" style="296"/>
    <col min="2817" max="2817" width="15.44140625" style="296" customWidth="1"/>
    <col min="2818" max="2818" width="52.88671875" style="296" customWidth="1"/>
    <col min="2819" max="2819" width="15.33203125" style="296" customWidth="1"/>
    <col min="2820" max="2821" width="14.33203125" style="296" customWidth="1"/>
    <col min="2822" max="2822" width="16.109375" style="296" customWidth="1"/>
    <col min="2823" max="2823" width="16.33203125" style="296" customWidth="1"/>
    <col min="2824" max="2824" width="98.5546875" style="296" customWidth="1"/>
    <col min="2825" max="3072" width="9.109375" style="296"/>
    <col min="3073" max="3073" width="15.44140625" style="296" customWidth="1"/>
    <col min="3074" max="3074" width="52.88671875" style="296" customWidth="1"/>
    <col min="3075" max="3075" width="15.33203125" style="296" customWidth="1"/>
    <col min="3076" max="3077" width="14.33203125" style="296" customWidth="1"/>
    <col min="3078" max="3078" width="16.109375" style="296" customWidth="1"/>
    <col min="3079" max="3079" width="16.33203125" style="296" customWidth="1"/>
    <col min="3080" max="3080" width="98.5546875" style="296" customWidth="1"/>
    <col min="3081" max="3328" width="9.109375" style="296"/>
    <col min="3329" max="3329" width="15.44140625" style="296" customWidth="1"/>
    <col min="3330" max="3330" width="52.88671875" style="296" customWidth="1"/>
    <col min="3331" max="3331" width="15.33203125" style="296" customWidth="1"/>
    <col min="3332" max="3333" width="14.33203125" style="296" customWidth="1"/>
    <col min="3334" max="3334" width="16.109375" style="296" customWidth="1"/>
    <col min="3335" max="3335" width="16.33203125" style="296" customWidth="1"/>
    <col min="3336" max="3336" width="98.5546875" style="296" customWidth="1"/>
    <col min="3337" max="3584" width="9.109375" style="296"/>
    <col min="3585" max="3585" width="15.44140625" style="296" customWidth="1"/>
    <col min="3586" max="3586" width="52.88671875" style="296" customWidth="1"/>
    <col min="3587" max="3587" width="15.33203125" style="296" customWidth="1"/>
    <col min="3588" max="3589" width="14.33203125" style="296" customWidth="1"/>
    <col min="3590" max="3590" width="16.109375" style="296" customWidth="1"/>
    <col min="3591" max="3591" width="16.33203125" style="296" customWidth="1"/>
    <col min="3592" max="3592" width="98.5546875" style="296" customWidth="1"/>
    <col min="3593" max="3840" width="9.109375" style="296"/>
    <col min="3841" max="3841" width="15.44140625" style="296" customWidth="1"/>
    <col min="3842" max="3842" width="52.88671875" style="296" customWidth="1"/>
    <col min="3843" max="3843" width="15.33203125" style="296" customWidth="1"/>
    <col min="3844" max="3845" width="14.33203125" style="296" customWidth="1"/>
    <col min="3846" max="3846" width="16.109375" style="296" customWidth="1"/>
    <col min="3847" max="3847" width="16.33203125" style="296" customWidth="1"/>
    <col min="3848" max="3848" width="98.5546875" style="296" customWidth="1"/>
    <col min="3849" max="4096" width="9.109375" style="296"/>
    <col min="4097" max="4097" width="15.44140625" style="296" customWidth="1"/>
    <col min="4098" max="4098" width="52.88671875" style="296" customWidth="1"/>
    <col min="4099" max="4099" width="15.33203125" style="296" customWidth="1"/>
    <col min="4100" max="4101" width="14.33203125" style="296" customWidth="1"/>
    <col min="4102" max="4102" width="16.109375" style="296" customWidth="1"/>
    <col min="4103" max="4103" width="16.33203125" style="296" customWidth="1"/>
    <col min="4104" max="4104" width="98.5546875" style="296" customWidth="1"/>
    <col min="4105" max="4352" width="9.109375" style="296"/>
    <col min="4353" max="4353" width="15.44140625" style="296" customWidth="1"/>
    <col min="4354" max="4354" width="52.88671875" style="296" customWidth="1"/>
    <col min="4355" max="4355" width="15.33203125" style="296" customWidth="1"/>
    <col min="4356" max="4357" width="14.33203125" style="296" customWidth="1"/>
    <col min="4358" max="4358" width="16.109375" style="296" customWidth="1"/>
    <col min="4359" max="4359" width="16.33203125" style="296" customWidth="1"/>
    <col min="4360" max="4360" width="98.5546875" style="296" customWidth="1"/>
    <col min="4361" max="4608" width="9.109375" style="296"/>
    <col min="4609" max="4609" width="15.44140625" style="296" customWidth="1"/>
    <col min="4610" max="4610" width="52.88671875" style="296" customWidth="1"/>
    <col min="4611" max="4611" width="15.33203125" style="296" customWidth="1"/>
    <col min="4612" max="4613" width="14.33203125" style="296" customWidth="1"/>
    <col min="4614" max="4614" width="16.109375" style="296" customWidth="1"/>
    <col min="4615" max="4615" width="16.33203125" style="296" customWidth="1"/>
    <col min="4616" max="4616" width="98.5546875" style="296" customWidth="1"/>
    <col min="4617" max="4864" width="9.109375" style="296"/>
    <col min="4865" max="4865" width="15.44140625" style="296" customWidth="1"/>
    <col min="4866" max="4866" width="52.88671875" style="296" customWidth="1"/>
    <col min="4867" max="4867" width="15.33203125" style="296" customWidth="1"/>
    <col min="4868" max="4869" width="14.33203125" style="296" customWidth="1"/>
    <col min="4870" max="4870" width="16.109375" style="296" customWidth="1"/>
    <col min="4871" max="4871" width="16.33203125" style="296" customWidth="1"/>
    <col min="4872" max="4872" width="98.5546875" style="296" customWidth="1"/>
    <col min="4873" max="5120" width="9.109375" style="296"/>
    <col min="5121" max="5121" width="15.44140625" style="296" customWidth="1"/>
    <col min="5122" max="5122" width="52.88671875" style="296" customWidth="1"/>
    <col min="5123" max="5123" width="15.33203125" style="296" customWidth="1"/>
    <col min="5124" max="5125" width="14.33203125" style="296" customWidth="1"/>
    <col min="5126" max="5126" width="16.109375" style="296" customWidth="1"/>
    <col min="5127" max="5127" width="16.33203125" style="296" customWidth="1"/>
    <col min="5128" max="5128" width="98.5546875" style="296" customWidth="1"/>
    <col min="5129" max="5376" width="9.109375" style="296"/>
    <col min="5377" max="5377" width="15.44140625" style="296" customWidth="1"/>
    <col min="5378" max="5378" width="52.88671875" style="296" customWidth="1"/>
    <col min="5379" max="5379" width="15.33203125" style="296" customWidth="1"/>
    <col min="5380" max="5381" width="14.33203125" style="296" customWidth="1"/>
    <col min="5382" max="5382" width="16.109375" style="296" customWidth="1"/>
    <col min="5383" max="5383" width="16.33203125" style="296" customWidth="1"/>
    <col min="5384" max="5384" width="98.5546875" style="296" customWidth="1"/>
    <col min="5385" max="5632" width="9.109375" style="296"/>
    <col min="5633" max="5633" width="15.44140625" style="296" customWidth="1"/>
    <col min="5634" max="5634" width="52.88671875" style="296" customWidth="1"/>
    <col min="5635" max="5635" width="15.33203125" style="296" customWidth="1"/>
    <col min="5636" max="5637" width="14.33203125" style="296" customWidth="1"/>
    <col min="5638" max="5638" width="16.109375" style="296" customWidth="1"/>
    <col min="5639" max="5639" width="16.33203125" style="296" customWidth="1"/>
    <col min="5640" max="5640" width="98.5546875" style="296" customWidth="1"/>
    <col min="5641" max="5888" width="9.109375" style="296"/>
    <col min="5889" max="5889" width="15.44140625" style="296" customWidth="1"/>
    <col min="5890" max="5890" width="52.88671875" style="296" customWidth="1"/>
    <col min="5891" max="5891" width="15.33203125" style="296" customWidth="1"/>
    <col min="5892" max="5893" width="14.33203125" style="296" customWidth="1"/>
    <col min="5894" max="5894" width="16.109375" style="296" customWidth="1"/>
    <col min="5895" max="5895" width="16.33203125" style="296" customWidth="1"/>
    <col min="5896" max="5896" width="98.5546875" style="296" customWidth="1"/>
    <col min="5897" max="6144" width="9.109375" style="296"/>
    <col min="6145" max="6145" width="15.44140625" style="296" customWidth="1"/>
    <col min="6146" max="6146" width="52.88671875" style="296" customWidth="1"/>
    <col min="6147" max="6147" width="15.33203125" style="296" customWidth="1"/>
    <col min="6148" max="6149" width="14.33203125" style="296" customWidth="1"/>
    <col min="6150" max="6150" width="16.109375" style="296" customWidth="1"/>
    <col min="6151" max="6151" width="16.33203125" style="296" customWidth="1"/>
    <col min="6152" max="6152" width="98.5546875" style="296" customWidth="1"/>
    <col min="6153" max="6400" width="9.109375" style="296"/>
    <col min="6401" max="6401" width="15.44140625" style="296" customWidth="1"/>
    <col min="6402" max="6402" width="52.88671875" style="296" customWidth="1"/>
    <col min="6403" max="6403" width="15.33203125" style="296" customWidth="1"/>
    <col min="6404" max="6405" width="14.33203125" style="296" customWidth="1"/>
    <col min="6406" max="6406" width="16.109375" style="296" customWidth="1"/>
    <col min="6407" max="6407" width="16.33203125" style="296" customWidth="1"/>
    <col min="6408" max="6408" width="98.5546875" style="296" customWidth="1"/>
    <col min="6409" max="6656" width="9.109375" style="296"/>
    <col min="6657" max="6657" width="15.44140625" style="296" customWidth="1"/>
    <col min="6658" max="6658" width="52.88671875" style="296" customWidth="1"/>
    <col min="6659" max="6659" width="15.33203125" style="296" customWidth="1"/>
    <col min="6660" max="6661" width="14.33203125" style="296" customWidth="1"/>
    <col min="6662" max="6662" width="16.109375" style="296" customWidth="1"/>
    <col min="6663" max="6663" width="16.33203125" style="296" customWidth="1"/>
    <col min="6664" max="6664" width="98.5546875" style="296" customWidth="1"/>
    <col min="6665" max="6912" width="9.109375" style="296"/>
    <col min="6913" max="6913" width="15.44140625" style="296" customWidth="1"/>
    <col min="6914" max="6914" width="52.88671875" style="296" customWidth="1"/>
    <col min="6915" max="6915" width="15.33203125" style="296" customWidth="1"/>
    <col min="6916" max="6917" width="14.33203125" style="296" customWidth="1"/>
    <col min="6918" max="6918" width="16.109375" style="296" customWidth="1"/>
    <col min="6919" max="6919" width="16.33203125" style="296" customWidth="1"/>
    <col min="6920" max="6920" width="98.5546875" style="296" customWidth="1"/>
    <col min="6921" max="7168" width="9.109375" style="296"/>
    <col min="7169" max="7169" width="15.44140625" style="296" customWidth="1"/>
    <col min="7170" max="7170" width="52.88671875" style="296" customWidth="1"/>
    <col min="7171" max="7171" width="15.33203125" style="296" customWidth="1"/>
    <col min="7172" max="7173" width="14.33203125" style="296" customWidth="1"/>
    <col min="7174" max="7174" width="16.109375" style="296" customWidth="1"/>
    <col min="7175" max="7175" width="16.33203125" style="296" customWidth="1"/>
    <col min="7176" max="7176" width="98.5546875" style="296" customWidth="1"/>
    <col min="7177" max="7424" width="9.109375" style="296"/>
    <col min="7425" max="7425" width="15.44140625" style="296" customWidth="1"/>
    <col min="7426" max="7426" width="52.88671875" style="296" customWidth="1"/>
    <col min="7427" max="7427" width="15.33203125" style="296" customWidth="1"/>
    <col min="7428" max="7429" width="14.33203125" style="296" customWidth="1"/>
    <col min="7430" max="7430" width="16.109375" style="296" customWidth="1"/>
    <col min="7431" max="7431" width="16.33203125" style="296" customWidth="1"/>
    <col min="7432" max="7432" width="98.5546875" style="296" customWidth="1"/>
    <col min="7433" max="7680" width="9.109375" style="296"/>
    <col min="7681" max="7681" width="15.44140625" style="296" customWidth="1"/>
    <col min="7682" max="7682" width="52.88671875" style="296" customWidth="1"/>
    <col min="7683" max="7683" width="15.33203125" style="296" customWidth="1"/>
    <col min="7684" max="7685" width="14.33203125" style="296" customWidth="1"/>
    <col min="7686" max="7686" width="16.109375" style="296" customWidth="1"/>
    <col min="7687" max="7687" width="16.33203125" style="296" customWidth="1"/>
    <col min="7688" max="7688" width="98.5546875" style="296" customWidth="1"/>
    <col min="7689" max="7936" width="9.109375" style="296"/>
    <col min="7937" max="7937" width="15.44140625" style="296" customWidth="1"/>
    <col min="7938" max="7938" width="52.88671875" style="296" customWidth="1"/>
    <col min="7939" max="7939" width="15.33203125" style="296" customWidth="1"/>
    <col min="7940" max="7941" width="14.33203125" style="296" customWidth="1"/>
    <col min="7942" max="7942" width="16.109375" style="296" customWidth="1"/>
    <col min="7943" max="7943" width="16.33203125" style="296" customWidth="1"/>
    <col min="7944" max="7944" width="98.5546875" style="296" customWidth="1"/>
    <col min="7945" max="8192" width="9.109375" style="296"/>
    <col min="8193" max="8193" width="15.44140625" style="296" customWidth="1"/>
    <col min="8194" max="8194" width="52.88671875" style="296" customWidth="1"/>
    <col min="8195" max="8195" width="15.33203125" style="296" customWidth="1"/>
    <col min="8196" max="8197" width="14.33203125" style="296" customWidth="1"/>
    <col min="8198" max="8198" width="16.109375" style="296" customWidth="1"/>
    <col min="8199" max="8199" width="16.33203125" style="296" customWidth="1"/>
    <col min="8200" max="8200" width="98.5546875" style="296" customWidth="1"/>
    <col min="8201" max="8448" width="9.109375" style="296"/>
    <col min="8449" max="8449" width="15.44140625" style="296" customWidth="1"/>
    <col min="8450" max="8450" width="52.88671875" style="296" customWidth="1"/>
    <col min="8451" max="8451" width="15.33203125" style="296" customWidth="1"/>
    <col min="8452" max="8453" width="14.33203125" style="296" customWidth="1"/>
    <col min="8454" max="8454" width="16.109375" style="296" customWidth="1"/>
    <col min="8455" max="8455" width="16.33203125" style="296" customWidth="1"/>
    <col min="8456" max="8456" width="98.5546875" style="296" customWidth="1"/>
    <col min="8457" max="8704" width="9.109375" style="296"/>
    <col min="8705" max="8705" width="15.44140625" style="296" customWidth="1"/>
    <col min="8706" max="8706" width="52.88671875" style="296" customWidth="1"/>
    <col min="8707" max="8707" width="15.33203125" style="296" customWidth="1"/>
    <col min="8708" max="8709" width="14.33203125" style="296" customWidth="1"/>
    <col min="8710" max="8710" width="16.109375" style="296" customWidth="1"/>
    <col min="8711" max="8711" width="16.33203125" style="296" customWidth="1"/>
    <col min="8712" max="8712" width="98.5546875" style="296" customWidth="1"/>
    <col min="8713" max="8960" width="9.109375" style="296"/>
    <col min="8961" max="8961" width="15.44140625" style="296" customWidth="1"/>
    <col min="8962" max="8962" width="52.88671875" style="296" customWidth="1"/>
    <col min="8963" max="8963" width="15.33203125" style="296" customWidth="1"/>
    <col min="8964" max="8965" width="14.33203125" style="296" customWidth="1"/>
    <col min="8966" max="8966" width="16.109375" style="296" customWidth="1"/>
    <col min="8967" max="8967" width="16.33203125" style="296" customWidth="1"/>
    <col min="8968" max="8968" width="98.5546875" style="296" customWidth="1"/>
    <col min="8969" max="9216" width="9.109375" style="296"/>
    <col min="9217" max="9217" width="15.44140625" style="296" customWidth="1"/>
    <col min="9218" max="9218" width="52.88671875" style="296" customWidth="1"/>
    <col min="9219" max="9219" width="15.33203125" style="296" customWidth="1"/>
    <col min="9220" max="9221" width="14.33203125" style="296" customWidth="1"/>
    <col min="9222" max="9222" width="16.109375" style="296" customWidth="1"/>
    <col min="9223" max="9223" width="16.33203125" style="296" customWidth="1"/>
    <col min="9224" max="9224" width="98.5546875" style="296" customWidth="1"/>
    <col min="9225" max="9472" width="9.109375" style="296"/>
    <col min="9473" max="9473" width="15.44140625" style="296" customWidth="1"/>
    <col min="9474" max="9474" width="52.88671875" style="296" customWidth="1"/>
    <col min="9475" max="9475" width="15.33203125" style="296" customWidth="1"/>
    <col min="9476" max="9477" width="14.33203125" style="296" customWidth="1"/>
    <col min="9478" max="9478" width="16.109375" style="296" customWidth="1"/>
    <col min="9479" max="9479" width="16.33203125" style="296" customWidth="1"/>
    <col min="9480" max="9480" width="98.5546875" style="296" customWidth="1"/>
    <col min="9481" max="9728" width="9.109375" style="296"/>
    <col min="9729" max="9729" width="15.44140625" style="296" customWidth="1"/>
    <col min="9730" max="9730" width="52.88671875" style="296" customWidth="1"/>
    <col min="9731" max="9731" width="15.33203125" style="296" customWidth="1"/>
    <col min="9732" max="9733" width="14.33203125" style="296" customWidth="1"/>
    <col min="9734" max="9734" width="16.109375" style="296" customWidth="1"/>
    <col min="9735" max="9735" width="16.33203125" style="296" customWidth="1"/>
    <col min="9736" max="9736" width="98.5546875" style="296" customWidth="1"/>
    <col min="9737" max="9984" width="9.109375" style="296"/>
    <col min="9985" max="9985" width="15.44140625" style="296" customWidth="1"/>
    <col min="9986" max="9986" width="52.88671875" style="296" customWidth="1"/>
    <col min="9987" max="9987" width="15.33203125" style="296" customWidth="1"/>
    <col min="9988" max="9989" width="14.33203125" style="296" customWidth="1"/>
    <col min="9990" max="9990" width="16.109375" style="296" customWidth="1"/>
    <col min="9991" max="9991" width="16.33203125" style="296" customWidth="1"/>
    <col min="9992" max="9992" width="98.5546875" style="296" customWidth="1"/>
    <col min="9993" max="10240" width="9.109375" style="296"/>
    <col min="10241" max="10241" width="15.44140625" style="296" customWidth="1"/>
    <col min="10242" max="10242" width="52.88671875" style="296" customWidth="1"/>
    <col min="10243" max="10243" width="15.33203125" style="296" customWidth="1"/>
    <col min="10244" max="10245" width="14.33203125" style="296" customWidth="1"/>
    <col min="10246" max="10246" width="16.109375" style="296" customWidth="1"/>
    <col min="10247" max="10247" width="16.33203125" style="296" customWidth="1"/>
    <col min="10248" max="10248" width="98.5546875" style="296" customWidth="1"/>
    <col min="10249" max="10496" width="9.109375" style="296"/>
    <col min="10497" max="10497" width="15.44140625" style="296" customWidth="1"/>
    <col min="10498" max="10498" width="52.88671875" style="296" customWidth="1"/>
    <col min="10499" max="10499" width="15.33203125" style="296" customWidth="1"/>
    <col min="10500" max="10501" width="14.33203125" style="296" customWidth="1"/>
    <col min="10502" max="10502" width="16.109375" style="296" customWidth="1"/>
    <col min="10503" max="10503" width="16.33203125" style="296" customWidth="1"/>
    <col min="10504" max="10504" width="98.5546875" style="296" customWidth="1"/>
    <col min="10505" max="10752" width="9.109375" style="296"/>
    <col min="10753" max="10753" width="15.44140625" style="296" customWidth="1"/>
    <col min="10754" max="10754" width="52.88671875" style="296" customWidth="1"/>
    <col min="10755" max="10755" width="15.33203125" style="296" customWidth="1"/>
    <col min="10756" max="10757" width="14.33203125" style="296" customWidth="1"/>
    <col min="10758" max="10758" width="16.109375" style="296" customWidth="1"/>
    <col min="10759" max="10759" width="16.33203125" style="296" customWidth="1"/>
    <col min="10760" max="10760" width="98.5546875" style="296" customWidth="1"/>
    <col min="10761" max="11008" width="9.109375" style="296"/>
    <col min="11009" max="11009" width="15.44140625" style="296" customWidth="1"/>
    <col min="11010" max="11010" width="52.88671875" style="296" customWidth="1"/>
    <col min="11011" max="11011" width="15.33203125" style="296" customWidth="1"/>
    <col min="11012" max="11013" width="14.33203125" style="296" customWidth="1"/>
    <col min="11014" max="11014" width="16.109375" style="296" customWidth="1"/>
    <col min="11015" max="11015" width="16.33203125" style="296" customWidth="1"/>
    <col min="11016" max="11016" width="98.5546875" style="296" customWidth="1"/>
    <col min="11017" max="11264" width="9.109375" style="296"/>
    <col min="11265" max="11265" width="15.44140625" style="296" customWidth="1"/>
    <col min="11266" max="11266" width="52.88671875" style="296" customWidth="1"/>
    <col min="11267" max="11267" width="15.33203125" style="296" customWidth="1"/>
    <col min="11268" max="11269" width="14.33203125" style="296" customWidth="1"/>
    <col min="11270" max="11270" width="16.109375" style="296" customWidth="1"/>
    <col min="11271" max="11271" width="16.33203125" style="296" customWidth="1"/>
    <col min="11272" max="11272" width="98.5546875" style="296" customWidth="1"/>
    <col min="11273" max="11520" width="9.109375" style="296"/>
    <col min="11521" max="11521" width="15.44140625" style="296" customWidth="1"/>
    <col min="11522" max="11522" width="52.88671875" style="296" customWidth="1"/>
    <col min="11523" max="11523" width="15.33203125" style="296" customWidth="1"/>
    <col min="11524" max="11525" width="14.33203125" style="296" customWidth="1"/>
    <col min="11526" max="11526" width="16.109375" style="296" customWidth="1"/>
    <col min="11527" max="11527" width="16.33203125" style="296" customWidth="1"/>
    <col min="11528" max="11528" width="98.5546875" style="296" customWidth="1"/>
    <col min="11529" max="11776" width="9.109375" style="296"/>
    <col min="11777" max="11777" width="15.44140625" style="296" customWidth="1"/>
    <col min="11778" max="11778" width="52.88671875" style="296" customWidth="1"/>
    <col min="11779" max="11779" width="15.33203125" style="296" customWidth="1"/>
    <col min="11780" max="11781" width="14.33203125" style="296" customWidth="1"/>
    <col min="11782" max="11782" width="16.109375" style="296" customWidth="1"/>
    <col min="11783" max="11783" width="16.33203125" style="296" customWidth="1"/>
    <col min="11784" max="11784" width="98.5546875" style="296" customWidth="1"/>
    <col min="11785" max="12032" width="9.109375" style="296"/>
    <col min="12033" max="12033" width="15.44140625" style="296" customWidth="1"/>
    <col min="12034" max="12034" width="52.88671875" style="296" customWidth="1"/>
    <col min="12035" max="12035" width="15.33203125" style="296" customWidth="1"/>
    <col min="12036" max="12037" width="14.33203125" style="296" customWidth="1"/>
    <col min="12038" max="12038" width="16.109375" style="296" customWidth="1"/>
    <col min="12039" max="12039" width="16.33203125" style="296" customWidth="1"/>
    <col min="12040" max="12040" width="98.5546875" style="296" customWidth="1"/>
    <col min="12041" max="12288" width="9.109375" style="296"/>
    <col min="12289" max="12289" width="15.44140625" style="296" customWidth="1"/>
    <col min="12290" max="12290" width="52.88671875" style="296" customWidth="1"/>
    <col min="12291" max="12291" width="15.33203125" style="296" customWidth="1"/>
    <col min="12292" max="12293" width="14.33203125" style="296" customWidth="1"/>
    <col min="12294" max="12294" width="16.109375" style="296" customWidth="1"/>
    <col min="12295" max="12295" width="16.33203125" style="296" customWidth="1"/>
    <col min="12296" max="12296" width="98.5546875" style="296" customWidth="1"/>
    <col min="12297" max="12544" width="9.109375" style="296"/>
    <col min="12545" max="12545" width="15.44140625" style="296" customWidth="1"/>
    <col min="12546" max="12546" width="52.88671875" style="296" customWidth="1"/>
    <col min="12547" max="12547" width="15.33203125" style="296" customWidth="1"/>
    <col min="12548" max="12549" width="14.33203125" style="296" customWidth="1"/>
    <col min="12550" max="12550" width="16.109375" style="296" customWidth="1"/>
    <col min="12551" max="12551" width="16.33203125" style="296" customWidth="1"/>
    <col min="12552" max="12552" width="98.5546875" style="296" customWidth="1"/>
    <col min="12553" max="12800" width="9.109375" style="296"/>
    <col min="12801" max="12801" width="15.44140625" style="296" customWidth="1"/>
    <col min="12802" max="12802" width="52.88671875" style="296" customWidth="1"/>
    <col min="12803" max="12803" width="15.33203125" style="296" customWidth="1"/>
    <col min="12804" max="12805" width="14.33203125" style="296" customWidth="1"/>
    <col min="12806" max="12806" width="16.109375" style="296" customWidth="1"/>
    <col min="12807" max="12807" width="16.33203125" style="296" customWidth="1"/>
    <col min="12808" max="12808" width="98.5546875" style="296" customWidth="1"/>
    <col min="12809" max="13056" width="9.109375" style="296"/>
    <col min="13057" max="13057" width="15.44140625" style="296" customWidth="1"/>
    <col min="13058" max="13058" width="52.88671875" style="296" customWidth="1"/>
    <col min="13059" max="13059" width="15.33203125" style="296" customWidth="1"/>
    <col min="13060" max="13061" width="14.33203125" style="296" customWidth="1"/>
    <col min="13062" max="13062" width="16.109375" style="296" customWidth="1"/>
    <col min="13063" max="13063" width="16.33203125" style="296" customWidth="1"/>
    <col min="13064" max="13064" width="98.5546875" style="296" customWidth="1"/>
    <col min="13065" max="13312" width="9.109375" style="296"/>
    <col min="13313" max="13313" width="15.44140625" style="296" customWidth="1"/>
    <col min="13314" max="13314" width="52.88671875" style="296" customWidth="1"/>
    <col min="13315" max="13315" width="15.33203125" style="296" customWidth="1"/>
    <col min="13316" max="13317" width="14.33203125" style="296" customWidth="1"/>
    <col min="13318" max="13318" width="16.109375" style="296" customWidth="1"/>
    <col min="13319" max="13319" width="16.33203125" style="296" customWidth="1"/>
    <col min="13320" max="13320" width="98.5546875" style="296" customWidth="1"/>
    <col min="13321" max="13568" width="9.109375" style="296"/>
    <col min="13569" max="13569" width="15.44140625" style="296" customWidth="1"/>
    <col min="13570" max="13570" width="52.88671875" style="296" customWidth="1"/>
    <col min="13571" max="13571" width="15.33203125" style="296" customWidth="1"/>
    <col min="13572" max="13573" width="14.33203125" style="296" customWidth="1"/>
    <col min="13574" max="13574" width="16.109375" style="296" customWidth="1"/>
    <col min="13575" max="13575" width="16.33203125" style="296" customWidth="1"/>
    <col min="13576" max="13576" width="98.5546875" style="296" customWidth="1"/>
    <col min="13577" max="13824" width="9.109375" style="296"/>
    <col min="13825" max="13825" width="15.44140625" style="296" customWidth="1"/>
    <col min="13826" max="13826" width="52.88671875" style="296" customWidth="1"/>
    <col min="13827" max="13827" width="15.33203125" style="296" customWidth="1"/>
    <col min="13828" max="13829" width="14.33203125" style="296" customWidth="1"/>
    <col min="13830" max="13830" width="16.109375" style="296" customWidth="1"/>
    <col min="13831" max="13831" width="16.33203125" style="296" customWidth="1"/>
    <col min="13832" max="13832" width="98.5546875" style="296" customWidth="1"/>
    <col min="13833" max="14080" width="9.109375" style="296"/>
    <col min="14081" max="14081" width="15.44140625" style="296" customWidth="1"/>
    <col min="14082" max="14082" width="52.88671875" style="296" customWidth="1"/>
    <col min="14083" max="14083" width="15.33203125" style="296" customWidth="1"/>
    <col min="14084" max="14085" width="14.33203125" style="296" customWidth="1"/>
    <col min="14086" max="14086" width="16.109375" style="296" customWidth="1"/>
    <col min="14087" max="14087" width="16.33203125" style="296" customWidth="1"/>
    <col min="14088" max="14088" width="98.5546875" style="296" customWidth="1"/>
    <col min="14089" max="14336" width="9.109375" style="296"/>
    <col min="14337" max="14337" width="15.44140625" style="296" customWidth="1"/>
    <col min="14338" max="14338" width="52.88671875" style="296" customWidth="1"/>
    <col min="14339" max="14339" width="15.33203125" style="296" customWidth="1"/>
    <col min="14340" max="14341" width="14.33203125" style="296" customWidth="1"/>
    <col min="14342" max="14342" width="16.109375" style="296" customWidth="1"/>
    <col min="14343" max="14343" width="16.33203125" style="296" customWidth="1"/>
    <col min="14344" max="14344" width="98.5546875" style="296" customWidth="1"/>
    <col min="14345" max="14592" width="9.109375" style="296"/>
    <col min="14593" max="14593" width="15.44140625" style="296" customWidth="1"/>
    <col min="14594" max="14594" width="52.88671875" style="296" customWidth="1"/>
    <col min="14595" max="14595" width="15.33203125" style="296" customWidth="1"/>
    <col min="14596" max="14597" width="14.33203125" style="296" customWidth="1"/>
    <col min="14598" max="14598" width="16.109375" style="296" customWidth="1"/>
    <col min="14599" max="14599" width="16.33203125" style="296" customWidth="1"/>
    <col min="14600" max="14600" width="98.5546875" style="296" customWidth="1"/>
    <col min="14601" max="14848" width="9.109375" style="296"/>
    <col min="14849" max="14849" width="15.44140625" style="296" customWidth="1"/>
    <col min="14850" max="14850" width="52.88671875" style="296" customWidth="1"/>
    <col min="14851" max="14851" width="15.33203125" style="296" customWidth="1"/>
    <col min="14852" max="14853" width="14.33203125" style="296" customWidth="1"/>
    <col min="14854" max="14854" width="16.109375" style="296" customWidth="1"/>
    <col min="14855" max="14855" width="16.33203125" style="296" customWidth="1"/>
    <col min="14856" max="14856" width="98.5546875" style="296" customWidth="1"/>
    <col min="14857" max="15104" width="9.109375" style="296"/>
    <col min="15105" max="15105" width="15.44140625" style="296" customWidth="1"/>
    <col min="15106" max="15106" width="52.88671875" style="296" customWidth="1"/>
    <col min="15107" max="15107" width="15.33203125" style="296" customWidth="1"/>
    <col min="15108" max="15109" width="14.33203125" style="296" customWidth="1"/>
    <col min="15110" max="15110" width="16.109375" style="296" customWidth="1"/>
    <col min="15111" max="15111" width="16.33203125" style="296" customWidth="1"/>
    <col min="15112" max="15112" width="98.5546875" style="296" customWidth="1"/>
    <col min="15113" max="15360" width="9.109375" style="296"/>
    <col min="15361" max="15361" width="15.44140625" style="296" customWidth="1"/>
    <col min="15362" max="15362" width="52.88671875" style="296" customWidth="1"/>
    <col min="15363" max="15363" width="15.33203125" style="296" customWidth="1"/>
    <col min="15364" max="15365" width="14.33203125" style="296" customWidth="1"/>
    <col min="15366" max="15366" width="16.109375" style="296" customWidth="1"/>
    <col min="15367" max="15367" width="16.33203125" style="296" customWidth="1"/>
    <col min="15368" max="15368" width="98.5546875" style="296" customWidth="1"/>
    <col min="15369" max="15616" width="9.109375" style="296"/>
    <col min="15617" max="15617" width="15.44140625" style="296" customWidth="1"/>
    <col min="15618" max="15618" width="52.88671875" style="296" customWidth="1"/>
    <col min="15619" max="15619" width="15.33203125" style="296" customWidth="1"/>
    <col min="15620" max="15621" width="14.33203125" style="296" customWidth="1"/>
    <col min="15622" max="15622" width="16.109375" style="296" customWidth="1"/>
    <col min="15623" max="15623" width="16.33203125" style="296" customWidth="1"/>
    <col min="15624" max="15624" width="98.5546875" style="296" customWidth="1"/>
    <col min="15625" max="15872" width="9.109375" style="296"/>
    <col min="15873" max="15873" width="15.44140625" style="296" customWidth="1"/>
    <col min="15874" max="15874" width="52.88671875" style="296" customWidth="1"/>
    <col min="15875" max="15875" width="15.33203125" style="296" customWidth="1"/>
    <col min="15876" max="15877" width="14.33203125" style="296" customWidth="1"/>
    <col min="15878" max="15878" width="16.109375" style="296" customWidth="1"/>
    <col min="15879" max="15879" width="16.33203125" style="296" customWidth="1"/>
    <col min="15880" max="15880" width="98.5546875" style="296" customWidth="1"/>
    <col min="15881" max="16128" width="9.109375" style="296"/>
    <col min="16129" max="16129" width="15.44140625" style="296" customWidth="1"/>
    <col min="16130" max="16130" width="52.88671875" style="296" customWidth="1"/>
    <col min="16131" max="16131" width="15.33203125" style="296" customWidth="1"/>
    <col min="16132" max="16133" width="14.33203125" style="296" customWidth="1"/>
    <col min="16134" max="16134" width="16.109375" style="296" customWidth="1"/>
    <col min="16135" max="16135" width="16.33203125" style="296" customWidth="1"/>
    <col min="16136" max="16136" width="98.5546875" style="296" customWidth="1"/>
    <col min="16137" max="16384" width="9.109375" style="296"/>
  </cols>
  <sheetData>
    <row r="1" spans="1:9" hidden="1" x14ac:dyDescent="0.35">
      <c r="A1" s="294"/>
      <c r="B1" s="294"/>
      <c r="C1" s="294"/>
      <c r="D1" s="294"/>
      <c r="E1" s="294"/>
      <c r="F1" s="294"/>
      <c r="G1" s="294"/>
      <c r="H1" s="294" t="s">
        <v>340</v>
      </c>
    </row>
    <row r="2" spans="1:9" hidden="1" x14ac:dyDescent="0.35">
      <c r="A2" s="294"/>
      <c r="B2" s="294"/>
      <c r="C2" s="294"/>
      <c r="D2" s="294"/>
      <c r="E2" s="294"/>
      <c r="F2" s="294"/>
      <c r="G2" s="294"/>
      <c r="H2" s="294" t="s">
        <v>227</v>
      </c>
    </row>
    <row r="3" spans="1:9" hidden="1" x14ac:dyDescent="0.35">
      <c r="A3" s="294"/>
      <c r="B3" s="294"/>
      <c r="C3" s="294"/>
      <c r="D3" s="294"/>
      <c r="E3" s="294"/>
      <c r="F3" s="294"/>
      <c r="G3" s="294"/>
      <c r="H3" s="294" t="s">
        <v>228</v>
      </c>
    </row>
    <row r="4" spans="1:9" s="300" customFormat="1" ht="77.400000000000006" customHeight="1" x14ac:dyDescent="0.4">
      <c r="A4" s="297" t="s">
        <v>225</v>
      </c>
      <c r="B4" s="297"/>
      <c r="C4" s="297"/>
      <c r="D4" s="297"/>
      <c r="E4" s="297"/>
      <c r="F4" s="297"/>
      <c r="G4" s="299" t="s">
        <v>229</v>
      </c>
      <c r="H4" s="299"/>
    </row>
    <row r="5" spans="1:9" s="300" customFormat="1" ht="18" customHeight="1" x14ac:dyDescent="0.4">
      <c r="A5" s="297"/>
      <c r="B5" s="297"/>
      <c r="C5" s="297"/>
      <c r="D5" s="297"/>
      <c r="E5" s="297"/>
      <c r="F5" s="297"/>
      <c r="G5" s="297"/>
      <c r="H5" s="301" t="s">
        <v>230</v>
      </c>
    </row>
    <row r="6" spans="1:9" s="300" customFormat="1" ht="18" customHeight="1" x14ac:dyDescent="0.4">
      <c r="A6" s="297"/>
      <c r="B6" s="297"/>
      <c r="C6" s="297"/>
      <c r="D6" s="297"/>
      <c r="E6" s="297"/>
      <c r="F6" s="297"/>
      <c r="G6" s="297"/>
      <c r="H6" s="297"/>
    </row>
    <row r="7" spans="1:9" s="300" customFormat="1" ht="18" customHeight="1" x14ac:dyDescent="0.4">
      <c r="A7" s="297"/>
      <c r="B7" s="297"/>
      <c r="C7" s="297"/>
      <c r="D7" s="297"/>
      <c r="E7" s="297"/>
      <c r="F7" s="297"/>
      <c r="G7" s="302" t="s">
        <v>231</v>
      </c>
      <c r="H7" s="302"/>
    </row>
    <row r="8" spans="1:9" s="300" customFormat="1" ht="22.2" customHeight="1" x14ac:dyDescent="0.4">
      <c r="A8" s="297"/>
      <c r="B8" s="297"/>
      <c r="C8" s="297"/>
      <c r="D8" s="297"/>
      <c r="E8" s="297"/>
      <c r="F8" s="297"/>
      <c r="G8" s="303" t="s">
        <v>232</v>
      </c>
      <c r="H8" s="303"/>
    </row>
    <row r="9" spans="1:9" s="300" customFormat="1" ht="21" customHeight="1" x14ac:dyDescent="0.4">
      <c r="A9" s="297"/>
      <c r="B9" s="297"/>
      <c r="C9" s="297"/>
      <c r="D9" s="297"/>
      <c r="E9" s="297"/>
      <c r="F9" s="297"/>
      <c r="G9" s="303" t="s">
        <v>233</v>
      </c>
      <c r="H9" s="303"/>
    </row>
    <row r="10" spans="1:9" s="300" customFormat="1" ht="51.6" customHeight="1" x14ac:dyDescent="0.4">
      <c r="A10" s="297"/>
      <c r="B10" s="297"/>
      <c r="C10" s="297"/>
      <c r="D10" s="297"/>
      <c r="E10" s="297"/>
      <c r="F10" s="297"/>
      <c r="G10" s="303" t="s">
        <v>234</v>
      </c>
      <c r="H10" s="303"/>
    </row>
    <row r="11" spans="1:9" s="300" customFormat="1" ht="30" customHeight="1" x14ac:dyDescent="0.4">
      <c r="A11" s="297"/>
      <c r="B11" s="297"/>
      <c r="C11" s="297"/>
      <c r="D11" s="297"/>
      <c r="E11" s="297"/>
      <c r="F11" s="297"/>
      <c r="G11" s="304"/>
      <c r="H11" s="304"/>
    </row>
    <row r="12" spans="1:9" s="300" customFormat="1" ht="18.75" customHeight="1" x14ac:dyDescent="0.4">
      <c r="A12" s="305" t="s">
        <v>28</v>
      </c>
      <c r="B12" s="305"/>
      <c r="C12" s="305"/>
      <c r="D12" s="305"/>
      <c r="E12" s="305"/>
      <c r="F12" s="305"/>
      <c r="G12" s="305"/>
      <c r="H12" s="305"/>
    </row>
    <row r="13" spans="1:9" s="300" customFormat="1" ht="18.75" customHeight="1" x14ac:dyDescent="0.4">
      <c r="A13" s="298"/>
      <c r="B13" s="306" t="s">
        <v>235</v>
      </c>
      <c r="C13" s="306"/>
      <c r="D13" s="306"/>
      <c r="E13" s="306"/>
      <c r="F13" s="306"/>
      <c r="G13" s="306"/>
      <c r="H13" s="306"/>
      <c r="I13" s="306"/>
    </row>
    <row r="14" spans="1:9" s="300" customFormat="1" ht="22.95" customHeight="1" x14ac:dyDescent="0.4">
      <c r="A14" s="308" t="s">
        <v>184</v>
      </c>
      <c r="B14" s="308"/>
      <c r="C14" s="308"/>
      <c r="D14" s="308"/>
      <c r="E14" s="308"/>
      <c r="F14" s="308"/>
      <c r="G14" s="308"/>
      <c r="H14" s="308"/>
    </row>
    <row r="15" spans="1:9" s="300" customFormat="1" ht="21.75" customHeight="1" x14ac:dyDescent="0.4">
      <c r="A15" s="305" t="s">
        <v>209</v>
      </c>
      <c r="B15" s="305"/>
      <c r="C15" s="305"/>
      <c r="D15" s="305"/>
      <c r="E15" s="305"/>
      <c r="F15" s="305"/>
      <c r="G15" s="305"/>
      <c r="H15" s="305"/>
    </row>
    <row r="16" spans="1:9" s="300" customFormat="1" ht="21" x14ac:dyDescent="0.4">
      <c r="A16" s="297" t="s">
        <v>358</v>
      </c>
      <c r="B16" s="297"/>
      <c r="C16" s="297"/>
      <c r="D16" s="297"/>
      <c r="E16" s="297"/>
      <c r="F16" s="297"/>
      <c r="G16" s="297"/>
      <c r="H16" s="297"/>
    </row>
    <row r="17" spans="1:17" s="300" customFormat="1" ht="13.5" customHeight="1" x14ac:dyDescent="0.4">
      <c r="A17" s="297"/>
      <c r="B17" s="297"/>
      <c r="C17" s="297"/>
      <c r="D17" s="297"/>
      <c r="E17" s="297"/>
      <c r="F17" s="297"/>
      <c r="G17" s="297"/>
      <c r="H17" s="297"/>
    </row>
    <row r="18" spans="1:17" s="300" customFormat="1" ht="30.75" customHeight="1" x14ac:dyDescent="0.4">
      <c r="A18" s="297" t="s">
        <v>237</v>
      </c>
      <c r="B18" s="297"/>
      <c r="C18" s="297"/>
      <c r="D18" s="298"/>
      <c r="E18" s="298"/>
      <c r="F18" s="298"/>
      <c r="G18" s="297"/>
      <c r="H18" s="297"/>
    </row>
    <row r="19" spans="1:17" ht="36.75" customHeight="1" x14ac:dyDescent="0.35">
      <c r="A19" s="310"/>
      <c r="B19" s="310"/>
      <c r="C19" s="310"/>
      <c r="D19" s="310"/>
      <c r="E19" s="310"/>
      <c r="F19" s="310"/>
      <c r="G19" s="310"/>
      <c r="H19" s="310"/>
    </row>
    <row r="20" spans="1:17" ht="261" customHeight="1" x14ac:dyDescent="0.35">
      <c r="A20" s="311" t="s">
        <v>238</v>
      </c>
      <c r="B20" s="311"/>
      <c r="C20" s="311"/>
      <c r="D20" s="311"/>
      <c r="E20" s="311"/>
      <c r="F20" s="312" t="s">
        <v>359</v>
      </c>
      <c r="G20" s="313"/>
      <c r="H20" s="314"/>
    </row>
    <row r="21" spans="1:17" ht="61.5" customHeight="1" x14ac:dyDescent="0.35">
      <c r="A21" s="334" t="s">
        <v>249</v>
      </c>
      <c r="B21" s="334"/>
      <c r="C21" s="334"/>
      <c r="D21" s="334"/>
      <c r="E21" s="334"/>
      <c r="F21" s="312" t="s">
        <v>360</v>
      </c>
      <c r="G21" s="313"/>
      <c r="H21" s="314"/>
    </row>
    <row r="22" spans="1:17" ht="73.5" customHeight="1" x14ac:dyDescent="0.35">
      <c r="A22" s="315" t="s">
        <v>240</v>
      </c>
      <c r="B22" s="316"/>
      <c r="C22" s="316"/>
      <c r="D22" s="316"/>
      <c r="E22" s="317"/>
      <c r="F22" s="318" t="s">
        <v>187</v>
      </c>
      <c r="G22" s="318"/>
      <c r="H22" s="319" t="s">
        <v>186</v>
      </c>
      <c r="J22" s="320"/>
      <c r="K22" s="321"/>
      <c r="L22" s="321"/>
      <c r="M22" s="321"/>
      <c r="N22" s="321"/>
      <c r="O22" s="321"/>
      <c r="P22" s="321"/>
      <c r="Q22" s="321"/>
    </row>
    <row r="23" spans="1:17" ht="42.75" customHeight="1" x14ac:dyDescent="0.35">
      <c r="A23" s="322"/>
      <c r="B23" s="323"/>
      <c r="C23" s="323"/>
      <c r="D23" s="323"/>
      <c r="E23" s="324"/>
      <c r="F23" s="312" t="s">
        <v>241</v>
      </c>
      <c r="G23" s="314"/>
      <c r="H23" s="325" t="s">
        <v>188</v>
      </c>
      <c r="J23" s="320"/>
      <c r="K23" s="320"/>
      <c r="L23" s="320"/>
      <c r="M23" s="320"/>
      <c r="N23" s="320"/>
      <c r="O23" s="320"/>
      <c r="P23" s="320"/>
      <c r="Q23" s="320"/>
    </row>
    <row r="24" spans="1:17" ht="34.5" customHeight="1" x14ac:dyDescent="0.35">
      <c r="A24" s="322"/>
      <c r="B24" s="323"/>
      <c r="C24" s="323"/>
      <c r="D24" s="323"/>
      <c r="E24" s="324"/>
      <c r="F24" s="312" t="s">
        <v>191</v>
      </c>
      <c r="G24" s="314"/>
      <c r="H24" s="319" t="s">
        <v>242</v>
      </c>
      <c r="J24" s="320"/>
      <c r="K24" s="321"/>
      <c r="L24" s="321"/>
      <c r="M24" s="321"/>
      <c r="N24" s="321"/>
      <c r="O24" s="321"/>
      <c r="P24" s="321"/>
      <c r="Q24" s="321"/>
    </row>
    <row r="25" spans="1:17" ht="22.5" customHeight="1" x14ac:dyDescent="0.35">
      <c r="A25" s="326"/>
      <c r="B25" s="327"/>
      <c r="C25" s="327"/>
      <c r="D25" s="327"/>
      <c r="E25" s="328"/>
      <c r="F25" s="318" t="s">
        <v>193</v>
      </c>
      <c r="G25" s="318"/>
      <c r="H25" s="319" t="s">
        <v>243</v>
      </c>
      <c r="J25" s="320"/>
      <c r="K25" s="321"/>
      <c r="L25" s="321"/>
      <c r="M25" s="321"/>
      <c r="N25" s="321"/>
      <c r="O25" s="321"/>
      <c r="P25" s="321"/>
      <c r="Q25" s="321"/>
    </row>
    <row r="26" spans="1:17" ht="45" customHeight="1" x14ac:dyDescent="0.35">
      <c r="A26" s="329" t="s">
        <v>244</v>
      </c>
      <c r="B26" s="330"/>
      <c r="C26" s="330"/>
      <c r="D26" s="330"/>
      <c r="E26" s="331"/>
      <c r="F26" s="312" t="s">
        <v>278</v>
      </c>
      <c r="G26" s="313"/>
      <c r="H26" s="314"/>
    </row>
    <row r="27" spans="1:17" ht="63" customHeight="1" x14ac:dyDescent="0.35">
      <c r="A27" s="332" t="s">
        <v>246</v>
      </c>
      <c r="B27" s="332"/>
      <c r="C27" s="332"/>
      <c r="D27" s="332"/>
      <c r="E27" s="332"/>
      <c r="F27" s="312" t="s">
        <v>293</v>
      </c>
      <c r="G27" s="313"/>
      <c r="H27" s="314"/>
      <c r="I27" s="333" t="s">
        <v>248</v>
      </c>
      <c r="J27" s="321"/>
      <c r="K27" s="321"/>
      <c r="L27" s="321"/>
      <c r="M27" s="321"/>
      <c r="N27" s="321"/>
      <c r="O27" s="321"/>
    </row>
    <row r="28" spans="1:17" ht="61.5" customHeight="1" x14ac:dyDescent="0.35">
      <c r="A28" s="334" t="s">
        <v>249</v>
      </c>
      <c r="B28" s="334"/>
      <c r="C28" s="334"/>
      <c r="D28" s="334"/>
      <c r="E28" s="334"/>
      <c r="F28" s="312" t="s">
        <v>360</v>
      </c>
      <c r="G28" s="313"/>
      <c r="H28" s="314"/>
    </row>
    <row r="29" spans="1:17" ht="34.799999999999997" customHeight="1" x14ac:dyDescent="0.35">
      <c r="A29" s="335" t="s">
        <v>30</v>
      </c>
      <c r="B29" s="335"/>
      <c r="C29" s="335"/>
      <c r="D29" s="335"/>
      <c r="E29" s="335"/>
      <c r="F29" s="335"/>
      <c r="G29" s="335"/>
      <c r="H29" s="335"/>
      <c r="J29" s="320"/>
      <c r="K29" s="320"/>
      <c r="L29" s="320"/>
      <c r="M29" s="320"/>
      <c r="N29" s="320"/>
      <c r="O29" s="320"/>
    </row>
    <row r="30" spans="1:17" ht="28.8" customHeight="1" x14ac:dyDescent="0.35">
      <c r="A30" s="336" t="s">
        <v>53</v>
      </c>
      <c r="B30" s="336"/>
      <c r="C30" s="337" t="s">
        <v>1</v>
      </c>
      <c r="D30" s="338" t="s">
        <v>31</v>
      </c>
      <c r="E30" s="336" t="s">
        <v>251</v>
      </c>
      <c r="F30" s="337" t="s">
        <v>33</v>
      </c>
      <c r="G30" s="337"/>
      <c r="H30" s="337"/>
      <c r="J30" s="320"/>
      <c r="K30" s="320"/>
      <c r="L30" s="320"/>
      <c r="M30" s="320"/>
      <c r="N30" s="320"/>
      <c r="O30" s="320"/>
    </row>
    <row r="31" spans="1:17" ht="42" customHeight="1" x14ac:dyDescent="0.35">
      <c r="A31" s="336"/>
      <c r="B31" s="336"/>
      <c r="C31" s="337"/>
      <c r="D31" s="339"/>
      <c r="E31" s="336"/>
      <c r="F31" s="340">
        <v>2017</v>
      </c>
      <c r="G31" s="340">
        <v>2018</v>
      </c>
      <c r="H31" s="340">
        <v>2019</v>
      </c>
      <c r="J31" s="320"/>
      <c r="K31" s="320"/>
      <c r="L31" s="320"/>
      <c r="M31" s="320"/>
      <c r="N31" s="320"/>
      <c r="O31" s="320"/>
    </row>
    <row r="32" spans="1:17" ht="66.599999999999994" customHeight="1" x14ac:dyDescent="0.35">
      <c r="A32" s="341" t="s">
        <v>223</v>
      </c>
      <c r="B32" s="341"/>
      <c r="C32" s="340"/>
      <c r="D32" s="340"/>
      <c r="E32" s="419"/>
      <c r="F32" s="340"/>
      <c r="G32" s="340"/>
      <c r="H32" s="340"/>
      <c r="J32" s="320"/>
      <c r="K32" s="320"/>
      <c r="L32" s="320"/>
      <c r="M32" s="320"/>
      <c r="N32" s="320"/>
      <c r="O32" s="320"/>
    </row>
    <row r="33" spans="1:15" ht="37.5" customHeight="1" x14ac:dyDescent="0.35">
      <c r="A33" s="341" t="s">
        <v>222</v>
      </c>
      <c r="B33" s="341"/>
      <c r="C33" s="342"/>
      <c r="D33" s="468">
        <v>106307</v>
      </c>
      <c r="E33" s="468">
        <v>117226</v>
      </c>
      <c r="F33" s="468">
        <v>121456</v>
      </c>
      <c r="G33" s="468">
        <v>125982</v>
      </c>
      <c r="H33" s="482">
        <v>130825</v>
      </c>
      <c r="J33" s="320"/>
      <c r="K33" s="320"/>
      <c r="L33" s="320"/>
      <c r="M33" s="320"/>
      <c r="N33" s="320"/>
      <c r="O33" s="320"/>
    </row>
    <row r="34" spans="1:15" ht="37.5" customHeight="1" x14ac:dyDescent="0.35">
      <c r="A34" s="376" t="s">
        <v>54</v>
      </c>
      <c r="B34" s="376"/>
      <c r="C34" s="377" t="s">
        <v>36</v>
      </c>
      <c r="D34" s="346">
        <f>E32+D33</f>
        <v>106307</v>
      </c>
      <c r="E34" s="346">
        <f>F32+E33</f>
        <v>117226</v>
      </c>
      <c r="F34" s="346">
        <f>G32+F33</f>
        <v>121456</v>
      </c>
      <c r="G34" s="346">
        <f>H32+G33</f>
        <v>125982</v>
      </c>
      <c r="H34" s="346">
        <f>I32+H33</f>
        <v>130825</v>
      </c>
      <c r="J34" s="320"/>
      <c r="K34" s="320"/>
      <c r="L34" s="320"/>
      <c r="M34" s="320"/>
      <c r="N34" s="320"/>
      <c r="O34" s="320"/>
    </row>
    <row r="35" spans="1:15" ht="42.6" customHeight="1" x14ac:dyDescent="0.35">
      <c r="A35" s="388"/>
      <c r="B35" s="431"/>
      <c r="C35" s="431"/>
      <c r="D35" s="431"/>
      <c r="E35" s="389"/>
      <c r="F35" s="382"/>
      <c r="G35" s="382"/>
      <c r="H35" s="382"/>
      <c r="J35" s="320"/>
      <c r="K35" s="320"/>
      <c r="L35" s="320"/>
      <c r="M35" s="320"/>
      <c r="N35" s="320"/>
      <c r="O35" s="320"/>
    </row>
    <row r="36" spans="1:15" s="350" customFormat="1" ht="60" customHeight="1" x14ac:dyDescent="0.35">
      <c r="A36" s="337" t="s">
        <v>39</v>
      </c>
      <c r="B36" s="337"/>
      <c r="C36" s="338" t="s">
        <v>1</v>
      </c>
      <c r="D36" s="338" t="s">
        <v>31</v>
      </c>
      <c r="E36" s="336" t="s">
        <v>251</v>
      </c>
      <c r="F36" s="337" t="s">
        <v>33</v>
      </c>
      <c r="G36" s="337"/>
      <c r="H36" s="337"/>
    </row>
    <row r="37" spans="1:15" ht="18.75" customHeight="1" x14ac:dyDescent="0.35">
      <c r="A37" s="337"/>
      <c r="B37" s="337"/>
      <c r="C37" s="339"/>
      <c r="D37" s="339"/>
      <c r="E37" s="336"/>
      <c r="F37" s="340">
        <v>2017</v>
      </c>
      <c r="G37" s="340">
        <v>2018</v>
      </c>
      <c r="H37" s="340">
        <v>2019</v>
      </c>
    </row>
    <row r="38" spans="1:15" ht="23.4" customHeight="1" x14ac:dyDescent="0.35">
      <c r="A38" s="329" t="s">
        <v>39</v>
      </c>
      <c r="B38" s="331"/>
      <c r="C38" s="351" t="s">
        <v>253</v>
      </c>
      <c r="D38" s="351" t="s">
        <v>253</v>
      </c>
      <c r="E38" s="351" t="s">
        <v>253</v>
      </c>
      <c r="F38" s="351" t="s">
        <v>253</v>
      </c>
      <c r="G38" s="351" t="s">
        <v>253</v>
      </c>
      <c r="H38" s="351" t="s">
        <v>253</v>
      </c>
    </row>
    <row r="39" spans="1:15" ht="37.950000000000003" customHeight="1" x14ac:dyDescent="0.35">
      <c r="A39" s="352" t="s">
        <v>361</v>
      </c>
      <c r="B39" s="352"/>
      <c r="C39" s="353" t="s">
        <v>362</v>
      </c>
      <c r="D39" s="353">
        <v>182900</v>
      </c>
      <c r="E39" s="353">
        <v>182900</v>
      </c>
      <c r="F39" s="353">
        <v>182900</v>
      </c>
      <c r="G39" s="353">
        <v>182900</v>
      </c>
      <c r="H39" s="353">
        <v>182900</v>
      </c>
    </row>
    <row r="40" spans="1:15" ht="28.2" customHeight="1" x14ac:dyDescent="0.35">
      <c r="A40" s="383" t="s">
        <v>363</v>
      </c>
      <c r="B40" s="384"/>
      <c r="C40" s="340" t="s">
        <v>364</v>
      </c>
      <c r="D40" s="353">
        <v>1001</v>
      </c>
      <c r="E40" s="353">
        <v>1001</v>
      </c>
      <c r="F40" s="353">
        <v>1001</v>
      </c>
      <c r="G40" s="353">
        <v>1001</v>
      </c>
      <c r="H40" s="353">
        <v>1001</v>
      </c>
    </row>
    <row r="41" spans="1:15" ht="36.6" hidden="1" customHeight="1" x14ac:dyDescent="0.35">
      <c r="A41" s="352" t="s">
        <v>90</v>
      </c>
      <c r="B41" s="352"/>
      <c r="C41" s="472" t="s">
        <v>7</v>
      </c>
      <c r="D41" s="475"/>
      <c r="E41" s="475"/>
      <c r="F41" s="475"/>
      <c r="G41" s="475"/>
      <c r="H41" s="420"/>
    </row>
    <row r="42" spans="1:15" ht="34.5" hidden="1" customHeight="1" x14ac:dyDescent="0.35">
      <c r="A42" s="352" t="s">
        <v>91</v>
      </c>
      <c r="B42" s="352"/>
      <c r="C42" s="472" t="s">
        <v>7</v>
      </c>
      <c r="D42" s="475"/>
      <c r="E42" s="475"/>
      <c r="F42" s="475"/>
      <c r="G42" s="475"/>
      <c r="H42" s="420"/>
    </row>
    <row r="43" spans="1:15" ht="24" hidden="1" customHeight="1" x14ac:dyDescent="0.35">
      <c r="A43" s="359" t="s">
        <v>255</v>
      </c>
      <c r="B43" s="360"/>
      <c r="C43" s="351" t="s">
        <v>253</v>
      </c>
      <c r="D43" s="361" t="s">
        <v>253</v>
      </c>
      <c r="E43" s="361" t="s">
        <v>253</v>
      </c>
      <c r="F43" s="361" t="s">
        <v>253</v>
      </c>
      <c r="G43" s="361" t="s">
        <v>253</v>
      </c>
      <c r="H43" s="420"/>
    </row>
    <row r="44" spans="1:15" ht="30" hidden="1" customHeight="1" x14ac:dyDescent="0.35">
      <c r="A44" s="383" t="s">
        <v>365</v>
      </c>
      <c r="B44" s="384"/>
      <c r="C44" s="462" t="s">
        <v>9</v>
      </c>
      <c r="D44" s="353">
        <v>4.8</v>
      </c>
      <c r="E44" s="353">
        <v>4.3</v>
      </c>
      <c r="F44" s="353">
        <v>4</v>
      </c>
      <c r="G44" s="353">
        <v>4</v>
      </c>
      <c r="H44" s="420"/>
    </row>
    <row r="45" spans="1:15" ht="28.2" hidden="1" customHeight="1" x14ac:dyDescent="0.35">
      <c r="A45" s="383" t="s">
        <v>366</v>
      </c>
      <c r="B45" s="384"/>
      <c r="C45" s="462" t="s">
        <v>9</v>
      </c>
      <c r="D45" s="353">
        <v>53.5</v>
      </c>
      <c r="E45" s="353">
        <v>53</v>
      </c>
      <c r="F45" s="353">
        <v>52</v>
      </c>
      <c r="G45" s="353">
        <v>52</v>
      </c>
      <c r="H45" s="420"/>
    </row>
    <row r="46" spans="1:15" ht="25.5" hidden="1" customHeight="1" x14ac:dyDescent="0.35">
      <c r="A46" s="329" t="s">
        <v>257</v>
      </c>
      <c r="B46" s="331"/>
      <c r="C46" s="351" t="s">
        <v>253</v>
      </c>
      <c r="D46" s="351" t="s">
        <v>253</v>
      </c>
      <c r="E46" s="351" t="s">
        <v>253</v>
      </c>
      <c r="F46" s="351" t="s">
        <v>253</v>
      </c>
      <c r="G46" s="351" t="s">
        <v>253</v>
      </c>
      <c r="H46" s="420"/>
    </row>
    <row r="47" spans="1:15" ht="25.5" hidden="1" customHeight="1" x14ac:dyDescent="0.35">
      <c r="A47" s="329" t="s">
        <v>258</v>
      </c>
      <c r="B47" s="331"/>
      <c r="C47" s="351" t="s">
        <v>253</v>
      </c>
      <c r="D47" s="351" t="s">
        <v>253</v>
      </c>
      <c r="E47" s="351" t="s">
        <v>253</v>
      </c>
      <c r="F47" s="351" t="s">
        <v>253</v>
      </c>
      <c r="G47" s="351" t="s">
        <v>253</v>
      </c>
      <c r="H47" s="420"/>
      <c r="L47" s="296" t="s">
        <v>206</v>
      </c>
    </row>
    <row r="48" spans="1:15" ht="46.95" hidden="1" customHeight="1" x14ac:dyDescent="0.35">
      <c r="A48" s="352" t="s">
        <v>355</v>
      </c>
      <c r="B48" s="352"/>
      <c r="C48" s="363" t="s">
        <v>260</v>
      </c>
      <c r="D48" s="483">
        <v>3581.8</v>
      </c>
      <c r="E48" s="480"/>
      <c r="F48" s="480"/>
      <c r="G48" s="480"/>
      <c r="H48" s="420"/>
    </row>
    <row r="49" spans="1:13" ht="46.95" hidden="1" customHeight="1" x14ac:dyDescent="0.35">
      <c r="A49" s="352" t="s">
        <v>356</v>
      </c>
      <c r="B49" s="352"/>
      <c r="C49" s="363" t="s">
        <v>260</v>
      </c>
      <c r="D49" s="480"/>
      <c r="E49" s="480"/>
      <c r="F49" s="480"/>
      <c r="G49" s="480"/>
      <c r="H49" s="420"/>
    </row>
    <row r="50" spans="1:13" ht="30.75" customHeight="1" x14ac:dyDescent="0.35">
      <c r="A50" s="376" t="s">
        <v>54</v>
      </c>
      <c r="B50" s="376"/>
      <c r="C50" s="363" t="s">
        <v>36</v>
      </c>
      <c r="D50" s="364">
        <f>D34</f>
        <v>106307</v>
      </c>
      <c r="E50" s="364">
        <f>E34</f>
        <v>117226</v>
      </c>
      <c r="F50" s="364">
        <f>F34</f>
        <v>121456</v>
      </c>
      <c r="G50" s="364">
        <f>G34</f>
        <v>125982</v>
      </c>
      <c r="H50" s="364">
        <f>H34</f>
        <v>130825</v>
      </c>
      <c r="K50" s="296" t="s">
        <v>357</v>
      </c>
      <c r="M50" s="296" t="s">
        <v>206</v>
      </c>
    </row>
    <row r="51" spans="1:13" hidden="1" x14ac:dyDescent="0.35">
      <c r="A51" s="484" t="s">
        <v>367</v>
      </c>
      <c r="B51" s="485"/>
      <c r="C51" s="363" t="s">
        <v>36</v>
      </c>
      <c r="D51" s="486"/>
      <c r="E51" s="391"/>
      <c r="F51" s="487"/>
      <c r="G51" s="488"/>
      <c r="H51" s="488"/>
    </row>
    <row r="52" spans="1:13" x14ac:dyDescent="0.35">
      <c r="A52"/>
      <c r="B52"/>
      <c r="C52"/>
      <c r="D52"/>
      <c r="E52"/>
      <c r="F52"/>
      <c r="G52"/>
      <c r="H52"/>
      <c r="I52"/>
      <c r="J52"/>
      <c r="K52"/>
      <c r="L52"/>
      <c r="M52"/>
    </row>
    <row r="53" spans="1:13" x14ac:dyDescent="0.35">
      <c r="A53"/>
      <c r="B53"/>
      <c r="C53"/>
      <c r="D53"/>
      <c r="E53"/>
      <c r="F53"/>
      <c r="G53"/>
      <c r="H53"/>
      <c r="I53"/>
      <c r="J53"/>
      <c r="K53"/>
      <c r="L53"/>
      <c r="M53"/>
    </row>
    <row r="55" spans="1:13" x14ac:dyDescent="0.35">
      <c r="G55" s="296" t="s">
        <v>206</v>
      </c>
    </row>
  </sheetData>
  <mergeCells count="59">
    <mergeCell ref="A49:B49"/>
    <mergeCell ref="A50:B50"/>
    <mergeCell ref="A51:B51"/>
    <mergeCell ref="A43:B43"/>
    <mergeCell ref="A44:B44"/>
    <mergeCell ref="A45:B45"/>
    <mergeCell ref="A46:B46"/>
    <mergeCell ref="A47:B47"/>
    <mergeCell ref="A48:B48"/>
    <mergeCell ref="F36:H36"/>
    <mergeCell ref="A38:B38"/>
    <mergeCell ref="A39:B39"/>
    <mergeCell ref="A40:B40"/>
    <mergeCell ref="A41:B41"/>
    <mergeCell ref="A42:B42"/>
    <mergeCell ref="A32:B32"/>
    <mergeCell ref="A33:B33"/>
    <mergeCell ref="A34:B34"/>
    <mergeCell ref="A35:E35"/>
    <mergeCell ref="A36:B37"/>
    <mergeCell ref="C36:C37"/>
    <mergeCell ref="D36:D37"/>
    <mergeCell ref="E36:E37"/>
    <mergeCell ref="A29:H29"/>
    <mergeCell ref="A30:B31"/>
    <mergeCell ref="C30:C31"/>
    <mergeCell ref="D30:D31"/>
    <mergeCell ref="E30:E31"/>
    <mergeCell ref="F30:H30"/>
    <mergeCell ref="A26:E26"/>
    <mergeCell ref="F26:H26"/>
    <mergeCell ref="A27:E27"/>
    <mergeCell ref="F27:H27"/>
    <mergeCell ref="J27:O27"/>
    <mergeCell ref="A28:E28"/>
    <mergeCell ref="F28:H28"/>
    <mergeCell ref="A21:E21"/>
    <mergeCell ref="F21:H21"/>
    <mergeCell ref="A22:E25"/>
    <mergeCell ref="F22:G22"/>
    <mergeCell ref="K22:Q22"/>
    <mergeCell ref="F23:G23"/>
    <mergeCell ref="F24:G24"/>
    <mergeCell ref="K24:Q24"/>
    <mergeCell ref="F25:G25"/>
    <mergeCell ref="K25:Q25"/>
    <mergeCell ref="A12:H12"/>
    <mergeCell ref="B13:I13"/>
    <mergeCell ref="A14:H14"/>
    <mergeCell ref="A15:H15"/>
    <mergeCell ref="A19:H19"/>
    <mergeCell ref="A20:E20"/>
    <mergeCell ref="F20:H20"/>
    <mergeCell ref="G4:H4"/>
    <mergeCell ref="G7:H7"/>
    <mergeCell ref="G8:H8"/>
    <mergeCell ref="G9:H9"/>
    <mergeCell ref="G10:H10"/>
    <mergeCell ref="G11:H11"/>
  </mergeCells>
  <pageMargins left="0.39370078740157483" right="0" top="0.98425196850393704" bottom="0.98425196850393704" header="0.59055118110236227" footer="0.98425196850393704"/>
  <pageSetup paperSize="9" scale="56" orientation="landscape" useFirstPageNumber="1" r:id="rId1"/>
  <headerFooter alignWithMargins="0">
    <oddHeader>&amp;C&amp;P</oddHeader>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28</vt:i4>
      </vt:variant>
      <vt:variant>
        <vt:lpstr>Именованные диапазоны</vt:lpstr>
      </vt:variant>
      <vt:variant>
        <vt:i4>35</vt:i4>
      </vt:variant>
    </vt:vector>
  </HeadingPairs>
  <TitlesOfParts>
    <vt:vector size="63" baseType="lpstr">
      <vt:lpstr>003</vt:lpstr>
      <vt:lpstr>004</vt:lpstr>
      <vt:lpstr>005</vt:lpstr>
      <vt:lpstr>006</vt:lpstr>
      <vt:lpstr>007</vt:lpstr>
      <vt:lpstr>008</vt:lpstr>
      <vt:lpstr>009.</vt:lpstr>
      <vt:lpstr>011</vt:lpstr>
      <vt:lpstr>013</vt:lpstr>
      <vt:lpstr>014</vt:lpstr>
      <vt:lpstr>016</vt:lpstr>
      <vt:lpstr>017</vt:lpstr>
      <vt:lpstr>018</vt:lpstr>
      <vt:lpstr>019</vt:lpstr>
      <vt:lpstr>020</vt:lpstr>
      <vt:lpstr>021</vt:lpstr>
      <vt:lpstr>022</vt:lpstr>
      <vt:lpstr>026</vt:lpstr>
      <vt:lpstr>027</vt:lpstr>
      <vt:lpstr>029</vt:lpstr>
      <vt:lpstr>033</vt:lpstr>
      <vt:lpstr>036</vt:lpstr>
      <vt:lpstr>038</vt:lpstr>
      <vt:lpstr>039</vt:lpstr>
      <vt:lpstr>043</vt:lpstr>
      <vt:lpstr>044</vt:lpstr>
      <vt:lpstr>045</vt:lpstr>
      <vt:lpstr>046</vt:lpstr>
      <vt:lpstr>'003'!Заголовки_для_печати</vt:lpstr>
      <vt:lpstr>'004'!Заголовки_для_печати</vt:lpstr>
      <vt:lpstr>'005'!Заголовки_для_печати</vt:lpstr>
      <vt:lpstr>'006'!Заголовки_для_печати</vt:lpstr>
      <vt:lpstr>'007'!Заголовки_для_печати</vt:lpstr>
      <vt:lpstr>'008'!Заголовки_для_печати</vt:lpstr>
      <vt:lpstr>'011'!Заголовки_для_печати</vt:lpstr>
      <vt:lpstr>'013'!Заголовки_для_печати</vt:lpstr>
      <vt:lpstr>'014'!Заголовки_для_печати</vt:lpstr>
      <vt:lpstr>'016'!Заголовки_для_печати</vt:lpstr>
      <vt:lpstr>'017'!Заголовки_для_печати</vt:lpstr>
      <vt:lpstr>'018'!Заголовки_для_печати</vt:lpstr>
      <vt:lpstr>'029'!Заголовки_для_печати</vt:lpstr>
      <vt:lpstr>'033'!Заголовки_для_печати</vt:lpstr>
      <vt:lpstr>'043'!Заголовки_для_печати</vt:lpstr>
      <vt:lpstr>'004'!Область_печати</vt:lpstr>
      <vt:lpstr>'006'!Область_печати</vt:lpstr>
      <vt:lpstr>'009.'!Область_печати</vt:lpstr>
      <vt:lpstr>'011'!Область_печати</vt:lpstr>
      <vt:lpstr>'014'!Область_печати</vt:lpstr>
      <vt:lpstr>'016'!Область_печати</vt:lpstr>
      <vt:lpstr>'017'!Область_печати</vt:lpstr>
      <vt:lpstr>'018'!Область_печати</vt:lpstr>
      <vt:lpstr>'019'!Область_печати</vt:lpstr>
      <vt:lpstr>'020'!Область_печати</vt:lpstr>
      <vt:lpstr>'021'!Область_печати</vt:lpstr>
      <vt:lpstr>'022'!Область_печати</vt:lpstr>
      <vt:lpstr>'026'!Область_печати</vt:lpstr>
      <vt:lpstr>'027'!Область_печати</vt:lpstr>
      <vt:lpstr>'029'!Область_печати</vt:lpstr>
      <vt:lpstr>'036'!Область_печати</vt:lpstr>
      <vt:lpstr>'038'!Область_печати</vt:lpstr>
      <vt:lpstr>'039'!Область_печати</vt:lpstr>
      <vt:lpstr>'045'!Область_печати</vt:lpstr>
      <vt:lpstr>'046'!Область_печати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Забира Сарсенбаева</dc:creator>
  <cp:lastModifiedBy>Kapkenova</cp:lastModifiedBy>
  <cp:lastPrinted>2017-07-12T10:12:07Z</cp:lastPrinted>
  <dcterms:created xsi:type="dcterms:W3CDTF">2015-12-10T03:19:01Z</dcterms:created>
  <dcterms:modified xsi:type="dcterms:W3CDTF">2017-07-13T03:30:42Z</dcterms:modified>
</cp:coreProperties>
</file>