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5576" windowHeight="12036" activeTab="5"/>
  </bookViews>
  <sheets>
    <sheet name="001" sheetId="35" r:id="rId1"/>
    <sheet name="003" sheetId="1" r:id="rId2"/>
    <sheet name="004" sheetId="2" r:id="rId3"/>
    <sheet name="005" sheetId="3" r:id="rId4"/>
    <sheet name="006" sheetId="4" r:id="rId5"/>
    <sheet name="007" sheetId="5" r:id="rId6"/>
    <sheet name="008" sheetId="6" r:id="rId7"/>
    <sheet name="009" sheetId="7" r:id="rId8"/>
    <sheet name="011" sheetId="8" r:id="rId9"/>
    <sheet name="013" sheetId="9" r:id="rId10"/>
    <sheet name="014" sheetId="10" r:id="rId11"/>
    <sheet name="016" sheetId="11" r:id="rId12"/>
    <sheet name="018" sheetId="13" r:id="rId13"/>
    <sheet name="019" sheetId="14" r:id="rId14"/>
    <sheet name="020" sheetId="15" r:id="rId15"/>
    <sheet name="021" sheetId="16" r:id="rId16"/>
    <sheet name="022" sheetId="17" r:id="rId17"/>
    <sheet name="026" sheetId="18" r:id="rId18"/>
    <sheet name="027" sheetId="19" r:id="rId19"/>
    <sheet name="029" sheetId="20" r:id="rId20"/>
    <sheet name="033" sheetId="22" r:id="rId21"/>
    <sheet name="036." sheetId="32" r:id="rId22"/>
    <sheet name="036" sheetId="21" state="hidden" r:id="rId23"/>
    <sheet name="038" sheetId="23" r:id="rId24"/>
    <sheet name="043" sheetId="26" r:id="rId25"/>
    <sheet name="044" sheetId="27" r:id="rId26"/>
    <sheet name="108" sheetId="30" r:id="rId27"/>
    <sheet name="096" sheetId="31" r:id="rId28"/>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0" i="22" l="1"/>
  <c r="E20" i="22"/>
  <c r="D50" i="26" l="1"/>
  <c r="D49" i="26"/>
  <c r="D48" i="26" l="1"/>
  <c r="D47" i="26" l="1"/>
  <c r="F21" i="2" l="1"/>
  <c r="E21" i="2"/>
  <c r="F20" i="2"/>
  <c r="E20" i="2"/>
  <c r="F45" i="13" l="1"/>
  <c r="E45" i="13"/>
  <c r="F20" i="31" l="1"/>
  <c r="E20" i="31"/>
  <c r="D46" i="1" l="1"/>
  <c r="E17" i="35" l="1"/>
  <c r="F17" i="35"/>
  <c r="C18" i="35"/>
  <c r="F18" i="35" s="1"/>
  <c r="D18" i="35"/>
  <c r="E18" i="35"/>
  <c r="E20" i="35"/>
  <c r="F20" i="35"/>
  <c r="E21" i="35"/>
  <c r="F21" i="35"/>
  <c r="E31" i="35"/>
  <c r="F31" i="35"/>
  <c r="E32" i="35"/>
  <c r="F32" i="35"/>
  <c r="E33" i="35"/>
  <c r="F33" i="35"/>
  <c r="E34" i="35"/>
  <c r="F34" i="35"/>
  <c r="E38" i="35"/>
  <c r="F38" i="35"/>
  <c r="E49" i="35"/>
  <c r="F49" i="35"/>
  <c r="E50" i="35"/>
  <c r="F50" i="35"/>
  <c r="E51" i="35"/>
  <c r="F51" i="35"/>
  <c r="E52" i="35"/>
  <c r="F52" i="35"/>
  <c r="E54" i="35"/>
  <c r="E56" i="35"/>
  <c r="F56" i="35"/>
  <c r="F21" i="23" l="1"/>
  <c r="E21" i="23"/>
  <c r="F36" i="32" l="1"/>
  <c r="E36" i="32"/>
  <c r="F34" i="32"/>
  <c r="E34" i="32"/>
  <c r="F31" i="32"/>
  <c r="E31" i="32"/>
  <c r="F21" i="32"/>
  <c r="E21" i="32"/>
  <c r="D19" i="32"/>
  <c r="E19" i="32" s="1"/>
  <c r="C19" i="32"/>
  <c r="F17" i="32"/>
  <c r="E17" i="32"/>
  <c r="F19" i="32" l="1"/>
  <c r="F21" i="21"/>
  <c r="E21" i="21"/>
  <c r="F21" i="14" l="1"/>
  <c r="E21" i="14"/>
  <c r="F46" i="7" l="1"/>
  <c r="E46" i="7"/>
  <c r="F34" i="31" l="1"/>
  <c r="E34" i="31"/>
  <c r="F18" i="31"/>
  <c r="F19" i="31"/>
  <c r="E18" i="31"/>
  <c r="F34" i="27"/>
  <c r="E34" i="27"/>
  <c r="F52" i="26"/>
  <c r="E52" i="26"/>
  <c r="F20" i="26"/>
  <c r="F21" i="26" s="1"/>
  <c r="E21" i="26"/>
  <c r="E20" i="26"/>
  <c r="F39" i="23"/>
  <c r="E39" i="23"/>
  <c r="F35" i="21"/>
  <c r="E35" i="21"/>
  <c r="E31" i="22"/>
  <c r="E32" i="22"/>
  <c r="E33" i="22"/>
  <c r="E34" i="22"/>
  <c r="F31" i="22"/>
  <c r="F32" i="22"/>
  <c r="F33" i="22"/>
  <c r="F34" i="22"/>
  <c r="F30" i="22"/>
  <c r="E30" i="22"/>
  <c r="F36" i="22"/>
  <c r="E36" i="22"/>
  <c r="F49" i="20"/>
  <c r="E49" i="20"/>
  <c r="F20" i="20"/>
  <c r="E20" i="20"/>
  <c r="F48" i="19"/>
  <c r="E48" i="19"/>
  <c r="F50" i="19"/>
  <c r="E50" i="19"/>
  <c r="F34" i="19"/>
  <c r="E34" i="19"/>
  <c r="F21" i="19"/>
  <c r="E21" i="19"/>
  <c r="F35" i="18"/>
  <c r="E35" i="18"/>
  <c r="F21" i="18"/>
  <c r="E21" i="18"/>
  <c r="E37" i="17"/>
  <c r="F37" i="17"/>
  <c r="E36" i="17"/>
  <c r="F36" i="17"/>
  <c r="F41" i="17"/>
  <c r="E41" i="17"/>
  <c r="F21" i="17"/>
  <c r="E21" i="17"/>
  <c r="F21" i="16"/>
  <c r="E21" i="16"/>
  <c r="F35" i="16"/>
  <c r="E35" i="16"/>
  <c r="F34" i="15"/>
  <c r="E34" i="15"/>
  <c r="F18" i="15"/>
  <c r="F20" i="15"/>
  <c r="F21" i="15"/>
  <c r="E18" i="15"/>
  <c r="E20" i="15"/>
  <c r="E21" i="15"/>
  <c r="F34" i="14"/>
  <c r="E34" i="14"/>
  <c r="F48" i="13"/>
  <c r="E48" i="13"/>
  <c r="F18" i="13"/>
  <c r="F20" i="13"/>
  <c r="E18" i="13"/>
  <c r="E20" i="13"/>
  <c r="F35" i="11"/>
  <c r="E35" i="11"/>
  <c r="F21" i="11"/>
  <c r="E21" i="11"/>
  <c r="F21" i="9"/>
  <c r="E21" i="9"/>
  <c r="F21" i="5"/>
  <c r="F22" i="5"/>
  <c r="E18" i="5"/>
  <c r="E19" i="5"/>
  <c r="E21" i="5"/>
  <c r="E22" i="5"/>
  <c r="E18" i="3"/>
  <c r="E20" i="3"/>
  <c r="E18" i="2"/>
  <c r="E18" i="1"/>
  <c r="E20" i="1"/>
  <c r="F18" i="4"/>
  <c r="F20" i="4"/>
  <c r="E18" i="4"/>
  <c r="E20" i="4"/>
  <c r="F18" i="2"/>
  <c r="F18" i="3"/>
  <c r="F20" i="3"/>
  <c r="F20" i="1"/>
  <c r="F64" i="10"/>
  <c r="E64" i="10"/>
  <c r="F50" i="10"/>
  <c r="E50" i="10"/>
  <c r="F48" i="10"/>
  <c r="E48" i="10"/>
  <c r="F21" i="10"/>
  <c r="F22" i="10"/>
  <c r="E21" i="10"/>
  <c r="E22" i="10"/>
  <c r="F20" i="6"/>
  <c r="F21" i="6"/>
  <c r="E20" i="6"/>
  <c r="E21" i="6"/>
  <c r="F65" i="9"/>
  <c r="E65" i="9"/>
  <c r="F50" i="9"/>
  <c r="E50" i="9"/>
  <c r="F66" i="8"/>
  <c r="E66" i="8"/>
  <c r="F50" i="8"/>
  <c r="E50" i="8"/>
  <c r="F60" i="7"/>
  <c r="E60" i="7"/>
  <c r="F36" i="7"/>
  <c r="F37" i="7"/>
  <c r="F38" i="7"/>
  <c r="F39" i="7"/>
  <c r="F40" i="7"/>
  <c r="E36" i="7"/>
  <c r="E37" i="7"/>
  <c r="E38" i="7"/>
  <c r="E39" i="7"/>
  <c r="E40" i="7"/>
  <c r="F23" i="7"/>
  <c r="E23" i="7"/>
  <c r="F66" i="6"/>
  <c r="E66" i="6"/>
  <c r="F46" i="6" l="1"/>
  <c r="F47" i="6"/>
  <c r="F48" i="6"/>
  <c r="F49" i="6"/>
  <c r="F50" i="6"/>
  <c r="F51" i="6"/>
  <c r="E46" i="6"/>
  <c r="E47" i="6"/>
  <c r="E48" i="6"/>
  <c r="E49" i="6"/>
  <c r="E50" i="6"/>
  <c r="E51" i="6"/>
  <c r="F53" i="6"/>
  <c r="E53" i="6"/>
  <c r="F54" i="6"/>
  <c r="E54" i="6"/>
  <c r="F45" i="6"/>
  <c r="E45" i="6"/>
  <c r="F44" i="6"/>
  <c r="E44" i="6"/>
  <c r="F48" i="5" l="1"/>
  <c r="F49" i="5"/>
  <c r="F50" i="5"/>
  <c r="F51" i="5"/>
  <c r="F52" i="5"/>
  <c r="F53" i="5"/>
  <c r="F54" i="5"/>
  <c r="F55" i="5"/>
  <c r="F56" i="5"/>
  <c r="F57" i="5"/>
  <c r="E48" i="5"/>
  <c r="E49" i="5"/>
  <c r="E50" i="5"/>
  <c r="E51" i="5"/>
  <c r="E52" i="5"/>
  <c r="E53" i="5"/>
  <c r="E54" i="5"/>
  <c r="E55" i="5"/>
  <c r="E56" i="5"/>
  <c r="E57" i="5"/>
  <c r="F75" i="5"/>
  <c r="E75" i="5"/>
  <c r="F61" i="5"/>
  <c r="E61" i="5"/>
  <c r="F62" i="5"/>
  <c r="E62" i="5"/>
  <c r="F58" i="5"/>
  <c r="E58" i="5"/>
  <c r="F51" i="4"/>
  <c r="E51" i="4"/>
  <c r="F51" i="2" l="1"/>
  <c r="E51" i="2"/>
  <c r="F48" i="1"/>
  <c r="E48" i="1"/>
  <c r="F50" i="3"/>
  <c r="E50" i="3"/>
  <c r="D18" i="31" l="1"/>
  <c r="C18" i="31"/>
  <c r="E17" i="31"/>
  <c r="F17" i="31"/>
  <c r="D18" i="27"/>
  <c r="C18" i="27"/>
  <c r="D18" i="26"/>
  <c r="C18" i="26"/>
  <c r="D18" i="22"/>
  <c r="C18" i="22"/>
  <c r="D18" i="20"/>
  <c r="C18" i="20"/>
  <c r="D18" i="15"/>
  <c r="C18" i="15"/>
  <c r="D18" i="13"/>
  <c r="C18" i="13"/>
  <c r="F51" i="10"/>
  <c r="E51" i="10"/>
  <c r="F47" i="10"/>
  <c r="E47" i="10"/>
  <c r="F52" i="9"/>
  <c r="E52" i="9"/>
  <c r="F47" i="9"/>
  <c r="F46" i="9"/>
  <c r="E46" i="9"/>
  <c r="F52" i="8"/>
  <c r="E52" i="8"/>
  <c r="F47" i="8"/>
  <c r="E47" i="8"/>
  <c r="E31" i="8"/>
  <c r="F31" i="8"/>
  <c r="E32" i="8"/>
  <c r="F32" i="8"/>
  <c r="E33" i="8"/>
  <c r="F33" i="8"/>
  <c r="E34" i="8"/>
  <c r="F34" i="8"/>
  <c r="D18" i="4"/>
  <c r="C18" i="4"/>
  <c r="D18" i="3"/>
  <c r="C18" i="3"/>
  <c r="D18" i="2"/>
  <c r="C18" i="2"/>
  <c r="E18" i="26" l="1"/>
  <c r="F18" i="22"/>
  <c r="E18" i="22"/>
  <c r="F18" i="20"/>
  <c r="E18" i="20"/>
  <c r="E47" i="9"/>
  <c r="F61" i="10" l="1"/>
  <c r="E61" i="10"/>
  <c r="F47" i="19" l="1"/>
  <c r="E47" i="19"/>
  <c r="F46" i="19"/>
  <c r="E46" i="19"/>
  <c r="F33" i="17" l="1"/>
  <c r="E33" i="17"/>
  <c r="E62" i="9" l="1"/>
  <c r="F36" i="31" l="1"/>
  <c r="E36" i="31"/>
  <c r="F31" i="31"/>
  <c r="E31" i="31"/>
  <c r="F35" i="30" l="1"/>
  <c r="E35" i="30"/>
  <c r="F31" i="30"/>
  <c r="E31" i="30"/>
  <c r="F21" i="30"/>
  <c r="E21" i="30"/>
  <c r="D19" i="30"/>
  <c r="C19" i="30"/>
  <c r="F18" i="30"/>
  <c r="E18" i="30"/>
  <c r="E19" i="30" l="1"/>
  <c r="F19" i="30"/>
  <c r="F20" i="27"/>
  <c r="E20" i="27"/>
  <c r="F36" i="27"/>
  <c r="E36" i="27"/>
  <c r="F31" i="27"/>
  <c r="E31" i="27"/>
  <c r="F30" i="27"/>
  <c r="E30" i="27"/>
  <c r="F17" i="27"/>
  <c r="F18" i="27" s="1"/>
  <c r="E17" i="27"/>
  <c r="E18" i="27" s="1"/>
  <c r="F48" i="26"/>
  <c r="F49" i="26"/>
  <c r="F50" i="26"/>
  <c r="E48" i="26"/>
  <c r="E49" i="26"/>
  <c r="E50" i="26"/>
  <c r="F54" i="26"/>
  <c r="E54" i="26"/>
  <c r="F47" i="26"/>
  <c r="E47" i="26"/>
  <c r="F38" i="26"/>
  <c r="E38" i="26"/>
  <c r="F33" i="26"/>
  <c r="E33" i="26"/>
  <c r="F32" i="26"/>
  <c r="E32" i="26"/>
  <c r="F31" i="26"/>
  <c r="E31" i="26"/>
  <c r="F17" i="26"/>
  <c r="F18" i="26" s="1"/>
  <c r="E17" i="26"/>
  <c r="F34" i="23" l="1"/>
  <c r="E34" i="23"/>
  <c r="E36" i="23"/>
  <c r="F36" i="23"/>
  <c r="F41" i="23" l="1"/>
  <c r="E41" i="23"/>
  <c r="F37" i="23"/>
  <c r="E37" i="23"/>
  <c r="F35" i="23"/>
  <c r="E35" i="23"/>
  <c r="F33" i="23"/>
  <c r="E33" i="23"/>
  <c r="F32" i="23"/>
  <c r="E32" i="23"/>
  <c r="F31" i="23"/>
  <c r="E31" i="23"/>
  <c r="D19" i="23"/>
  <c r="C19" i="23"/>
  <c r="F17" i="23"/>
  <c r="E17" i="23"/>
  <c r="E19" i="23" l="1"/>
  <c r="F19" i="23"/>
  <c r="F37" i="22"/>
  <c r="E37" i="22"/>
  <c r="F17" i="22"/>
  <c r="E17" i="22"/>
  <c r="F37" i="21"/>
  <c r="E37" i="21"/>
  <c r="F32" i="21"/>
  <c r="E32" i="21"/>
  <c r="D19" i="21"/>
  <c r="C19" i="21"/>
  <c r="F17" i="21"/>
  <c r="E17" i="21"/>
  <c r="F50" i="20"/>
  <c r="E50" i="20"/>
  <c r="F46" i="20"/>
  <c r="E46" i="20"/>
  <c r="F37" i="20"/>
  <c r="E37" i="20"/>
  <c r="F32" i="20"/>
  <c r="E32" i="20"/>
  <c r="F31" i="20"/>
  <c r="E31" i="20"/>
  <c r="F30" i="20"/>
  <c r="E30" i="20"/>
  <c r="F17" i="20"/>
  <c r="E17" i="20"/>
  <c r="F52" i="19"/>
  <c r="E52" i="19"/>
  <c r="F36" i="19"/>
  <c r="E36" i="19"/>
  <c r="F32" i="19"/>
  <c r="E32" i="19"/>
  <c r="F31" i="19"/>
  <c r="E31" i="19"/>
  <c r="D19" i="19"/>
  <c r="C19" i="19"/>
  <c r="F18" i="19"/>
  <c r="E18" i="19"/>
  <c r="F17" i="19"/>
  <c r="E17" i="19"/>
  <c r="F37" i="18"/>
  <c r="E37" i="18"/>
  <c r="F33" i="18"/>
  <c r="E33" i="18"/>
  <c r="F32" i="18"/>
  <c r="E32" i="18"/>
  <c r="D19" i="18"/>
  <c r="C19" i="18"/>
  <c r="F17" i="18"/>
  <c r="E17" i="18"/>
  <c r="F34" i="17"/>
  <c r="F35" i="17"/>
  <c r="F38" i="17"/>
  <c r="E34" i="17"/>
  <c r="E35" i="17"/>
  <c r="E38" i="17"/>
  <c r="F43" i="17"/>
  <c r="E43" i="17"/>
  <c r="F39" i="17"/>
  <c r="E39" i="17"/>
  <c r="F32" i="17"/>
  <c r="E32" i="17"/>
  <c r="D19" i="17"/>
  <c r="C19" i="17"/>
  <c r="F17" i="17"/>
  <c r="E17" i="17"/>
  <c r="F33" i="16"/>
  <c r="E33" i="16"/>
  <c r="F37" i="16"/>
  <c r="E37" i="16"/>
  <c r="F32" i="16"/>
  <c r="E32" i="16"/>
  <c r="D19" i="16"/>
  <c r="C19" i="16"/>
  <c r="F17" i="16"/>
  <c r="E17" i="16"/>
  <c r="F32" i="15"/>
  <c r="E32" i="15"/>
  <c r="F36" i="15"/>
  <c r="E36" i="15"/>
  <c r="F31" i="15"/>
  <c r="E31" i="15"/>
  <c r="F17" i="15"/>
  <c r="E17" i="15"/>
  <c r="F36" i="14"/>
  <c r="E36" i="14"/>
  <c r="F31" i="14"/>
  <c r="E31" i="14"/>
  <c r="D19" i="14"/>
  <c r="C19" i="14"/>
  <c r="F17" i="14"/>
  <c r="E17" i="14"/>
  <c r="F49" i="13"/>
  <c r="E49" i="13"/>
  <c r="F35" i="13"/>
  <c r="E35" i="13"/>
  <c r="F30" i="13"/>
  <c r="E30" i="13"/>
  <c r="F17" i="13"/>
  <c r="E17" i="13"/>
  <c r="F36" i="11"/>
  <c r="E36" i="11"/>
  <c r="F32" i="11"/>
  <c r="E32" i="11"/>
  <c r="D19" i="11"/>
  <c r="C19" i="11"/>
  <c r="F18" i="11"/>
  <c r="E18" i="11"/>
  <c r="C33" i="10"/>
  <c r="F65" i="10"/>
  <c r="E65" i="10"/>
  <c r="F38" i="10"/>
  <c r="E38" i="10"/>
  <c r="F33" i="10"/>
  <c r="E33" i="10"/>
  <c r="F32" i="10"/>
  <c r="E32" i="10"/>
  <c r="D19" i="10"/>
  <c r="C19" i="10"/>
  <c r="F18" i="10"/>
  <c r="E18" i="10"/>
  <c r="F17" i="10"/>
  <c r="E17" i="10"/>
  <c r="F67" i="9"/>
  <c r="E67" i="9"/>
  <c r="F62" i="9"/>
  <c r="F37" i="9"/>
  <c r="E37" i="9"/>
  <c r="F33" i="9"/>
  <c r="E33" i="9"/>
  <c r="F32" i="9"/>
  <c r="E32" i="9"/>
  <c r="F31" i="9"/>
  <c r="E31" i="9"/>
  <c r="D19" i="9"/>
  <c r="C19" i="9"/>
  <c r="F18" i="9"/>
  <c r="E18" i="9"/>
  <c r="F17" i="9"/>
  <c r="E17" i="9"/>
  <c r="F68" i="8"/>
  <c r="E68" i="8"/>
  <c r="F63" i="8"/>
  <c r="E63" i="8"/>
  <c r="F62" i="8"/>
  <c r="E62" i="8"/>
  <c r="F38" i="8"/>
  <c r="E38" i="8"/>
  <c r="F21" i="8"/>
  <c r="E21" i="8"/>
  <c r="D19" i="8"/>
  <c r="C19" i="8"/>
  <c r="F18" i="8"/>
  <c r="E18" i="8"/>
  <c r="F17" i="8"/>
  <c r="E17" i="8"/>
  <c r="F21" i="7"/>
  <c r="F22" i="7"/>
  <c r="F24" i="7"/>
  <c r="E21" i="7"/>
  <c r="E22" i="7"/>
  <c r="E24" i="7"/>
  <c r="F58" i="7"/>
  <c r="E58" i="7"/>
  <c r="F34" i="7"/>
  <c r="F35" i="7"/>
  <c r="F41" i="7"/>
  <c r="E34" i="7"/>
  <c r="E35" i="7"/>
  <c r="E41" i="7"/>
  <c r="F44" i="7"/>
  <c r="E44" i="7"/>
  <c r="F42" i="7"/>
  <c r="F43" i="7"/>
  <c r="E42" i="7"/>
  <c r="E43" i="7"/>
  <c r="F62" i="7"/>
  <c r="E62" i="7"/>
  <c r="F57" i="7"/>
  <c r="E57" i="7"/>
  <c r="F48" i="7"/>
  <c r="E48" i="7"/>
  <c r="D19" i="7"/>
  <c r="C19" i="7"/>
  <c r="F18" i="7"/>
  <c r="E18" i="7"/>
  <c r="F17" i="7"/>
  <c r="E17" i="7"/>
  <c r="E19" i="21" l="1"/>
  <c r="E19" i="14"/>
  <c r="E19" i="7"/>
  <c r="F19" i="17"/>
  <c r="E19" i="8"/>
  <c r="E19" i="17"/>
  <c r="F19" i="19"/>
  <c r="E19" i="9"/>
  <c r="E19" i="19"/>
  <c r="F19" i="21"/>
  <c r="E19" i="18"/>
  <c r="F19" i="18"/>
  <c r="E19" i="16"/>
  <c r="F19" i="16"/>
  <c r="F19" i="14"/>
  <c r="F19" i="11"/>
  <c r="E19" i="11"/>
  <c r="E19" i="10"/>
  <c r="F19" i="10"/>
  <c r="F19" i="9"/>
  <c r="F19" i="8"/>
  <c r="F19" i="7"/>
  <c r="F68" i="6"/>
  <c r="E68" i="6"/>
  <c r="F63" i="6"/>
  <c r="E63" i="6"/>
  <c r="F36" i="6"/>
  <c r="E36" i="6"/>
  <c r="F31" i="6"/>
  <c r="E31" i="6"/>
  <c r="F30" i="6"/>
  <c r="E30" i="6"/>
  <c r="D18" i="6"/>
  <c r="C18" i="6"/>
  <c r="F17" i="6"/>
  <c r="E17" i="6"/>
  <c r="F16" i="6"/>
  <c r="E16" i="6"/>
  <c r="F76" i="5"/>
  <c r="E76" i="5"/>
  <c r="F72" i="5"/>
  <c r="E72" i="5"/>
  <c r="F39" i="5"/>
  <c r="E39" i="5"/>
  <c r="F32" i="5"/>
  <c r="E32" i="5"/>
  <c r="D19" i="5"/>
  <c r="C19" i="5"/>
  <c r="F18" i="5"/>
  <c r="F17" i="5"/>
  <c r="E17" i="5"/>
  <c r="F53" i="4"/>
  <c r="E53" i="4"/>
  <c r="F47" i="4"/>
  <c r="E47" i="4"/>
  <c r="F37" i="4"/>
  <c r="E37" i="4"/>
  <c r="F32" i="4"/>
  <c r="E32" i="4"/>
  <c r="F31" i="4"/>
  <c r="E31" i="4"/>
  <c r="F30" i="4"/>
  <c r="E30" i="4"/>
  <c r="F17" i="4"/>
  <c r="E17" i="4"/>
  <c r="F33" i="3"/>
  <c r="E33" i="3"/>
  <c r="F52" i="3"/>
  <c r="E52" i="3"/>
  <c r="F47" i="3"/>
  <c r="E47" i="3"/>
  <c r="F46" i="3"/>
  <c r="E46" i="3"/>
  <c r="F37" i="3"/>
  <c r="E37" i="3"/>
  <c r="F32" i="3"/>
  <c r="E32" i="3"/>
  <c r="F31" i="3"/>
  <c r="E31" i="3"/>
  <c r="F30" i="3"/>
  <c r="E30" i="3"/>
  <c r="F17" i="3"/>
  <c r="E17" i="3"/>
  <c r="F32" i="2"/>
  <c r="F33" i="2"/>
  <c r="E32" i="2"/>
  <c r="E33" i="2"/>
  <c r="F48" i="2"/>
  <c r="F49" i="2"/>
  <c r="E48" i="2"/>
  <c r="E49" i="2"/>
  <c r="F53" i="2"/>
  <c r="E53" i="2"/>
  <c r="F47" i="2"/>
  <c r="E47" i="2"/>
  <c r="F38" i="2"/>
  <c r="E38" i="2"/>
  <c r="F31" i="2"/>
  <c r="E31" i="2"/>
  <c r="F17" i="2"/>
  <c r="E17" i="2"/>
  <c r="E18" i="6" l="1"/>
  <c r="F18" i="6"/>
  <c r="F19" i="5"/>
  <c r="F30" i="1"/>
  <c r="E30" i="1"/>
  <c r="F17" i="1"/>
  <c r="E17" i="1"/>
  <c r="F50" i="1" l="1"/>
  <c r="E50" i="1"/>
  <c r="F46" i="1" l="1"/>
  <c r="E46" i="1"/>
  <c r="F37" i="1"/>
  <c r="E37" i="1"/>
  <c r="F18" i="1"/>
</calcChain>
</file>

<file path=xl/sharedStrings.xml><?xml version="1.0" encoding="utf-8"?>
<sst xmlns="http://schemas.openxmlformats.org/spreadsheetml/2006/main" count="2490" uniqueCount="416">
  <si>
    <t>Приложение 21</t>
  </si>
  <si>
    <t>к  Инструкции по проведению бюджетного мониторинга, утвержденной приказом Министра финансов Республики Казахстан от 30.11.2016 года № 629</t>
  </si>
  <si>
    <t>Отчет о реализации бюджетных программ (подпрограмм)</t>
  </si>
  <si>
    <t>Расходы по бюджетной программе</t>
  </si>
  <si>
    <t>Единица измерения</t>
  </si>
  <si>
    <t>План</t>
  </si>
  <si>
    <t>Факт</t>
  </si>
  <si>
    <t>Отклонение (гр.4-гр.3)</t>
  </si>
  <si>
    <t>Причины недостижения или перевыполнения результатов и неосвоения средств бюджетной программы</t>
  </si>
  <si>
    <t>Процент выполнения показателей                            ( гр.4/гр.3*100)</t>
  </si>
  <si>
    <t>Итого расходы по бюджетной программе</t>
  </si>
  <si>
    <t>тыс.тенге</t>
  </si>
  <si>
    <t>Конечный результат бюджетной программы</t>
  </si>
  <si>
    <t>Вид бюджетной подпрограммы:</t>
  </si>
  <si>
    <t>Показатели прямого результата</t>
  </si>
  <si>
    <t>Причины недостижения или перевыполнения результатов и неосвоения средств бюджетной программы/ подпрограммы</t>
  </si>
  <si>
    <t>________________________</t>
  </si>
  <si>
    <t xml:space="preserve">                 (подпись)</t>
  </si>
  <si>
    <r>
      <t xml:space="preserve">Код и наименование администратора бюджетной программы      </t>
    </r>
    <r>
      <rPr>
        <b/>
        <u/>
        <sz val="10"/>
        <color theme="1"/>
        <rFont val="Times New Roman"/>
        <family val="1"/>
        <charset val="204"/>
      </rPr>
      <t>253 Управление здравоохранения области</t>
    </r>
  </si>
  <si>
    <r>
      <t xml:space="preserve">Код и наименование бюджетной программы </t>
    </r>
    <r>
      <rPr>
        <b/>
        <u/>
        <sz val="10"/>
        <color theme="1"/>
        <rFont val="Times New Roman"/>
        <family val="1"/>
        <charset val="204"/>
      </rPr>
      <t>253 003 "Повышение квалификации и переподготовка кадров"</t>
    </r>
  </si>
  <si>
    <r>
      <t xml:space="preserve">в зависимости от содержания </t>
    </r>
    <r>
      <rPr>
        <b/>
        <u/>
        <sz val="10"/>
        <color theme="1"/>
        <rFont val="Times New Roman"/>
        <family val="1"/>
        <charset val="204"/>
      </rPr>
      <t>Осуществление государственных функций, полномочий и оказание вытекающих из них государственных услуг</t>
    </r>
  </si>
  <si>
    <r>
      <t xml:space="preserve">в зависимости от способа реализации  </t>
    </r>
    <r>
      <rPr>
        <b/>
        <u/>
        <sz val="10"/>
        <color theme="1"/>
        <rFont val="Times New Roman"/>
        <family val="1"/>
        <charset val="204"/>
      </rPr>
      <t>Индивидуальная</t>
    </r>
  </si>
  <si>
    <r>
      <t xml:space="preserve">текущая или развития  </t>
    </r>
    <r>
      <rPr>
        <b/>
        <u/>
        <sz val="10"/>
        <color theme="1"/>
        <rFont val="Times New Roman"/>
        <family val="1"/>
        <charset val="204"/>
      </rPr>
      <t>Текущая</t>
    </r>
  </si>
  <si>
    <r>
      <t xml:space="preserve">Описание бюджетной программы  </t>
    </r>
    <r>
      <rPr>
        <b/>
        <u/>
        <sz val="10"/>
        <color theme="1"/>
        <rFont val="Times New Roman"/>
        <family val="1"/>
        <charset val="204"/>
      </rPr>
      <t>Услуги по повышению квалификации и переподгтовке работников организаций здравоохранения области по профилям в соотвествии с потребностями отрасли</t>
    </r>
  </si>
  <si>
    <r>
      <t xml:space="preserve">в зависимости от содержания: </t>
    </r>
    <r>
      <rPr>
        <b/>
        <u/>
        <sz val="10"/>
        <color theme="1"/>
        <rFont val="Times New Roman"/>
        <family val="1"/>
        <charset val="204"/>
      </rPr>
      <t>Осуществление государственных функций, полномочий и оказание вытекающих из них государственных услуг</t>
    </r>
  </si>
  <si>
    <r>
      <t xml:space="preserve">Описание бюджетной подпрограммы  </t>
    </r>
    <r>
      <rPr>
        <b/>
        <u/>
        <sz val="10"/>
        <color theme="1"/>
        <rFont val="Times New Roman"/>
        <family val="1"/>
        <charset val="204"/>
      </rPr>
      <t>Услуги по повышению квалификации и переподгтовке работников организаций здравоохранения области по профилям в соотвествии с потребностями отрасли</t>
    </r>
  </si>
  <si>
    <t>Количество среднего медицинского персонала, прошедших курсы усовершенствования за 5 лет</t>
  </si>
  <si>
    <t>человек</t>
  </si>
  <si>
    <r>
      <t>Код и наименование бюдетной подпрограммы</t>
    </r>
    <r>
      <rPr>
        <b/>
        <u/>
        <sz val="10"/>
        <color theme="1"/>
        <rFont val="Times New Roman"/>
        <family val="1"/>
        <charset val="204"/>
      </rPr>
      <t xml:space="preserve">  253 003 011 За счет трансфертов из республиканского бюджета</t>
    </r>
  </si>
  <si>
    <t>Итого расходы по бюджетной подпрограмме</t>
  </si>
  <si>
    <t>Расходы по бюджетной подпрограмме</t>
  </si>
  <si>
    <t>За счет трансфертов из республиканского бюджета</t>
  </si>
  <si>
    <t>За счет средств местного бюджета</t>
  </si>
  <si>
    <t>Исполнение договорных обязательств прошлого года (кредиторская задолженность)</t>
  </si>
  <si>
    <r>
      <t>Код и наименование бюдетной подпрограммы</t>
    </r>
    <r>
      <rPr>
        <b/>
        <u/>
        <sz val="10"/>
        <color theme="1"/>
        <rFont val="Times New Roman"/>
        <family val="1"/>
        <charset val="204"/>
      </rPr>
      <t xml:space="preserve">  253 004 011 За счет трансфертов из республиканского бюджета</t>
    </r>
  </si>
  <si>
    <r>
      <t xml:space="preserve">Код и наименование бюдетной подпрограммы  </t>
    </r>
    <r>
      <rPr>
        <b/>
        <u/>
        <sz val="10"/>
        <color theme="1"/>
        <rFont val="Times New Roman"/>
        <family val="1"/>
        <charset val="204"/>
      </rPr>
      <t>253 004 015 За счет средств местного бюджета</t>
    </r>
  </si>
  <si>
    <t>На повышение оплаты услуг тепло- и водоснабжения в бюджетных организациях в свзи с ростом тарифов</t>
  </si>
  <si>
    <r>
      <t xml:space="preserve">Описание бюджетной подпрограммы       </t>
    </r>
    <r>
      <rPr>
        <b/>
        <u/>
        <sz val="10"/>
        <color theme="1"/>
        <rFont val="Times New Roman"/>
        <family val="1"/>
        <charset val="204"/>
      </rPr>
      <t>Обеспечение экономической стабильности</t>
    </r>
  </si>
  <si>
    <t>Обеспечение выплаты для перехода на НМСОТ гражданских служащих, работников организаций и работников казенных предприятий с учетом выплаты ежемесячной надбавки за особые условия труда к их должностным окладам</t>
  </si>
  <si>
    <r>
      <t xml:space="preserve">Код и наименование бюджетной программы </t>
    </r>
    <r>
      <rPr>
        <b/>
        <u/>
        <sz val="10"/>
        <color theme="1"/>
        <rFont val="Times New Roman"/>
        <family val="1"/>
        <charset val="204"/>
      </rPr>
      <t>253 005 "Производство крови, ее компонентов и препаратов для местных организаций здраввоохранения"</t>
    </r>
  </si>
  <si>
    <r>
      <t xml:space="preserve">Цель бюджетной программы   </t>
    </r>
    <r>
      <rPr>
        <b/>
        <u/>
        <sz val="10"/>
        <color theme="1"/>
        <rFont val="Times New Roman"/>
        <family val="1"/>
        <charset val="204"/>
      </rPr>
      <t>Улучшение здоровья населения области</t>
    </r>
  </si>
  <si>
    <r>
      <t>Код и наименование бюдетной подпрограммы</t>
    </r>
    <r>
      <rPr>
        <b/>
        <u/>
        <sz val="10"/>
        <color theme="1"/>
        <rFont val="Times New Roman"/>
        <family val="1"/>
        <charset val="204"/>
      </rPr>
      <t xml:space="preserve">  253 005 011 За счет трансфертов из республиканского бюджета</t>
    </r>
  </si>
  <si>
    <t>На увеличение стоимости по оказанию медицинских услуг в медицинских организациях в связи с удорожанием медикаментов неотечественного производства</t>
  </si>
  <si>
    <r>
      <t xml:space="preserve">Код и наименование бюджетной программы </t>
    </r>
    <r>
      <rPr>
        <b/>
        <u/>
        <sz val="10"/>
        <color theme="1"/>
        <rFont val="Times New Roman"/>
        <family val="1"/>
        <charset val="204"/>
      </rPr>
      <t>253 006 " Услуги по охране материнств и детства"</t>
    </r>
  </si>
  <si>
    <r>
      <t xml:space="preserve">Цель бюджетной программы   </t>
    </r>
    <r>
      <rPr>
        <b/>
        <u/>
        <sz val="10"/>
        <color theme="1"/>
        <rFont val="Times New Roman"/>
        <family val="1"/>
        <charset val="204"/>
      </rPr>
      <t>Совершенствование системы управления и финансирования</t>
    </r>
  </si>
  <si>
    <r>
      <t>Код и наименование бюдетной подпрограммы</t>
    </r>
    <r>
      <rPr>
        <b/>
        <u/>
        <sz val="10"/>
        <color theme="1"/>
        <rFont val="Times New Roman"/>
        <family val="1"/>
        <charset val="204"/>
      </rPr>
      <t xml:space="preserve">  253 006 011 За счет трансфертов из республиканского бюджета</t>
    </r>
  </si>
  <si>
    <t>Количество детей в областном доме ребенка</t>
  </si>
  <si>
    <r>
      <t xml:space="preserve">Код и наименование бюджетной программы </t>
    </r>
    <r>
      <rPr>
        <b/>
        <u/>
        <sz val="10"/>
        <color theme="1"/>
        <rFont val="Times New Roman"/>
        <family val="1"/>
        <charset val="204"/>
      </rPr>
      <t>253 007 " Пропаганда здорового образа жизни"</t>
    </r>
  </si>
  <si>
    <r>
      <t xml:space="preserve">Код и наименование бюдетной подпрограммы  </t>
    </r>
    <r>
      <rPr>
        <b/>
        <u/>
        <sz val="10"/>
        <color theme="1"/>
        <rFont val="Times New Roman"/>
        <family val="1"/>
        <charset val="204"/>
      </rPr>
      <t>253 007 015 За счет средств местного бюджета</t>
    </r>
  </si>
  <si>
    <r>
      <t>Код и наименование бюдетной подпрограммы</t>
    </r>
    <r>
      <rPr>
        <b/>
        <u/>
        <sz val="10"/>
        <color theme="1"/>
        <rFont val="Times New Roman"/>
        <family val="1"/>
        <charset val="204"/>
      </rPr>
      <t xml:space="preserve">  253 007 011 За счет трансфертов из республиканского бюджета</t>
    </r>
  </si>
  <si>
    <r>
      <t xml:space="preserve">Описание бюджетной подпрограммы      </t>
    </r>
    <r>
      <rPr>
        <b/>
        <u/>
        <sz val="10"/>
        <color theme="1"/>
        <rFont val="Times New Roman"/>
        <family val="1"/>
        <charset val="204"/>
      </rPr>
      <t xml:space="preserve"> Обеспечение экономической стабильности</t>
    </r>
  </si>
  <si>
    <t>единиц</t>
  </si>
  <si>
    <r>
      <t xml:space="preserve">Код и наименование бюджетной программы </t>
    </r>
    <r>
      <rPr>
        <b/>
        <u/>
        <sz val="10"/>
        <color theme="1"/>
        <rFont val="Times New Roman"/>
        <family val="1"/>
        <charset val="204"/>
      </rPr>
      <t>253 008 "Реализация мероприятий по профилактике и борьбе со СПИД в Республике Казахстан"</t>
    </r>
  </si>
  <si>
    <r>
      <t xml:space="preserve">Цель бюджетной программы   </t>
    </r>
    <r>
      <rPr>
        <b/>
        <u/>
        <sz val="10"/>
        <color theme="1"/>
        <rFont val="Times New Roman"/>
        <family val="1"/>
        <charset val="204"/>
      </rPr>
      <t>Улучшение здоровья населения области, совершенствование системы управления и финансирования, снижение темпов распространения ВИЧ-инфекции и СПИДа</t>
    </r>
  </si>
  <si>
    <r>
      <t xml:space="preserve">Код и наименование бюдетной подпрограммы  </t>
    </r>
    <r>
      <rPr>
        <b/>
        <u/>
        <sz val="10"/>
        <color theme="1"/>
        <rFont val="Times New Roman"/>
        <family val="1"/>
        <charset val="204"/>
      </rPr>
      <t>253 008 015 За счет средств местного бюджета</t>
    </r>
  </si>
  <si>
    <r>
      <t>Код и наименование бюдетной подпрограммы</t>
    </r>
    <r>
      <rPr>
        <b/>
        <u/>
        <sz val="10"/>
        <color theme="1"/>
        <rFont val="Times New Roman"/>
        <family val="1"/>
        <charset val="204"/>
      </rPr>
      <t xml:space="preserve">  253 008 011 За счет трансфертов из республиканского бюджета</t>
    </r>
  </si>
  <si>
    <r>
      <t xml:space="preserve">Код и наименование бюджетной программы </t>
    </r>
    <r>
      <rPr>
        <b/>
        <u/>
        <sz val="10"/>
        <color theme="1"/>
        <rFont val="Times New Roman"/>
        <family val="1"/>
        <charset val="204"/>
      </rPr>
      <t>253 009 "Оказание медицинской помощи лицам, страдающим туберкулезом, инфекционными заболеваниями, психическими рассройствами и расстройствами поведения, в том числе связанные с употреблением психоактивных веществ"</t>
    </r>
  </si>
  <si>
    <r>
      <t>Код и наименование бюдетной подпрограммы</t>
    </r>
    <r>
      <rPr>
        <b/>
        <u/>
        <sz val="10"/>
        <color theme="1"/>
        <rFont val="Times New Roman"/>
        <family val="1"/>
        <charset val="204"/>
      </rPr>
      <t xml:space="preserve">  253 009 011 За счет трансфертов из республиканского бюджета</t>
    </r>
  </si>
  <si>
    <r>
      <t xml:space="preserve">Код и наименование бюдетной подпрограммы  </t>
    </r>
    <r>
      <rPr>
        <b/>
        <u/>
        <sz val="10"/>
        <color theme="1"/>
        <rFont val="Times New Roman"/>
        <family val="1"/>
        <charset val="204"/>
      </rPr>
      <t>253 009 015 За счет средств местного бюджета</t>
    </r>
  </si>
  <si>
    <r>
      <t xml:space="preserve">в зависимости от содержания:  </t>
    </r>
    <r>
      <rPr>
        <b/>
        <u/>
        <sz val="10"/>
        <color theme="1"/>
        <rFont val="Times New Roman"/>
        <family val="1"/>
        <charset val="204"/>
      </rPr>
      <t>Предоставление трансфертов и бюджетных субвенций и осуществление государственных функций, полномочий и оказание вытекающих из них государственных услуг</t>
    </r>
  </si>
  <si>
    <r>
      <t xml:space="preserve">Описание бюджетной подпрограммы      </t>
    </r>
    <r>
      <rPr>
        <b/>
        <u/>
        <sz val="10"/>
        <color theme="1"/>
        <rFont val="Times New Roman"/>
        <family val="1"/>
        <charset val="204"/>
      </rPr>
      <t xml:space="preserve"> Обеспечение экономической стабильности, переход на новую модель системы оплаты труда гражданских служащих, работников организаций, содержащихся за счет средств местного бюджета и работников казенных предприятий с учетом выплаты ежемесячной надбавки за особые условия труда к их должностным окладам</t>
    </r>
  </si>
  <si>
    <t>Обеспечение оказания гарантированного объема бесплатной медицинской помощи</t>
  </si>
  <si>
    <t>Обеспечение противовирусными препаратами (вирусные гепатиты В и С) детей</t>
  </si>
  <si>
    <t>Обеспечение противовирусными препаратами (вирусные гепатиты В и С) взрослых</t>
  </si>
  <si>
    <t>Количество коек</t>
  </si>
  <si>
    <t>Снижение смертности от туберкулеза</t>
  </si>
  <si>
    <t>на 100 тыс.населения</t>
  </si>
  <si>
    <t xml:space="preserve"> %</t>
  </si>
  <si>
    <t>%</t>
  </si>
  <si>
    <r>
      <t xml:space="preserve">Цель бюджетной программы   </t>
    </r>
    <r>
      <rPr>
        <b/>
        <u/>
        <sz val="10"/>
        <color theme="1"/>
        <rFont val="Times New Roman"/>
        <family val="1"/>
        <charset val="204"/>
      </rPr>
      <t>Обеспечение сохранности и своевременное обновление медицинского имущества резерва</t>
    </r>
  </si>
  <si>
    <t>Уменьшение процента задержек бригад скорой помощи при доезде до пациента</t>
  </si>
  <si>
    <r>
      <t xml:space="preserve">Код и наименование бюдетной подпрограммы  </t>
    </r>
    <r>
      <rPr>
        <b/>
        <u/>
        <sz val="10"/>
        <color theme="1"/>
        <rFont val="Times New Roman"/>
        <family val="1"/>
        <charset val="204"/>
      </rPr>
      <t>253 011 015 За счет средств местного бюджета</t>
    </r>
  </si>
  <si>
    <r>
      <t>Код и наименование бюдетной подпрограммы</t>
    </r>
    <r>
      <rPr>
        <b/>
        <u/>
        <sz val="10"/>
        <color theme="1"/>
        <rFont val="Times New Roman"/>
        <family val="1"/>
        <charset val="204"/>
      </rPr>
      <t xml:space="preserve">  253 011 011 За счет трансфертов из республиканского бюджета</t>
    </r>
  </si>
  <si>
    <r>
      <t xml:space="preserve">в зависимости от содержания:     </t>
    </r>
    <r>
      <rPr>
        <b/>
        <u/>
        <sz val="10"/>
        <color theme="1"/>
        <rFont val="Times New Roman"/>
        <family val="1"/>
        <charset val="204"/>
      </rPr>
      <t>Предоставление трансфертов и бюджетных субвенций и осуществление государственных функций, полномочий и оказание вытекающих из них государственных услуг</t>
    </r>
  </si>
  <si>
    <r>
      <t xml:space="preserve">Код и наименование бюджетной программы </t>
    </r>
    <r>
      <rPr>
        <b/>
        <u/>
        <sz val="10"/>
        <color theme="1"/>
        <rFont val="Times New Roman"/>
        <family val="1"/>
        <charset val="204"/>
      </rPr>
      <t>253 013 "Проведение патологоанатомического вскрытия"</t>
    </r>
  </si>
  <si>
    <r>
      <t>Код и наименование бюдетной подпрограммы</t>
    </r>
    <r>
      <rPr>
        <b/>
        <u/>
        <sz val="10"/>
        <color theme="1"/>
        <rFont val="Times New Roman"/>
        <family val="1"/>
        <charset val="204"/>
      </rPr>
      <t xml:space="preserve">  253 013 011 За счет трансфертов из республиканского бюджета</t>
    </r>
  </si>
  <si>
    <r>
      <t xml:space="preserve">Код и наименование бюдетной подпрограммы  </t>
    </r>
    <r>
      <rPr>
        <b/>
        <u/>
        <sz val="10"/>
        <color theme="1"/>
        <rFont val="Times New Roman"/>
        <family val="1"/>
        <charset val="204"/>
      </rPr>
      <t>253 013 015 За счет средств местного бюджета</t>
    </r>
  </si>
  <si>
    <t>исследования</t>
  </si>
  <si>
    <r>
      <t xml:space="preserve">Код и наименование бюджетной программы </t>
    </r>
    <r>
      <rPr>
        <b/>
        <u/>
        <sz val="10"/>
        <color theme="1"/>
        <rFont val="Times New Roman"/>
        <family val="1"/>
        <charset val="204"/>
      </rPr>
      <t>253 014 " Обеспечение лекарственными средствами и специализированными продуктами детского и лечебного питания отдельных категорий населения на амбулаторном уровне"</t>
    </r>
  </si>
  <si>
    <r>
      <t>Код и наименование бюдетной подпрограммы</t>
    </r>
    <r>
      <rPr>
        <b/>
        <u/>
        <sz val="10"/>
        <color theme="1"/>
        <rFont val="Times New Roman"/>
        <family val="1"/>
        <charset val="204"/>
      </rPr>
      <t xml:space="preserve">  253 014 011 За счет трансфертов из республиканского бюджета</t>
    </r>
  </si>
  <si>
    <t>На оплату курсовой разницы в связи с удорожанием лекарственных препаратов неотечественного производства</t>
  </si>
  <si>
    <r>
      <t xml:space="preserve">Код и наименование бюдетной подпрограммы  </t>
    </r>
    <r>
      <rPr>
        <b/>
        <u/>
        <sz val="10"/>
        <color theme="1"/>
        <rFont val="Times New Roman"/>
        <family val="1"/>
        <charset val="204"/>
      </rPr>
      <t>253 014 015 За счет средств местного бюджета</t>
    </r>
  </si>
  <si>
    <r>
      <t xml:space="preserve">Код и наименование бюджетной программы </t>
    </r>
    <r>
      <rPr>
        <b/>
        <u/>
        <sz val="10"/>
        <color theme="1"/>
        <rFont val="Times New Roman"/>
        <family val="1"/>
        <charset val="204"/>
      </rPr>
      <t>253 016 " Обеспечение граждан бесплатным или льготным проездом за пределы населенного пункта на лечение"</t>
    </r>
  </si>
  <si>
    <r>
      <t xml:space="preserve">Цель бюджетной программы   </t>
    </r>
    <r>
      <rPr>
        <b/>
        <u/>
        <sz val="10"/>
        <color theme="1"/>
        <rFont val="Times New Roman"/>
        <family val="1"/>
        <charset val="204"/>
      </rPr>
      <t>Возмещение транспортных расходов граждан для получения  высокоспециализированной медицинской помощи за пределами населенного пункта</t>
    </r>
  </si>
  <si>
    <t>Количество больных, обеспеченных бесплатным или льготным проездом</t>
  </si>
  <si>
    <r>
      <t xml:space="preserve">Код и наименование бюджетной программы </t>
    </r>
    <r>
      <rPr>
        <b/>
        <u/>
        <sz val="10"/>
        <color theme="1"/>
        <rFont val="Times New Roman"/>
        <family val="1"/>
        <charset val="204"/>
      </rPr>
      <t>253 018 "Информационно-аналитические услуги в области здравоохранения"</t>
    </r>
  </si>
  <si>
    <r>
      <t xml:space="preserve">Цель бюджетной программы   </t>
    </r>
    <r>
      <rPr>
        <b/>
        <u/>
        <sz val="10"/>
        <color theme="1"/>
        <rFont val="Times New Roman"/>
        <family val="1"/>
        <charset val="204"/>
      </rPr>
      <t>Содействие развитию системы здравоохранения путем  совершенствования информационной инфраструктуры системы здравоохранения (электронного здравоохранения), медицинской статистики, реализации информационных программ</t>
    </r>
  </si>
  <si>
    <r>
      <t>Код и наименование бюдетной подпрограммы</t>
    </r>
    <r>
      <rPr>
        <b/>
        <u/>
        <sz val="10"/>
        <color theme="1"/>
        <rFont val="Times New Roman"/>
        <family val="1"/>
        <charset val="204"/>
      </rPr>
      <t xml:space="preserve">  253 018 011 За счет трансфертов из республиканского бюджета</t>
    </r>
  </si>
  <si>
    <t>Количество выданных аналитических справок</t>
  </si>
  <si>
    <t>штук</t>
  </si>
  <si>
    <r>
      <t xml:space="preserve">Код и наименование бюджетной программы </t>
    </r>
    <r>
      <rPr>
        <b/>
        <u/>
        <sz val="10"/>
        <color theme="1"/>
        <rFont val="Times New Roman"/>
        <family val="1"/>
        <charset val="204"/>
      </rPr>
      <t>253 019 " Обеспечение больных туберкулезом противотуберкулезными препаратами"</t>
    </r>
  </si>
  <si>
    <r>
      <t>Код и наименование бюдетной подпрограммы</t>
    </r>
    <r>
      <rPr>
        <b/>
        <u/>
        <sz val="10"/>
        <color theme="1"/>
        <rFont val="Times New Roman"/>
        <family val="1"/>
        <charset val="204"/>
      </rPr>
      <t xml:space="preserve">  253 019 011 За счет трансфертов из республиканского бюджета</t>
    </r>
  </si>
  <si>
    <t>Обеспечение противотуберкулезными препаратами</t>
  </si>
  <si>
    <r>
      <t xml:space="preserve">Код и наименование бюджетной программы </t>
    </r>
    <r>
      <rPr>
        <b/>
        <u/>
        <sz val="10"/>
        <color theme="1"/>
        <rFont val="Times New Roman"/>
        <family val="1"/>
        <charset val="204"/>
      </rPr>
      <t>253 020 "Обеспечение больных диабетом противодиабетическими препаратами"</t>
    </r>
  </si>
  <si>
    <t>Увеличение доли пациентов с сахарным диабетом, находящихся в состоянии компенсации по уровню гликированного гемоглобина</t>
  </si>
  <si>
    <t xml:space="preserve">Количество больных диабетом, обеспеченных противодиабетическими препаратами </t>
  </si>
  <si>
    <r>
      <t xml:space="preserve">Код и наименование бюджетной программы </t>
    </r>
    <r>
      <rPr>
        <b/>
        <u/>
        <sz val="10"/>
        <color theme="1"/>
        <rFont val="Times New Roman"/>
        <family val="1"/>
        <charset val="204"/>
      </rPr>
      <t>253 021 " Обеспечение  онкогематологических больных химиопрепаратами"</t>
    </r>
  </si>
  <si>
    <r>
      <t>Вид бюджетной программы: в зависимости от уровня государственного управления   О</t>
    </r>
    <r>
      <rPr>
        <b/>
        <u/>
        <sz val="10"/>
        <color theme="1"/>
        <rFont val="Times New Roman"/>
        <family val="1"/>
        <charset val="204"/>
      </rPr>
      <t>бластной бюджет</t>
    </r>
  </si>
  <si>
    <r>
      <t>Вид бюджетной программы: в зависимости от уровня государственного управления  О</t>
    </r>
    <r>
      <rPr>
        <b/>
        <u/>
        <sz val="10"/>
        <color theme="1"/>
        <rFont val="Times New Roman"/>
        <family val="1"/>
        <charset val="204"/>
      </rPr>
      <t>бластной бюджет</t>
    </r>
  </si>
  <si>
    <r>
      <t>Код и наименование бюдетной подпрограммы</t>
    </r>
    <r>
      <rPr>
        <b/>
        <u/>
        <sz val="10"/>
        <color theme="1"/>
        <rFont val="Times New Roman"/>
        <family val="1"/>
        <charset val="204"/>
      </rPr>
      <t xml:space="preserve">  253 021 011 За счет трансфертов из республиканского бюджета</t>
    </r>
  </si>
  <si>
    <t>Ожидаемая продолжительность жизни</t>
  </si>
  <si>
    <t>лет</t>
  </si>
  <si>
    <t>Обеспечение онкогематологических больных  детей химиопрепаратами</t>
  </si>
  <si>
    <r>
      <t xml:space="preserve">Код и наименование бюджетной программы </t>
    </r>
    <r>
      <rPr>
        <b/>
        <u/>
        <sz val="10"/>
        <color theme="1"/>
        <rFont val="Times New Roman"/>
        <family val="1"/>
        <charset val="204"/>
      </rPr>
      <t>253 022 " Обеспечение   лекарственными средствами больных с хронической почечной недостаточностью, аутоиммунными, орфанными заболеваниями, иммунодефицитными состояниями, а также больных после трансплантации почек"</t>
    </r>
  </si>
  <si>
    <t>Обеспечение лекарственными средствами больных аутоиммунными заболеваниями ( в том числе миастения) и иммунодефицитные состояния</t>
  </si>
  <si>
    <t>Обеспечение лекарственными  больным рассеянным склерозом (для больных с  реметирующим, рецидивирующим течением)</t>
  </si>
  <si>
    <t>Обеспечение лекарственными средствами  больных Гоше</t>
  </si>
  <si>
    <t>Обеспечение лекарственными средствами больных муковисцидозом</t>
  </si>
  <si>
    <r>
      <t xml:space="preserve">Код и наименование бюджетной программы </t>
    </r>
    <r>
      <rPr>
        <b/>
        <u/>
        <sz val="10"/>
        <color theme="1"/>
        <rFont val="Times New Roman"/>
        <family val="1"/>
        <charset val="204"/>
      </rPr>
      <t>253 026 " Обеспечение  факторами крови больных гемофилией"</t>
    </r>
  </si>
  <si>
    <r>
      <t>Код и наименование бюдетной подпрограммы</t>
    </r>
    <r>
      <rPr>
        <b/>
        <u/>
        <sz val="10"/>
        <color theme="1"/>
        <rFont val="Times New Roman"/>
        <family val="1"/>
        <charset val="204"/>
      </rPr>
      <t xml:space="preserve">  253 022 011 За счет трансфертов из республиканского бюджета</t>
    </r>
  </si>
  <si>
    <r>
      <t>Код и наименование бюдетной подпрограммы</t>
    </r>
    <r>
      <rPr>
        <b/>
        <u/>
        <sz val="10"/>
        <color theme="1"/>
        <rFont val="Times New Roman"/>
        <family val="1"/>
        <charset val="204"/>
      </rPr>
      <t xml:space="preserve">  253 026 011 За счет трансфертов из республиканского бюджета</t>
    </r>
  </si>
  <si>
    <t>Обеспечение факторами свертывания крови больных гемофилией (включая гемофилию В)</t>
  </si>
  <si>
    <t>Обеспечение факторами свертывания крови больных гемофилией детей</t>
  </si>
  <si>
    <r>
      <t xml:space="preserve">Код и наименование бюджетной программы </t>
    </r>
    <r>
      <rPr>
        <b/>
        <u/>
        <sz val="10"/>
        <color theme="1"/>
        <rFont val="Times New Roman"/>
        <family val="1"/>
        <charset val="204"/>
      </rPr>
      <t>253 029 "  Областные базы спецмедснабжения"</t>
    </r>
  </si>
  <si>
    <t>630,8-экономия по ФОТ</t>
  </si>
  <si>
    <r>
      <t>Код и наименование бюдетной подпрограммы</t>
    </r>
    <r>
      <rPr>
        <b/>
        <u/>
        <sz val="10"/>
        <color theme="1"/>
        <rFont val="Times New Roman"/>
        <family val="1"/>
        <charset val="204"/>
      </rPr>
      <t xml:space="preserve">  253 029 011 За счет трансфертов из республиканского бюджета</t>
    </r>
  </si>
  <si>
    <t>Содержание ГУ Областная база спецмедснабжения для выполнения возложенных на учреждение функций</t>
  </si>
  <si>
    <t>штатных единиц</t>
  </si>
  <si>
    <r>
      <t xml:space="preserve">Код и наименование бюджетной программы </t>
    </r>
    <r>
      <rPr>
        <b/>
        <u/>
        <sz val="10"/>
        <color theme="1"/>
        <rFont val="Times New Roman"/>
        <family val="1"/>
        <charset val="204"/>
      </rPr>
      <t>253 036 " Обеспечение   тромболитическими препаратами больных с острым инфарктом миокарда"</t>
    </r>
  </si>
  <si>
    <r>
      <t>Код и наименование бюдетной подпрограммы</t>
    </r>
    <r>
      <rPr>
        <b/>
        <u/>
        <sz val="10"/>
        <color theme="1"/>
        <rFont val="Times New Roman"/>
        <family val="1"/>
        <charset val="204"/>
      </rPr>
      <t xml:space="preserve">  253 036 011 За счет трансфертов из республиканского бюджета</t>
    </r>
  </si>
  <si>
    <t>Обеспечение тромболитическими препаратами больных с острым инфарктом миокарда</t>
  </si>
  <si>
    <r>
      <t xml:space="preserve">Код и наименование бюджетной программы </t>
    </r>
    <r>
      <rPr>
        <b/>
        <u/>
        <sz val="10"/>
        <color theme="1"/>
        <rFont val="Times New Roman"/>
        <family val="1"/>
        <charset val="204"/>
      </rPr>
      <t>253 033 " Капитальные расходы медицинских организаций здравоохранения"</t>
    </r>
  </si>
  <si>
    <r>
      <t>Код и наименование бюдетной подпрограммы</t>
    </r>
    <r>
      <rPr>
        <b/>
        <u/>
        <sz val="10"/>
        <color theme="1"/>
        <rFont val="Times New Roman"/>
        <family val="1"/>
        <charset val="204"/>
      </rPr>
      <t xml:space="preserve">  253 020 011 За счет трансфертов из республиканского бюджета</t>
    </r>
  </si>
  <si>
    <r>
      <t xml:space="preserve">Код и наименование бюдетной подпрограммы  </t>
    </r>
    <r>
      <rPr>
        <b/>
        <u/>
        <sz val="10"/>
        <color theme="1"/>
        <rFont val="Times New Roman"/>
        <family val="1"/>
        <charset val="204"/>
      </rPr>
      <t>253 033 015 За счет средств местного бюджета</t>
    </r>
  </si>
  <si>
    <r>
      <t xml:space="preserve">Код и наименование бюджетной программы </t>
    </r>
    <r>
      <rPr>
        <b/>
        <u/>
        <sz val="10"/>
        <color theme="1"/>
        <rFont val="Times New Roman"/>
        <family val="1"/>
        <charset val="204"/>
      </rPr>
      <t>253 038 " Проведение скрининговых исследований в рамках гарантированного объема бесплатной медицинской помощи"</t>
    </r>
  </si>
  <si>
    <r>
      <t>Код и наименование бюдетной подпрограммы</t>
    </r>
    <r>
      <rPr>
        <b/>
        <u/>
        <sz val="10"/>
        <color theme="1"/>
        <rFont val="Times New Roman"/>
        <family val="1"/>
        <charset val="204"/>
      </rPr>
      <t xml:space="preserve">  253 038 011 За счет трансфертов из республиканского бюджета</t>
    </r>
  </si>
  <si>
    <t>Скрининговые исследования женщин на выявление рака шейки матки</t>
  </si>
  <si>
    <t>Скрининговые исследования населения по выявлению колоректального рака 1 этап</t>
  </si>
  <si>
    <t>Скрининговые исследования населения по выявлению колоректального рака 2 этап</t>
  </si>
  <si>
    <t>На проведение скрининга  рака пищевода и желудка</t>
  </si>
  <si>
    <t>На проведение скрининга по раннему выявлению рака печени</t>
  </si>
  <si>
    <t>На проведение 2-этапа скрининговых исследований на рак молочной железы</t>
  </si>
  <si>
    <t>На проведение по раннему выявлению рака простаты</t>
  </si>
  <si>
    <t>94,6-экономия по ФОТ</t>
  </si>
  <si>
    <r>
      <t>Код и наименование бюдетной подпрограммы</t>
    </r>
    <r>
      <rPr>
        <b/>
        <u/>
        <sz val="10"/>
        <color theme="1"/>
        <rFont val="Times New Roman"/>
        <family val="1"/>
        <charset val="204"/>
      </rPr>
      <t xml:space="preserve">  253 001 011 За счет трансфертов из республиканского бюджета</t>
    </r>
  </si>
  <si>
    <r>
      <t xml:space="preserve">Описание бюджетной подпрограммы       </t>
    </r>
    <r>
      <rPr>
        <b/>
        <u/>
        <sz val="10"/>
        <color theme="1"/>
        <rFont val="Times New Roman"/>
        <family val="1"/>
        <charset val="204"/>
      </rPr>
      <t>Обеспечение экономической стабильности, переход на новую модель системы оплаты труда гражданских служащих, работников организаций, содержащихся за счет средств местного бюджета и работников казенных предприятий с учетом выплаты ежемесячной надбавки за особые условия труда к их должностным окладам, повышение уровня оплаты труда административных государственных служащих</t>
    </r>
  </si>
  <si>
    <t>Повышение уровня оплаты труда государственных служащих</t>
  </si>
  <si>
    <t>количество штатных единиц</t>
  </si>
  <si>
    <r>
      <t xml:space="preserve">Код и наименование бюджетной программы </t>
    </r>
    <r>
      <rPr>
        <b/>
        <u/>
        <sz val="10"/>
        <color theme="1"/>
        <rFont val="Times New Roman"/>
        <family val="1"/>
        <charset val="204"/>
      </rPr>
      <t>253 043 "  Оказание социальной поддержки обучающимся по программам технического и профессионального, послесреднего образования"</t>
    </r>
  </si>
  <si>
    <r>
      <t>Код и наименование бюдетной подпрограммы</t>
    </r>
    <r>
      <rPr>
        <b/>
        <u/>
        <sz val="10"/>
        <color theme="1"/>
        <rFont val="Times New Roman"/>
        <family val="1"/>
        <charset val="204"/>
      </rPr>
      <t xml:space="preserve">  253 043 011 За счет трансфертов из республиканского бюджета</t>
    </r>
  </si>
  <si>
    <t>Количество выпусников</t>
  </si>
  <si>
    <t>Среднегодовой контингент стипендиатов в колледжах</t>
  </si>
  <si>
    <t>Среднегодовой контингент учащихся в колледжах</t>
  </si>
  <si>
    <r>
      <t xml:space="preserve">Описание бюджетной программы </t>
    </r>
    <r>
      <rPr>
        <b/>
        <u/>
        <sz val="10"/>
        <color theme="1"/>
        <rFont val="Times New Roman"/>
        <family val="1"/>
        <charset val="204"/>
      </rPr>
      <t xml:space="preserve">    Программа предусмотрена для качественной подготовки медицинских специалистов среднего звена в рамках государственного заказа, переход на новую модель системы оплаты труда гражданских служащих, работников организаций, содержащихся за счет средств местного бюджета и работников казенных предприятий с учетом выплаты ежемесячной надбавки за особые условия труда к их должностным окладам, обеспечение экономической стабильности</t>
    </r>
  </si>
  <si>
    <t>Смертность от болезней системы кровообращения</t>
  </si>
  <si>
    <r>
      <t xml:space="preserve">Код и наименование бюджетной программы </t>
    </r>
    <r>
      <rPr>
        <b/>
        <u/>
        <sz val="10"/>
        <color theme="1"/>
        <rFont val="Times New Roman"/>
        <family val="1"/>
        <charset val="204"/>
      </rPr>
      <t>253 108 " Разработка или корректировка, а также проведение необходимых экспертиз технико-экономических обоснований бюджетных инвестиционных проектов и конкурсных документаций проектов государственно-частного партнерства, концессионных проектов, консультативное сопровождение проектов государственно-частного партнерства и концессионных проектов"</t>
    </r>
  </si>
  <si>
    <r>
      <t xml:space="preserve">Цель бюджетной программы </t>
    </r>
    <r>
      <rPr>
        <b/>
        <u/>
        <sz val="10"/>
        <color theme="1"/>
        <rFont val="Times New Roman"/>
        <family val="1"/>
        <charset val="204"/>
      </rPr>
      <t xml:space="preserve"> Стимулирование притока инвестиций в экономику региона и активизация инновационного развития региона</t>
    </r>
  </si>
  <si>
    <r>
      <t xml:space="preserve">Код и наименование бюдетной подпрограммы  </t>
    </r>
    <r>
      <rPr>
        <b/>
        <u/>
        <sz val="10"/>
        <color theme="1"/>
        <rFont val="Times New Roman"/>
        <family val="1"/>
        <charset val="204"/>
      </rPr>
      <t>253 108 000 Разработка или корректировка, а также проведение необходимых экспертиз технико-экономических обоснований бюджетных инвестиционных проектов и конкурсных документаций проектов государственно-частного партнерства, концессионных проектов, консультативное сопровождение проектов государственно-частного партнерства и концессионных проектов</t>
    </r>
  </si>
  <si>
    <t>Количество проектов по которым разрабатываются концепции</t>
  </si>
  <si>
    <t>Количество проектов ГЧП, получивших положительные заключения на конкурсные документации по проектам ГЧП</t>
  </si>
  <si>
    <r>
      <t xml:space="preserve">Описание бюджетной программы  </t>
    </r>
    <r>
      <rPr>
        <b/>
        <u/>
        <sz val="10"/>
        <rFont val="Times New Roman"/>
        <family val="1"/>
        <charset val="204"/>
      </rPr>
      <t>Обеспечение деятельности  аппарата управления здравоохранения Павлодарской области для достижения максимально эффективного выполнения возложенных на него функций</t>
    </r>
  </si>
  <si>
    <r>
      <t xml:space="preserve">Цель бюджетной программы </t>
    </r>
    <r>
      <rPr>
        <b/>
        <u/>
        <sz val="10"/>
        <rFont val="Times New Roman"/>
        <family val="1"/>
        <charset val="204"/>
      </rPr>
      <t>Реализация на областном уровне мероприятий по охране здоровья и формирования здорового образа жизни граждан, оказания лекарственной помощи населению Павлодарской области</t>
    </r>
  </si>
  <si>
    <r>
      <t xml:space="preserve">Код и наименование бюджетной программы </t>
    </r>
    <r>
      <rPr>
        <b/>
        <u/>
        <sz val="10"/>
        <color theme="1"/>
        <rFont val="Times New Roman"/>
        <family val="1"/>
        <charset val="204"/>
      </rPr>
      <t>253 027 "Централизованный закуп и хранение вакцин и других медицинских иммунобиологических препаратов для проведения иммунопрофилактики населения"</t>
    </r>
  </si>
  <si>
    <r>
      <t xml:space="preserve">Описание бюджетной программы </t>
    </r>
    <r>
      <rPr>
        <b/>
        <u/>
        <sz val="10"/>
        <color theme="1"/>
        <rFont val="Times New Roman"/>
        <family val="1"/>
        <charset val="204"/>
      </rPr>
      <t xml:space="preserve">    Централизованный закуп вакцин и других медицинских иммунобиологических препаратов для проведения иммунопрофилактики населения</t>
    </r>
  </si>
  <si>
    <r>
      <t>Код и наименование бюдетной подпрограммы</t>
    </r>
    <r>
      <rPr>
        <b/>
        <u/>
        <sz val="10"/>
        <color theme="1"/>
        <rFont val="Times New Roman"/>
        <family val="1"/>
        <charset val="204"/>
      </rPr>
      <t xml:space="preserve">  253 027 011 За счет трансфертов из республиканского бюджета</t>
    </r>
  </si>
  <si>
    <r>
      <t xml:space="preserve">Код и наименование бюдетной подпрограммы  </t>
    </r>
    <r>
      <rPr>
        <b/>
        <u/>
        <sz val="10"/>
        <color theme="1"/>
        <rFont val="Times New Roman"/>
        <family val="1"/>
        <charset val="204"/>
      </rPr>
      <t>253 027 015 За счет средств местного бюджета</t>
    </r>
  </si>
  <si>
    <t>Планируемое количество провакцинированых доз/вакцин из средств местного бюджета</t>
  </si>
  <si>
    <t>Контингент, подлежащий вакцинации гепатита «А»</t>
  </si>
  <si>
    <t>Количество объектов здравоохранения, подлежащих капитальному ремонту</t>
  </si>
  <si>
    <t>Приобретение медицинской, немедицинской техники за счет МБ</t>
  </si>
  <si>
    <t>Обеспечение лекарственными средствами больных анемией</t>
  </si>
  <si>
    <t>Количество штатных единиц аппарата управления</t>
  </si>
  <si>
    <t>Количество работников прошедших курсы переподготовки кадров</t>
  </si>
  <si>
    <t xml:space="preserve">          человек</t>
  </si>
  <si>
    <t>Количество работников, направленных на курсы повышения квалификации</t>
  </si>
  <si>
    <r>
      <t>человек</t>
    </r>
    <r>
      <rPr>
        <b/>
        <sz val="10"/>
        <color rgb="FF000000"/>
        <rFont val="Times New Roman"/>
        <family val="1"/>
        <charset val="204"/>
      </rPr>
      <t xml:space="preserve"> </t>
    </r>
  </si>
  <si>
    <t>Количество работников, направленных на обучение государственному языку</t>
  </si>
  <si>
    <t>Количество работников, направленных на обучение английскому языку</t>
  </si>
  <si>
    <t>В 2016 году  с учетом принятых мер по оптимизации коечного фонда сокращенно 145 коек,из них  135 тубдиспансер,10 наркодиспансер.</t>
  </si>
  <si>
    <t>В связи с тем, что появилась возможность прохождения лечения  анонимно в 2016 году количество пролеченых  больных в наркологическом диспасере превысило план. В 2016 году из 2281 пролеченных, 287 пациентов пролечено анонимно</t>
  </si>
  <si>
    <t>И.о. руководителя администратора бюджетных программ</t>
  </si>
  <si>
    <t xml:space="preserve"> за 2017 финансовый год</t>
  </si>
  <si>
    <r>
      <t>Вид бюджетной программы: в зависимости от уровня государственного управления  О</t>
    </r>
    <r>
      <rPr>
        <b/>
        <u/>
        <sz val="10"/>
        <color theme="1"/>
        <rFont val="Times New Roman"/>
        <family val="1"/>
        <charset val="204"/>
      </rPr>
      <t>бластной   бюджет</t>
    </r>
  </si>
  <si>
    <r>
      <t xml:space="preserve">Цель бюджетной программы </t>
    </r>
    <r>
      <rPr>
        <b/>
        <u/>
        <sz val="10"/>
        <color theme="1"/>
        <rFont val="Times New Roman"/>
        <family val="1"/>
        <charset val="204"/>
      </rPr>
      <t>Улучшение здоровья населения области</t>
    </r>
  </si>
  <si>
    <r>
      <t xml:space="preserve">Код и наименование бюджетной программы </t>
    </r>
    <r>
      <rPr>
        <b/>
        <u/>
        <sz val="10"/>
        <color theme="1"/>
        <rFont val="Times New Roman"/>
        <family val="1"/>
        <charset val="204"/>
      </rPr>
      <t>253 004 "Оказание стационарной и стационарозамещающей медицинской помощи субъектами здравоохранения на направлению специалистов первичной медико-санитарной помощи и медицинских организаций, заа исключением оказываемой за счет средств республиканского бюджета "</t>
    </r>
  </si>
  <si>
    <r>
      <t xml:space="preserve">Код и наименование бюдетной подпрограммы  </t>
    </r>
    <r>
      <rPr>
        <b/>
        <u/>
        <sz val="10"/>
        <color theme="1"/>
        <rFont val="Times New Roman"/>
        <family val="1"/>
        <charset val="204"/>
      </rPr>
      <t>253 014 011 За счет средств республиканского бюджета</t>
    </r>
  </si>
  <si>
    <t>1,2-экономия по прочим текущим затратам</t>
  </si>
  <si>
    <r>
      <t xml:space="preserve">Код и наименование бюдетной подпрограммы  </t>
    </r>
    <r>
      <rPr>
        <b/>
        <u/>
        <sz val="10"/>
        <color theme="1"/>
        <rFont val="Times New Roman"/>
        <family val="1"/>
        <charset val="204"/>
      </rPr>
      <t>253 018 000 Информационно-аналитические услуги в области здравоохранения</t>
    </r>
  </si>
  <si>
    <t>0,3-экономия по прочим текущим затратам</t>
  </si>
  <si>
    <r>
      <t xml:space="preserve">Код и наименование бюдетной подпрограммы  </t>
    </r>
    <r>
      <rPr>
        <b/>
        <u/>
        <sz val="10"/>
        <color theme="1"/>
        <rFont val="Times New Roman"/>
        <family val="1"/>
        <charset val="204"/>
      </rPr>
      <t>253 006 000 Услуги по охране материнства и детства</t>
    </r>
  </si>
  <si>
    <r>
      <t xml:space="preserve">Код и наименование бюдетной подпрограммы  </t>
    </r>
    <r>
      <rPr>
        <b/>
        <u/>
        <sz val="10"/>
        <color theme="1"/>
        <rFont val="Times New Roman"/>
        <family val="1"/>
        <charset val="204"/>
      </rPr>
      <t>253 029 000 Областные базы спецмедснабжения</t>
    </r>
  </si>
  <si>
    <t>0,1-остаток за счет округления</t>
  </si>
  <si>
    <r>
      <t xml:space="preserve">Код и наименование бюдетной подпрограммы  </t>
    </r>
    <r>
      <rPr>
        <b/>
        <u/>
        <sz val="10"/>
        <color theme="1"/>
        <rFont val="Times New Roman"/>
        <family val="1"/>
        <charset val="204"/>
      </rPr>
      <t>253 043 000 Подготовка специалистов в организациях технического и профессионального,послесреднего образования</t>
    </r>
  </si>
  <si>
    <r>
      <t xml:space="preserve">Код и наименование бюджетной программы </t>
    </r>
    <r>
      <rPr>
        <b/>
        <u/>
        <sz val="10"/>
        <color theme="1"/>
        <rFont val="Times New Roman"/>
        <family val="1"/>
        <charset val="204"/>
      </rPr>
      <t>253 044 "  Оказание социальной поддержки обучающимся по программам технического и профессионального, послесреднего образования"</t>
    </r>
  </si>
  <si>
    <r>
      <t>Код и наименование бюдетной подпрограммы</t>
    </r>
    <r>
      <rPr>
        <b/>
        <u/>
        <sz val="10"/>
        <color theme="1"/>
        <rFont val="Times New Roman"/>
        <family val="1"/>
        <charset val="204"/>
      </rPr>
      <t xml:space="preserve">  253 044 000 Оказание социальной поддержки обучающимся по программам технического и профессионального, послесреднего образования</t>
    </r>
  </si>
  <si>
    <r>
      <t xml:space="preserve">Код и наименование бюджетной программы </t>
    </r>
    <r>
      <rPr>
        <b/>
        <u/>
        <sz val="10"/>
        <color theme="1"/>
        <rFont val="Times New Roman"/>
        <family val="1"/>
        <charset val="204"/>
      </rPr>
      <t>253 096 " Выполнение государственных обязательств по проектам государственно-частного партнерства"</t>
    </r>
  </si>
  <si>
    <t>1,3-экономия по прочим текущим затратам</t>
  </si>
  <si>
    <r>
      <t xml:space="preserve">Код и наименование бюдетной подпрограммы  </t>
    </r>
    <r>
      <rPr>
        <b/>
        <u/>
        <sz val="10"/>
        <color theme="1"/>
        <rFont val="Times New Roman"/>
        <family val="1"/>
        <charset val="204"/>
      </rPr>
      <t>253 096 000 Выполнение государственных обязательств по проектам государственно-частного партнерства</t>
    </r>
  </si>
  <si>
    <r>
      <t xml:space="preserve">Код и наименование бюджетной программы </t>
    </r>
    <r>
      <rPr>
        <b/>
        <u/>
        <sz val="10"/>
        <color theme="1"/>
        <rFont val="Times New Roman"/>
        <family val="1"/>
        <charset val="204"/>
      </rPr>
      <t>253 011 "Оказание скорой медицинской помощи лицам и санитарная авиация, за исключением оказываемой за счет средств республиканского бюджета "</t>
    </r>
  </si>
  <si>
    <t>О.Мукашев</t>
  </si>
  <si>
    <t>И.о.главного бухгалтера</t>
  </si>
  <si>
    <t xml:space="preserve">О. Мукашев </t>
  </si>
  <si>
    <t>К.Алмагамбетова</t>
  </si>
  <si>
    <r>
      <t xml:space="preserve">Цель бюджетной программы   </t>
    </r>
    <r>
      <rPr>
        <b/>
        <u/>
        <sz val="10"/>
        <color theme="1"/>
        <rFont val="Times New Roman"/>
        <family val="1"/>
        <charset val="204"/>
      </rPr>
      <t>Улучшениедоступности и качества медицинской помощи. Обеспечение эффективной системы профилактики, диагностики, лечения и реабилитации заболеваний</t>
    </r>
  </si>
  <si>
    <t>Количество койко-дней по стационарной помощи</t>
  </si>
  <si>
    <t>Количество пролеченных больных по стационарной помощи</t>
  </si>
  <si>
    <r>
      <t xml:space="preserve">в зависимости от содержания </t>
    </r>
    <r>
      <rPr>
        <b/>
        <u/>
        <sz val="10"/>
        <color theme="1"/>
        <rFont val="Times New Roman"/>
        <family val="1"/>
        <charset val="204"/>
      </rPr>
      <t>Предоставление трансфертов и бюджетных субсидий</t>
    </r>
  </si>
  <si>
    <r>
      <t xml:space="preserve">Цель бюджетной программы  </t>
    </r>
    <r>
      <rPr>
        <b/>
        <u/>
        <sz val="10"/>
        <color theme="1"/>
        <rFont val="Times New Roman"/>
        <family val="1"/>
        <charset val="204"/>
      </rPr>
      <t>Обеспечение компонентами крови с дополнительными свойствами безопасности</t>
    </r>
  </si>
  <si>
    <t>Снижение уровня потребления стационарной помощи в рамках ЕНСЗ на 1000 населения -1169,0</t>
  </si>
  <si>
    <t>Увеличение процента плановой госпитализации в стационар -27,7%</t>
  </si>
  <si>
    <r>
      <t xml:space="preserve">в зависимости от содержания: </t>
    </r>
    <r>
      <rPr>
        <b/>
        <u/>
        <sz val="10"/>
        <color theme="1"/>
        <rFont val="Times New Roman"/>
        <family val="1"/>
        <charset val="204"/>
      </rPr>
      <t>Предоставление  трансфертов и бюджетных субсидий</t>
    </r>
  </si>
  <si>
    <t>Компоненты крови</t>
  </si>
  <si>
    <t>доза</t>
  </si>
  <si>
    <t>Индивидуальные подборы гемокомпонентов для медицинских организаций</t>
  </si>
  <si>
    <t>исследовании</t>
  </si>
  <si>
    <r>
      <t xml:space="preserve">Код и наименование бюдетной подпрограммы  </t>
    </r>
    <r>
      <rPr>
        <b/>
        <u/>
        <sz val="10"/>
        <color theme="1"/>
        <rFont val="Times New Roman"/>
        <family val="1"/>
        <charset val="204"/>
      </rPr>
      <t>253 003 000 Повышение квалификации и переподготовка кадров</t>
    </r>
  </si>
  <si>
    <r>
      <t>Вид бюджетной программы: в зависимости от уровня государственного управления   О</t>
    </r>
    <r>
      <rPr>
        <b/>
        <u/>
        <sz val="10"/>
        <color theme="1"/>
        <rFont val="Times New Roman"/>
        <family val="1"/>
        <charset val="204"/>
      </rPr>
      <t>бластной   бюджет</t>
    </r>
  </si>
  <si>
    <r>
      <t xml:space="preserve">Описание (обоснование) бюджетной программы  </t>
    </r>
    <r>
      <rPr>
        <b/>
        <u/>
        <sz val="10"/>
        <color theme="1"/>
        <rFont val="Times New Roman"/>
        <family val="1"/>
        <charset val="204"/>
      </rPr>
      <t>Заготовка крови, ее компонентов, производство компонентов и препаратов крови, диагностических реагентов и прочие мероприятия для обеспечения кровью, ее компонентами медицинских организации на местном уровне в рамках ГОБМП</t>
    </r>
  </si>
  <si>
    <r>
      <t xml:space="preserve">Описание (обоснование) бюджетной программы  </t>
    </r>
    <r>
      <rPr>
        <b/>
        <u/>
        <sz val="10"/>
        <color theme="1"/>
        <rFont val="Times New Roman"/>
        <family val="1"/>
        <charset val="204"/>
      </rPr>
      <t>Содержание, педагогическое воспитание,оказание профилактической, лечебно-оздоровительной,реабилитационной помощи детям- сиротам, детям, оставшимся без попечения родителей,детям с нервно-психическими расстройствами</t>
    </r>
  </si>
  <si>
    <r>
      <t xml:space="preserve">Описание (обоснование)  бюджетной программы </t>
    </r>
    <r>
      <rPr>
        <b/>
        <u/>
        <sz val="10"/>
        <color theme="1"/>
        <rFont val="Times New Roman"/>
        <family val="1"/>
        <charset val="204"/>
      </rPr>
      <t xml:space="preserve">    Обеспечение больных бесплатным или льготным проездом для получения высококвалифицированной медицинской помощи в республиканских медицинских организациях</t>
    </r>
  </si>
  <si>
    <r>
      <t xml:space="preserve">Описание (обоснование) бюджетной программы </t>
    </r>
    <r>
      <rPr>
        <b/>
        <u/>
        <sz val="10"/>
        <color theme="1"/>
        <rFont val="Times New Roman"/>
        <family val="1"/>
        <charset val="204"/>
      </rPr>
      <t xml:space="preserve">    Обеспечение больных бесплатным или льготным проездом для получения высококвалифицированной медицинской помощи в республиканских медицинских организациях</t>
    </r>
  </si>
  <si>
    <r>
      <t xml:space="preserve">Описание (обоснование) бюджетной программы </t>
    </r>
    <r>
      <rPr>
        <b/>
        <u/>
        <sz val="10"/>
        <color theme="1"/>
        <rFont val="Times New Roman"/>
        <family val="1"/>
        <charset val="204"/>
      </rPr>
      <t xml:space="preserve">    Организация сбора, обработки и анализа медицинских статистических данных о сети, кадрах , деятельности организаций здравоохранения, состояния здоровья населения Павлодарской области</t>
    </r>
  </si>
  <si>
    <r>
      <t xml:space="preserve">Описание (обоснование)  бюджетной программы </t>
    </r>
    <r>
      <rPr>
        <b/>
        <u/>
        <sz val="10"/>
        <color theme="1"/>
        <rFont val="Times New Roman"/>
        <family val="1"/>
        <charset val="204"/>
      </rPr>
      <t xml:space="preserve">    Обеспечение факторами свертывания крови при лечении взрослых, больных гемофилией</t>
    </r>
  </si>
  <si>
    <r>
      <t xml:space="preserve">Описание (обоснование) бюджетной программы </t>
    </r>
    <r>
      <rPr>
        <b/>
        <u/>
        <sz val="10"/>
        <color theme="1"/>
        <rFont val="Times New Roman"/>
        <family val="1"/>
        <charset val="204"/>
      </rPr>
      <t xml:space="preserve">    Обеспечение факторами свертывания крови при лечении взрослых, больных гемофилией</t>
    </r>
  </si>
  <si>
    <r>
      <t xml:space="preserve">Описание (обоснование) бюджетной программы </t>
    </r>
    <r>
      <rPr>
        <b/>
        <u/>
        <sz val="10"/>
        <color theme="1"/>
        <rFont val="Times New Roman"/>
        <family val="1"/>
        <charset val="204"/>
      </rPr>
      <t xml:space="preserve">   Централизованный закуп вакцин и других медицинских иммунобиологических препаратов для проведения иммунопрофилактики населения</t>
    </r>
  </si>
  <si>
    <r>
      <t xml:space="preserve">Описание (обоснование) бюджетной программы </t>
    </r>
    <r>
      <rPr>
        <b/>
        <u/>
        <sz val="10"/>
        <color theme="1"/>
        <rFont val="Times New Roman"/>
        <family val="1"/>
        <charset val="204"/>
      </rPr>
      <t xml:space="preserve">     Централизованный закуп вакцин и других медицинских иммунобиологических препаратов для проведения иммунопрофилактики населения</t>
    </r>
  </si>
  <si>
    <r>
      <t xml:space="preserve">Описание (обоснование) бюджетной программы  </t>
    </r>
    <r>
      <rPr>
        <b/>
        <sz val="10"/>
        <color theme="1"/>
        <rFont val="Times New Roman"/>
        <family val="1"/>
        <charset val="204"/>
      </rPr>
      <t>Н</t>
    </r>
    <r>
      <rPr>
        <b/>
        <u/>
        <sz val="10"/>
        <color theme="1"/>
        <rFont val="Times New Roman"/>
        <family val="1"/>
        <charset val="204"/>
      </rPr>
      <t>акопление, обновление и замена медикаментов для экстренной медицинской помощи</t>
    </r>
  </si>
  <si>
    <r>
      <t xml:space="preserve">Описание (обоснование)  бюджетной программы </t>
    </r>
    <r>
      <rPr>
        <b/>
        <u/>
        <sz val="10"/>
        <color theme="1"/>
        <rFont val="Times New Roman"/>
        <family val="1"/>
        <charset val="204"/>
      </rPr>
      <t xml:space="preserve">    Обеспечение тромболитическими препаратами больных с острым инфарктом миокарда</t>
    </r>
  </si>
  <si>
    <r>
      <t xml:space="preserve">Описание (обоснование) бюджетной программы </t>
    </r>
    <r>
      <rPr>
        <b/>
        <u/>
        <sz val="10"/>
        <color theme="1"/>
        <rFont val="Times New Roman"/>
        <family val="1"/>
        <charset val="204"/>
      </rPr>
      <t xml:space="preserve">    Обеспечение тромболитическими препаратами больных с острым инфарктом миокарда</t>
    </r>
  </si>
  <si>
    <r>
      <t xml:space="preserve">Описание (обоснование) бюджетной программы </t>
    </r>
    <r>
      <rPr>
        <b/>
        <u/>
        <sz val="10"/>
        <color theme="1"/>
        <rFont val="Times New Roman"/>
        <family val="1"/>
        <charset val="204"/>
      </rPr>
      <t xml:space="preserve">    Проведение скрининговых исследований в рамках гарантированного объема бесплатной медицинской помощи</t>
    </r>
  </si>
  <si>
    <r>
      <t xml:space="preserve">Описание (обоснование) бюджетной программы </t>
    </r>
    <r>
      <rPr>
        <b/>
        <u/>
        <sz val="10"/>
        <color theme="1"/>
        <rFont val="Times New Roman"/>
        <family val="1"/>
        <charset val="204"/>
      </rPr>
      <t xml:space="preserve">    Программа предусмотрена для качественной подготовки медицинских специалистов среднего звена в рамках государственного заказа</t>
    </r>
  </si>
  <si>
    <r>
      <t xml:space="preserve">Описание (обоснование)  бюджетной программы </t>
    </r>
    <r>
      <rPr>
        <b/>
        <u/>
        <sz val="10"/>
        <color theme="1"/>
        <rFont val="Times New Roman"/>
        <family val="1"/>
        <charset val="204"/>
      </rPr>
      <t xml:space="preserve">    Консультативное сопровождение проектов ГЧП</t>
    </r>
  </si>
  <si>
    <r>
      <t xml:space="preserve">Описание (обоснование) бюджетной программы </t>
    </r>
    <r>
      <rPr>
        <b/>
        <u/>
        <sz val="10"/>
        <color theme="1"/>
        <rFont val="Times New Roman"/>
        <family val="1"/>
        <charset val="204"/>
      </rPr>
      <t xml:space="preserve">    Консультативное сопровождение проектов ГЧП</t>
    </r>
  </si>
  <si>
    <r>
      <t xml:space="preserve">Код и наименование бюдетной подпрограммы  </t>
    </r>
    <r>
      <rPr>
        <b/>
        <u/>
        <sz val="10"/>
        <color theme="1"/>
        <rFont val="Times New Roman"/>
        <family val="1"/>
        <charset val="204"/>
      </rPr>
      <t>253 007 011 За счет трансфертов из республиканского бюджета</t>
    </r>
  </si>
  <si>
    <r>
      <t xml:space="preserve">в зависимости от содержания: </t>
    </r>
    <r>
      <rPr>
        <b/>
        <u/>
        <sz val="10"/>
        <color theme="1"/>
        <rFont val="Times New Roman"/>
        <family val="1"/>
        <charset val="204"/>
      </rPr>
      <t>Предоставление трансфертов и бюджетных субсидий</t>
    </r>
  </si>
  <si>
    <r>
      <t xml:space="preserve">Описание (обоснование) бюджетной программы  </t>
    </r>
    <r>
      <rPr>
        <b/>
        <u/>
        <sz val="10"/>
        <color theme="1"/>
        <rFont val="Times New Roman"/>
        <family val="1"/>
        <charset val="204"/>
      </rPr>
      <t>Проведение мероприятий по вопросам формирования ЗОЖ (организация и проведение мероприятий по формированию ЗОЖ и профилактике заболеваний, выступление на местном телевидении и радиостанции, публикаций статей в периодической печати (газеты, журналы), прокат аудио (видеороликов),выпуск региональной газеты, производство  и трансляцию телепередач,тиражирование ИОМ, подготовка и проведение анкетирований,выпуск наружной рекламы,информирование через радиорубки,обеспечение деятельности веб-сайта с постоянным размещением информации,мониторинг профилактических(скрининговых) осмотров,мониторинг деятельности формирования ЗОЖ,размещение государственного социального заказа по пропаганде ЗОЖ, функционирование районных,молодежных центров здоровья,антитабачных центров)</t>
    </r>
  </si>
  <si>
    <r>
      <t xml:space="preserve">Описание (обоснование)  бюджетной программы  </t>
    </r>
    <r>
      <rPr>
        <b/>
        <u/>
        <sz val="10"/>
        <color theme="1"/>
        <rFont val="Times New Roman"/>
        <family val="1"/>
        <charset val="204"/>
      </rPr>
      <t>Мероприятия по проведению информационно-разъяснительной работы с населением по внедрению обязательного медицинского страхования</t>
    </r>
  </si>
  <si>
    <t>Количество абонентов</t>
  </si>
  <si>
    <t>Проведение мероприятий по Плану мероприятий по формированию ЗОЖ и профилактике заболеваний</t>
  </si>
  <si>
    <t>Выступление на местном телевидении и радиостанции</t>
  </si>
  <si>
    <t>Публикаций статей в периодической печати (газеты,журналы)</t>
  </si>
  <si>
    <t>Прокат аудио/видеороликов</t>
  </si>
  <si>
    <t>Производство и трансляция телепередач</t>
  </si>
  <si>
    <t>Тиражирование ИОМ</t>
  </si>
  <si>
    <t>Подготовка и проведение анкетирований</t>
  </si>
  <si>
    <t>Выпуск наружной рекламы</t>
  </si>
  <si>
    <t>Информирование через радиорубки</t>
  </si>
  <si>
    <t>Обеспечение деятельности веб-сайта с постоянным размещением информации</t>
  </si>
  <si>
    <t>Мониторинг деятельности формирования ЗОЖ</t>
  </si>
  <si>
    <t>Удержание  распространенности ВИЧ-инфекции в возрастной группе 15-49 в пределах  0,68%</t>
  </si>
  <si>
    <t>Удержание распространенности ВИЧ-инфекции среди молодежи в возрасте 15-24 лет в пределах 0,7%</t>
  </si>
  <si>
    <r>
      <t xml:space="preserve">Описание (обоснование)бюджетной программы  </t>
    </r>
    <r>
      <rPr>
        <b/>
        <u/>
        <sz val="10"/>
        <color theme="1"/>
        <rFont val="Times New Roman"/>
        <family val="1"/>
        <charset val="204"/>
      </rPr>
      <t>Оказаниеиальной помощи ВИЧ-инфицированным и больным СПИД, а также на проведение мероприятий по борьбе со СПИДом, за исключением оказываемой республиканской организацией</t>
    </r>
  </si>
  <si>
    <r>
      <t xml:space="preserve">Код и наименование бюдетной подпрограммы  </t>
    </r>
    <r>
      <rPr>
        <b/>
        <u/>
        <sz val="10"/>
        <color theme="1"/>
        <rFont val="Times New Roman"/>
        <family val="1"/>
        <charset val="204"/>
      </rPr>
      <t>253 008 011 За счет трансфертов из республиканского бюджета</t>
    </r>
  </si>
  <si>
    <t>Прием врачей</t>
  </si>
  <si>
    <t>Консультация специалистов</t>
  </si>
  <si>
    <t>Лабораторные исследования</t>
  </si>
  <si>
    <t>Мероприятия по борьбе со СПИД</t>
  </si>
  <si>
    <t>Мероприятия по проведению дозорного эпидемиологического надзора</t>
  </si>
  <si>
    <t>Мероприятия по эпидемиологическому слежению за ВИЧ-инфекцией</t>
  </si>
  <si>
    <t>Прочие организационные и методические работы</t>
  </si>
  <si>
    <t>Обеспечение антиретровирусными препаратами (лечение ВИЧ инфекции)</t>
  </si>
  <si>
    <r>
      <t xml:space="preserve">Описание (обоснование) бюджетной программы  </t>
    </r>
    <r>
      <rPr>
        <b/>
        <u/>
        <sz val="10"/>
        <color theme="1"/>
        <rFont val="Times New Roman"/>
        <family val="1"/>
        <charset val="204"/>
      </rPr>
      <t>На выплату заработной платы дополнительно введенных 2,25 штатных единиц  КГКП "Павлодарскипо профилактике и борьбе со СПИДом"</t>
    </r>
  </si>
  <si>
    <t>Количество штатных единиц (врач-инфекционист)</t>
  </si>
  <si>
    <t>штатные единицы</t>
  </si>
  <si>
    <r>
      <t xml:space="preserve">Цель бюджетной программы   </t>
    </r>
    <r>
      <rPr>
        <b/>
        <u/>
        <sz val="10"/>
        <rFont val="Times New Roman"/>
        <family val="1"/>
        <charset val="204"/>
      </rPr>
      <t>Улучшение здоровья населения области, совершенствование системы управления и финансирования</t>
    </r>
  </si>
  <si>
    <t xml:space="preserve">Снижение показателя заболеваемости острым гепатитом </t>
  </si>
  <si>
    <t>Общая смертность</t>
  </si>
  <si>
    <t>на 1000 человек</t>
  </si>
  <si>
    <r>
      <t xml:space="preserve">Описание бюджетной программы  </t>
    </r>
    <r>
      <rPr>
        <b/>
        <u/>
        <sz val="10"/>
        <color theme="1"/>
        <rFont val="Times New Roman"/>
        <family val="1"/>
        <charset val="204"/>
      </rPr>
      <t>Оказание медико-социальной помощи, страдающим туберкулезом,психическими расстройствами (заболеваниями),  алкоголизмом, наркоманией и токсикоманией, за исключением оказываемой республиканскими организациями;оказание медицинской помощи больным инфекционными заболеваниями на местном уровне; оказание наркологической помощи в Центрах временной адаптации и детоксикации пациентам в состоянии опьянения (интоксикации) от алкоголя, доставленных сотрудниками органов внутренних дел или гражданами в соответствии с Положением о деятельности центра временной адаптации и детоксикации, утвержденным приказом И.о.Министра здравоохранения РК от 05.01.2011 года № 1 "Об утверждении Положения о деятельности центров временной адаптации и детоксикации"</t>
    </r>
  </si>
  <si>
    <r>
      <t xml:space="preserve">в зависимости от содержания:  </t>
    </r>
    <r>
      <rPr>
        <b/>
        <u/>
        <sz val="10"/>
        <color theme="1"/>
        <rFont val="Times New Roman"/>
        <family val="1"/>
        <charset val="204"/>
      </rPr>
      <t>Предоставление трансфертов и бюджетных субвенций</t>
    </r>
  </si>
  <si>
    <t>Количество пролеченных больных по стационарзамещающей помощи</t>
  </si>
  <si>
    <t>Количество койко-дней по стационарзамещающей помощи</t>
  </si>
  <si>
    <t>Количество посещений по амбулаторно-поликлинической помощи</t>
  </si>
  <si>
    <r>
      <t xml:space="preserve">Описание (обоснование) бюджетной программы  </t>
    </r>
    <r>
      <rPr>
        <b/>
        <u/>
        <sz val="10"/>
        <color theme="1"/>
        <rFont val="Times New Roman"/>
        <family val="1"/>
        <charset val="204"/>
      </rPr>
      <t>Запланированные расходы по программе предусмотрены на выплату разницы по введению новой системы оплаты труда для предприятий, перешедших на ПХВ. Оплата командировочных расходов на дежурство врачам-наркологам</t>
    </r>
  </si>
  <si>
    <t>Количество штатных единиц</t>
  </si>
  <si>
    <t>Количество врачей-наркологов</t>
  </si>
  <si>
    <r>
      <t xml:space="preserve">Описание (обоснование) бюджетной программы  </t>
    </r>
    <r>
      <rPr>
        <b/>
        <u/>
        <sz val="10"/>
        <color theme="1"/>
        <rFont val="Times New Roman"/>
        <family val="1"/>
        <charset val="204"/>
      </rPr>
      <t>Проведение мероприятий по вопросам формирования ЗОЖ (организация и проведение мероприятий по формированию ЗОЖ и профилактике заболеваний, выступление на местном телевидении и радиостанции, публикаций статей в периодической печати (газеты, журналы), прокат аудио (видеороликов),выпуск региональной газеты, производство  и трансляцию телепередач,тиражирование ИОМ, подготовка и проведение анкетирований,выпуск наружной рекламы,информирование через радиорубки,обеспечение деятельности веб-сайта с постоянным размещением информации,мониторинг профилактических(скрининговых) осмотров,мониторинг деятельности формирования ЗОЖ, размещение государственного социального заказа по пропаганде ЗОЖ, функционирование районных,молодежных центров здоровья,антитабачных центров)</t>
    </r>
  </si>
  <si>
    <r>
      <t xml:space="preserve">Цель бюджетной программы   </t>
    </r>
    <r>
      <rPr>
        <b/>
        <u/>
        <sz val="10"/>
        <color theme="1"/>
        <rFont val="Times New Roman"/>
        <family val="1"/>
        <charset val="204"/>
      </rPr>
      <t>Улучшение здоровья населения области,совершенствование системы управления и финансирования, оказание круглосуточной скорой медицинской помощи взрослому и детскому населению при угрожающих  состояниях, несчастных случаях,озаболеваниях как на месте происшествия, так и в пути следования; развитие инфраструктуры системы здравоохранения с целью создания условий для оказания качественной медицинской помощи, своевременное обеспечение граждан экстренной медицинской помощью</t>
    </r>
  </si>
  <si>
    <r>
      <t xml:space="preserve">Описание бюджетной программы </t>
    </r>
    <r>
      <rPr>
        <b/>
        <u/>
        <sz val="10"/>
        <color theme="1"/>
        <rFont val="Times New Roman"/>
        <family val="1"/>
        <charset val="204"/>
      </rPr>
      <t xml:space="preserve">    Оказание  скорой медицинской помощи населению и санитарная авиация, за исключением оказываемой республиканской организацией</t>
    </r>
  </si>
  <si>
    <r>
      <t xml:space="preserve">Код и наименование бюдетной подпрограммы  </t>
    </r>
    <r>
      <rPr>
        <b/>
        <u/>
        <sz val="10"/>
        <color theme="1"/>
        <rFont val="Times New Roman"/>
        <family val="1"/>
        <charset val="204"/>
      </rPr>
      <t>253 011 011 За счет трансфертов из республиканского  бюджета</t>
    </r>
  </si>
  <si>
    <t xml:space="preserve">Количество вызовов </t>
  </si>
  <si>
    <r>
      <t xml:space="preserve">Описание (обоснование) бюджетной программы </t>
    </r>
    <r>
      <rPr>
        <b/>
        <u/>
        <sz val="10"/>
        <color theme="1"/>
        <rFont val="Times New Roman"/>
        <family val="1"/>
        <charset val="204"/>
      </rPr>
      <t xml:space="preserve">   Запланированные расходы по программе предусмотрены на выплату разницы по введению новой системы оплаты труда на содержание вновь введенных бригад скорой медицинской помощи. Оплата командировочных расходов бригадам скорой помощи за дежурство в период летнего сезона отдыха</t>
    </r>
  </si>
  <si>
    <t>Количество штатных единиц на содержание вновь введенных бригад скорой медицинской помощи</t>
  </si>
  <si>
    <t>Количество командируемых человек</t>
  </si>
  <si>
    <r>
      <t xml:space="preserve">в зависимости от содержания </t>
    </r>
    <r>
      <rPr>
        <b/>
        <u/>
        <sz val="10"/>
        <color theme="1"/>
        <rFont val="Times New Roman"/>
        <family val="1"/>
        <charset val="204"/>
      </rPr>
      <t>Предоставление трансфертов и бюджетных сцбсидий</t>
    </r>
  </si>
  <si>
    <r>
      <t xml:space="preserve">Цель бюджетной программы   </t>
    </r>
    <r>
      <rPr>
        <b/>
        <u/>
        <sz val="10"/>
        <color theme="1"/>
        <rFont val="Times New Roman"/>
        <family val="1"/>
        <charset val="204"/>
      </rPr>
      <t>Установление причин смерти, обеспечение достоверных данных государственной статистики причин смерти</t>
    </r>
  </si>
  <si>
    <t>Ожидаемая продолжительность жизни-71,9 лет</t>
  </si>
  <si>
    <r>
      <t xml:space="preserve">Описание бюджетной программы </t>
    </r>
    <r>
      <rPr>
        <b/>
        <u/>
        <sz val="10"/>
        <color theme="1"/>
        <rFont val="Times New Roman"/>
        <family val="1"/>
        <charset val="204"/>
      </rPr>
      <t xml:space="preserve">    Патологоанатомические вскрытия и патологоанатомическая диагностика: забор биологического материала и его исследования ( за исключением проводимой прижизненно, возмещение затрат по которой осуществляется за счет средств республиканского бюджета); забор биологического материала и его исследования при социально-значимых заболеваниях</t>
    </r>
  </si>
  <si>
    <r>
      <t xml:space="preserve">Код и наименование бюдетной подпрограммы  </t>
    </r>
    <r>
      <rPr>
        <b/>
        <u/>
        <sz val="10"/>
        <color theme="1"/>
        <rFont val="Times New Roman"/>
        <family val="1"/>
        <charset val="204"/>
      </rPr>
      <t>253 013 011 За счет трансфертов из республиканского бюджета</t>
    </r>
  </si>
  <si>
    <t>Гистологические исследования биопсийных материалов</t>
  </si>
  <si>
    <t>Патологоанатомические вскрытия</t>
  </si>
  <si>
    <r>
      <t xml:space="preserve">Описание (обоснование) бюджетной программы </t>
    </r>
    <r>
      <rPr>
        <b/>
        <u/>
        <sz val="10"/>
        <color theme="1"/>
        <rFont val="Times New Roman"/>
        <family val="1"/>
        <charset val="204"/>
      </rPr>
      <t xml:space="preserve">    Запланированные расходы по программе предусмотрены на выплату разницы по введению новой системы оплаты труда</t>
    </r>
  </si>
  <si>
    <t>Количество штатных единиц на выплату разницы по введению НСОТ</t>
  </si>
  <si>
    <r>
      <t>Вид бюджетной программы: в зависимости от уровня государственного управления    О</t>
    </r>
    <r>
      <rPr>
        <b/>
        <u/>
        <sz val="10"/>
        <color theme="1"/>
        <rFont val="Times New Roman"/>
        <family val="1"/>
        <charset val="204"/>
      </rPr>
      <t>бластной   бюджет</t>
    </r>
  </si>
  <si>
    <r>
      <t>Вид бюджетной программы: в зависимости от уровня государственного управления   О</t>
    </r>
    <r>
      <rPr>
        <b/>
        <u/>
        <sz val="10"/>
        <color theme="1"/>
        <rFont val="Times New Roman"/>
        <family val="1"/>
        <charset val="204"/>
      </rPr>
      <t>бластной  бюджет</t>
    </r>
  </si>
  <si>
    <r>
      <t xml:space="preserve">Вид бюджетной программы: в зависимости от уровня государственного управления </t>
    </r>
    <r>
      <rPr>
        <b/>
        <u/>
        <sz val="10"/>
        <color theme="1"/>
        <rFont val="Times New Roman"/>
        <family val="1"/>
        <charset val="204"/>
      </rPr>
      <t xml:space="preserve"> Областной бюджет</t>
    </r>
  </si>
  <si>
    <r>
      <t xml:space="preserve">Вид бюджетной программы: в зависимости от уровня государственного управления  </t>
    </r>
    <r>
      <rPr>
        <b/>
        <sz val="10"/>
        <color theme="1"/>
        <rFont val="Times New Roman"/>
        <family val="1"/>
        <charset val="204"/>
      </rPr>
      <t xml:space="preserve">  Областной</t>
    </r>
    <r>
      <rPr>
        <b/>
        <u/>
        <sz val="10"/>
        <color theme="1"/>
        <rFont val="Times New Roman"/>
        <family val="1"/>
        <charset val="204"/>
      </rPr>
      <t xml:space="preserve">  бюджет</t>
    </r>
  </si>
  <si>
    <r>
      <t>Вид бюджетной программы: в зависимости от уровня государственного управления    О</t>
    </r>
    <r>
      <rPr>
        <b/>
        <u/>
        <sz val="10"/>
        <color theme="1"/>
        <rFont val="Times New Roman"/>
        <family val="1"/>
        <charset val="204"/>
      </rPr>
      <t>бластной бюджет</t>
    </r>
  </si>
  <si>
    <r>
      <t>Вид бюджетной программы: в зависимости от уровня государственного управления    О</t>
    </r>
    <r>
      <rPr>
        <b/>
        <u/>
        <sz val="10"/>
        <color theme="1"/>
        <rFont val="Times New Roman"/>
        <family val="1"/>
        <charset val="204"/>
      </rPr>
      <t>бластной  бюджет</t>
    </r>
  </si>
  <si>
    <r>
      <t xml:space="preserve">Вид бюджетной программы: в зависимости от уровня государственного управления </t>
    </r>
    <r>
      <rPr>
        <b/>
        <u/>
        <sz val="10"/>
        <color theme="1"/>
        <rFont val="Times New Roman"/>
        <family val="1"/>
        <charset val="204"/>
      </rPr>
      <t>Областной  бюджет</t>
    </r>
  </si>
  <si>
    <r>
      <t xml:space="preserve">Цель бюджетной программы   </t>
    </r>
    <r>
      <rPr>
        <b/>
        <u/>
        <sz val="10"/>
        <color theme="1"/>
        <rFont val="Times New Roman"/>
        <family val="1"/>
        <charset val="204"/>
      </rPr>
      <t>Улучшение здоровья населения; совершенствование системы управления и финансирования; улучшение здоровья отдельных категорий граждан на амбулаторном уровне; укрепление здоровья детей, снижение уровня детской смертности; улучшение здоровья беременных женщин, связанного с дефицитом в организме железа и йода; улучшение здоровья детей путем обеспечения качественным и сбалансированным питанием; улучшение здоровья детей и подростков, состоящихм учете</t>
    </r>
  </si>
  <si>
    <t>Своевременное лекарственное обеспечение</t>
  </si>
  <si>
    <t>Снижение младенческой смертности</t>
  </si>
  <si>
    <t>на 1000 родившихся живыми</t>
  </si>
  <si>
    <r>
      <t xml:space="preserve">Описание бюджетной программы </t>
    </r>
    <r>
      <rPr>
        <b/>
        <u/>
        <sz val="10"/>
        <color theme="1"/>
        <rFont val="Times New Roman"/>
        <family val="1"/>
        <charset val="204"/>
      </rPr>
      <t xml:space="preserve">    Обеспечение лекарственными средствами и специализированными продуктами детского и лечебного питания отдельных категорий населения на амбулаторном уровне</t>
    </r>
  </si>
  <si>
    <t>Обеспечение лекарственными средствми и специализированными продуктами детского и лечебного питания отдельных категорий населения на амбулаторном уровне</t>
  </si>
  <si>
    <t>в том числе  онкология</t>
  </si>
  <si>
    <r>
      <t xml:space="preserve">Вид бюджетной программы: в зависимости от уровня государственного управления  </t>
    </r>
    <r>
      <rPr>
        <b/>
        <sz val="10"/>
        <color theme="1"/>
        <rFont val="Times New Roman"/>
        <family val="1"/>
        <charset val="204"/>
      </rPr>
      <t>О</t>
    </r>
    <r>
      <rPr>
        <b/>
        <u/>
        <sz val="10"/>
        <color theme="1"/>
        <rFont val="Times New Roman"/>
        <family val="1"/>
        <charset val="204"/>
      </rPr>
      <t>бластной   бюджет</t>
    </r>
  </si>
  <si>
    <t>Автоматизация лабораторных исследований донорской крови на трансфузионные инфекции</t>
  </si>
  <si>
    <t xml:space="preserve">Обеспечение медицинской помощью и педагогическим воспитанием среднегодового  числа детей-сирот </t>
  </si>
  <si>
    <t xml:space="preserve">Распространенность ожирения </t>
  </si>
  <si>
    <t>Обеспечение  больных бесплатным или льготным проездом в республиканские медицинские организации в рамках выделенных бюджетных средств</t>
  </si>
  <si>
    <r>
      <t xml:space="preserve">Код и наименование бюдетной подпрограммы  </t>
    </r>
    <r>
      <rPr>
        <b/>
        <u/>
        <sz val="10"/>
        <color theme="1"/>
        <rFont val="Times New Roman"/>
        <family val="1"/>
        <charset val="204"/>
      </rPr>
      <t>253 016 000 Обеспечение граждан бесплатным или льготным проездом за пределы населенного пункта на лечение</t>
    </r>
  </si>
  <si>
    <t>Осуществление ведомственных статистических наблюдений в области здравоохранения  с соблюдением требований статистической методологии и обработка поступающей информации от медицинских организаций</t>
  </si>
  <si>
    <r>
      <t xml:space="preserve">в зависимости от содержания  </t>
    </r>
    <r>
      <rPr>
        <b/>
        <u/>
        <sz val="10"/>
        <color theme="1"/>
        <rFont val="Times New Roman"/>
        <family val="1"/>
        <charset val="204"/>
      </rPr>
      <t xml:space="preserve"> Предоставление трансфертов и бюджетных субвенций</t>
    </r>
    <r>
      <rPr>
        <u/>
        <sz val="10"/>
        <color theme="1"/>
        <rFont val="Times New Roman"/>
        <family val="1"/>
        <charset val="204"/>
      </rPr>
      <t/>
    </r>
  </si>
  <si>
    <r>
      <t xml:space="preserve">Цель бюджетной программы  </t>
    </r>
    <r>
      <rPr>
        <b/>
        <u/>
        <sz val="10"/>
        <color theme="1"/>
        <rFont val="Times New Roman"/>
        <family val="1"/>
        <charset val="204"/>
      </rPr>
      <t>Улучшение здоровья населения области</t>
    </r>
  </si>
  <si>
    <r>
      <t xml:space="preserve">в зависимости от содержания:  </t>
    </r>
    <r>
      <rPr>
        <b/>
        <u/>
        <sz val="10"/>
        <color theme="1"/>
        <rFont val="Times New Roman"/>
        <family val="1"/>
        <charset val="204"/>
      </rPr>
      <t xml:space="preserve">Предоставление трансфертов и бюджетных субвенций </t>
    </r>
  </si>
  <si>
    <r>
      <t xml:space="preserve">Описание (обоснование)  бюджетной программы </t>
    </r>
    <r>
      <rPr>
        <b/>
        <u/>
        <sz val="10"/>
        <color theme="1"/>
        <rFont val="Times New Roman"/>
        <family val="1"/>
        <charset val="204"/>
      </rPr>
      <t xml:space="preserve"> Обеспечение больных туберкулезом противотуберкулезными препаратами</t>
    </r>
  </si>
  <si>
    <r>
      <t xml:space="preserve">в зависимости от содержания  </t>
    </r>
    <r>
      <rPr>
        <b/>
        <u/>
        <sz val="10"/>
        <color theme="1"/>
        <rFont val="Times New Roman"/>
        <family val="1"/>
        <charset val="204"/>
      </rPr>
      <t xml:space="preserve">Предоставление трансфертов и бюджетных субвенций </t>
    </r>
  </si>
  <si>
    <r>
      <t xml:space="preserve">Описание (обоснование) бюджетной программы </t>
    </r>
    <r>
      <rPr>
        <b/>
        <u/>
        <sz val="10"/>
        <color theme="1"/>
        <rFont val="Times New Roman"/>
        <family val="1"/>
        <charset val="204"/>
      </rPr>
      <t xml:space="preserve">    Обеспечение больных противодиабетическими препаратами</t>
    </r>
  </si>
  <si>
    <t>Увеличение  охвата инсулинотерапией у пациентов сахарным диабетом 2-го типа до</t>
  </si>
  <si>
    <r>
      <t xml:space="preserve">в зависимости от содержания </t>
    </r>
    <r>
      <rPr>
        <b/>
        <sz val="10"/>
        <color theme="1"/>
        <rFont val="Times New Roman"/>
        <family val="1"/>
        <charset val="204"/>
      </rPr>
      <t xml:space="preserve"> </t>
    </r>
    <r>
      <rPr>
        <b/>
        <u/>
        <sz val="10"/>
        <color theme="1"/>
        <rFont val="Times New Roman"/>
        <family val="1"/>
        <charset val="204"/>
      </rPr>
      <t>Предоставление трансфертов и бюджетных субвенций</t>
    </r>
    <r>
      <rPr>
        <u/>
        <sz val="10"/>
        <color theme="1"/>
        <rFont val="Times New Roman"/>
        <family val="1"/>
        <charset val="204"/>
      </rPr>
      <t/>
    </r>
  </si>
  <si>
    <r>
      <t xml:space="preserve">Описание (обоснование)  бюджетной программы </t>
    </r>
    <r>
      <rPr>
        <b/>
        <u/>
        <sz val="10"/>
        <color theme="1"/>
        <rFont val="Times New Roman"/>
        <family val="1"/>
        <charset val="204"/>
      </rPr>
      <t xml:space="preserve">    Обеспечение онкологических больных химиопрепаратами </t>
    </r>
  </si>
  <si>
    <r>
      <t xml:space="preserve">Описание (обоснование) бюджетной программы </t>
    </r>
    <r>
      <rPr>
        <b/>
        <u/>
        <sz val="10"/>
        <color theme="1"/>
        <rFont val="Times New Roman"/>
        <family val="1"/>
        <charset val="204"/>
      </rPr>
      <t xml:space="preserve">    Обеспечение онкологических больных химиопрепаратами </t>
    </r>
  </si>
  <si>
    <t>Обеспечение  онкогематологических больных химиопрепаратами</t>
  </si>
  <si>
    <r>
      <t xml:space="preserve">Вид бюджетной программы: в зависимости от уровня государственного управления    </t>
    </r>
    <r>
      <rPr>
        <b/>
        <u/>
        <sz val="10"/>
        <color theme="1"/>
        <rFont val="Times New Roman"/>
        <family val="1"/>
        <charset val="204"/>
      </rPr>
      <t>Областной  бюджет</t>
    </r>
  </si>
  <si>
    <r>
      <t xml:space="preserve">Вид бюджетной программы: в зависимости от уровня государственного управления  </t>
    </r>
    <r>
      <rPr>
        <b/>
        <sz val="10"/>
        <color theme="1"/>
        <rFont val="Times New Roman"/>
        <family val="1"/>
        <charset val="204"/>
      </rPr>
      <t xml:space="preserve"> </t>
    </r>
    <r>
      <rPr>
        <b/>
        <u/>
        <sz val="10"/>
        <color theme="1"/>
        <rFont val="Times New Roman"/>
        <family val="1"/>
        <charset val="204"/>
      </rPr>
      <t xml:space="preserve"> Областной  бюджет</t>
    </r>
  </si>
  <si>
    <r>
      <t xml:space="preserve">Описание (обоснование) бюджетной программы </t>
    </r>
    <r>
      <rPr>
        <b/>
        <u/>
        <sz val="10"/>
        <color theme="1"/>
        <rFont val="Times New Roman"/>
        <family val="1"/>
        <charset val="204"/>
      </rPr>
      <t xml:space="preserve">    Обеспечение лекарственными средствами больных с почечной недостаточностью,аутоиммунными,орфанными заболеваниями,иммунодефициными состояниями, а также больных после трансплантации органов</t>
    </r>
  </si>
  <si>
    <t>Обеспечение лекарственными средствами больных с ХПН, аутоиммунными, орфанными заболеваниями, иммунодефицитными состояниями, а также больных после трансплантации органов</t>
  </si>
  <si>
    <t>Обеспечение лекарственными средствами больных после пересадки органов и тканей</t>
  </si>
  <si>
    <t>Обеспечение лекарственными средствами больных прогрессирующими гломерулярными заболеваниями</t>
  </si>
  <si>
    <r>
      <t xml:space="preserve">Цель бюджетной программы   </t>
    </r>
    <r>
      <rPr>
        <b/>
        <u/>
        <sz val="10"/>
        <color theme="1"/>
        <rFont val="Times New Roman"/>
        <family val="1"/>
        <charset val="204"/>
      </rPr>
      <t>Улучшение здоровья населения области, снижение и недопущение вспышек вакциноуправляемых инфекций</t>
    </r>
  </si>
  <si>
    <t xml:space="preserve">Охват вакцинацией детей до года </t>
  </si>
  <si>
    <t>Количество получателей вакцин</t>
  </si>
  <si>
    <t>Контингент, подлежащий вакцинации против сибирской язвы</t>
  </si>
  <si>
    <r>
      <t>в зависимости от содержания:     О</t>
    </r>
    <r>
      <rPr>
        <b/>
        <u/>
        <sz val="10"/>
        <color theme="1"/>
        <rFont val="Times New Roman"/>
        <family val="1"/>
        <charset val="204"/>
      </rPr>
      <t>существление государственных функций, полномочий и оказание вытекающих из них государственных услуг</t>
    </r>
  </si>
  <si>
    <t>Обеспечение резерва лекарственными средствами и изделиями медицинского назначения при чрезвычайных ситуациях</t>
  </si>
  <si>
    <r>
      <t xml:space="preserve">Описание (обоснование) бюджетной программы </t>
    </r>
    <r>
      <rPr>
        <b/>
        <u/>
        <sz val="10"/>
        <color theme="1"/>
        <rFont val="Times New Roman"/>
        <family val="1"/>
        <charset val="204"/>
      </rPr>
      <t xml:space="preserve">    Укрепление материально-технической базы объектов здравоохранения</t>
    </r>
  </si>
  <si>
    <r>
      <t xml:space="preserve">Цель бюджетной программы  </t>
    </r>
    <r>
      <rPr>
        <b/>
        <u/>
        <sz val="10"/>
        <color theme="1"/>
        <rFont val="Times New Roman"/>
        <family val="1"/>
        <charset val="204"/>
      </rPr>
      <t>Улучшение материально-технического состояния организаций здравоохранения с целью создания условий для повышения качества оказания медицинских услуг</t>
    </r>
  </si>
  <si>
    <t>Уровень оснащенности медицинских организаций</t>
  </si>
  <si>
    <t>Приобретение нематериальных активов</t>
  </si>
  <si>
    <t>Приобретение санитарного автотранспорта</t>
  </si>
  <si>
    <t>Количество объектов здравоохранения на разработку ПСД</t>
  </si>
  <si>
    <t>Ранняя  выявляемостьзлокачественных новообразований  (1-2 стадия)</t>
  </si>
  <si>
    <r>
      <t xml:space="preserve">Вид бюджетной программы: в зависимости от уровня государственного управления  </t>
    </r>
    <r>
      <rPr>
        <b/>
        <u/>
        <sz val="10"/>
        <color theme="1"/>
        <rFont val="Times New Roman"/>
        <family val="1"/>
        <charset val="204"/>
      </rPr>
      <t xml:space="preserve"> Областной  бюджет</t>
    </r>
  </si>
  <si>
    <r>
      <t>в зависимости от содержания  О</t>
    </r>
    <r>
      <rPr>
        <b/>
        <u/>
        <sz val="10"/>
        <color theme="1"/>
        <rFont val="Times New Roman"/>
        <family val="1"/>
        <charset val="204"/>
      </rPr>
      <t>существление государственных функций, полномочий и оказание вытекающих из них государственных услуг</t>
    </r>
  </si>
  <si>
    <t>Создание эффективной системы профессиональной подготовки,обеспечение медицинских организаций квалифицированными кадрами. Процент тудоустройства</t>
  </si>
  <si>
    <t>Процент занятости выпускников</t>
  </si>
  <si>
    <r>
      <t xml:space="preserve">Цель бюджетной программы   </t>
    </r>
    <r>
      <rPr>
        <b/>
        <u/>
        <sz val="10"/>
        <color theme="1"/>
        <rFont val="Times New Roman"/>
        <family val="1"/>
        <charset val="204"/>
      </rPr>
      <t>Качественная подготовка медицинских специалистов среднего звена в рамках государственного заказа с учетом потребности области</t>
    </r>
  </si>
  <si>
    <r>
      <t xml:space="preserve">Описание (обоснование) бюджетной программы </t>
    </r>
    <r>
      <rPr>
        <b/>
        <u/>
        <sz val="10"/>
        <color theme="1"/>
        <rFont val="Times New Roman"/>
        <family val="1"/>
        <charset val="204"/>
      </rPr>
      <t xml:space="preserve">    Услуги по подготовке медицинских работников со средним медицинским и фармацевтическим образованием в соотвествии с государственными стандартами образования</t>
    </r>
  </si>
  <si>
    <t>Создание эффективной системы профессиональной подготовки,обеспечение медицинских организаций квалифицированными кадрами. Обеспеченность повышением размера стипендий обучающимся, получающих стипендии</t>
  </si>
  <si>
    <r>
      <t>в зависимости от содержания:  О</t>
    </r>
    <r>
      <rPr>
        <b/>
        <u/>
        <sz val="10"/>
        <color theme="1"/>
        <rFont val="Times New Roman"/>
        <family val="1"/>
        <charset val="204"/>
      </rPr>
      <t>существление государственных функций, полномочий и оказание вытекающих из них государственных услуг</t>
    </r>
  </si>
  <si>
    <r>
      <t xml:space="preserve">Описание бюджетной программы </t>
    </r>
    <r>
      <rPr>
        <b/>
        <u/>
        <sz val="10"/>
        <color theme="1"/>
        <rFont val="Times New Roman"/>
        <family val="1"/>
        <charset val="204"/>
      </rPr>
      <t xml:space="preserve">   Погашение государственных обязательств по проектам государственно-частного партнерства</t>
    </r>
  </si>
  <si>
    <r>
      <t xml:space="preserve">Код и наименование бюдетной подпрограммы  </t>
    </r>
    <r>
      <rPr>
        <b/>
        <u/>
        <sz val="10"/>
        <color theme="1"/>
        <rFont val="Times New Roman"/>
        <family val="1"/>
        <charset val="204"/>
      </rPr>
      <t>253 001 000 Зуслуги по реализации государственной политики на местном уровне в области здравоохранения</t>
    </r>
  </si>
  <si>
    <t>Процент выполнения показателей  (гр.4/гр.3*100)</t>
  </si>
  <si>
    <t>0,1-экономия по результатам госзакупок, 3,3-экономия по ФОТ</t>
  </si>
  <si>
    <t>11,7-экономия по коммунальным услугам, 0,2-остаток за счет округления</t>
  </si>
  <si>
    <t>1,2-экономия средств по результатам госзакупок, 0,2-экономия по коммунальным услугам</t>
  </si>
  <si>
    <t>8,4-экономия средств по результатам госзакупок</t>
  </si>
  <si>
    <t>0,3-экономия средств по результатам госзакупок</t>
  </si>
  <si>
    <t>1,7-экономия средств по результатам госзакупок</t>
  </si>
  <si>
    <t>1,0-экономия средств по результатам госзакупок</t>
  </si>
  <si>
    <t>2,2-экономия средств по результатам  госзакупок</t>
  </si>
  <si>
    <t>0,9-экономия средств по результатам  госзакупок</t>
  </si>
  <si>
    <t>0,3-экономия средств  по результатам  госзакупок, 3,3- невыполнение договорных обязательств поставщиком (несвоевременное предоставление актов выполненных работ)</t>
  </si>
  <si>
    <t>0,1-экономия средств по результатам госзакупок</t>
  </si>
  <si>
    <t>4465,7-экономия средств по результатам  госзакупок</t>
  </si>
  <si>
    <t>66,9-экономия средств по результатам госзакупок</t>
  </si>
  <si>
    <t>2,0-экономия средств по результатам госзакупок,1,7-экономия по коммунальным услугам, 0,6-экономия по прочим текущим затратам</t>
  </si>
  <si>
    <t>0,7-экономия средств по результатам госзакупок</t>
  </si>
  <si>
    <t>0,9-экономия средств по результатам госзакупок</t>
  </si>
  <si>
    <t>Количество проектов по которым приняты государственные обязательства по проекту ГЧП</t>
  </si>
  <si>
    <r>
      <t xml:space="preserve">Описание (обоснование) бюджетной программы  </t>
    </r>
    <r>
      <rPr>
        <b/>
        <u/>
        <sz val="10"/>
        <rFont val="Times New Roman"/>
        <family val="1"/>
        <charset val="204"/>
      </rPr>
      <t>Оказание медицинской помощи реабилитации и восстановительного лечения, за исключением восстановительного лечения и медицинской реабилитации возмещения затрат по которым осуществляется за счет средств республиканского бюджета в порядке, определенном согласно приказа И.о. Министра здравоохранения и социального развития РК от 28.07.2015 года № 627 "Об утверждении Правил возмещения затрат организациям за счет бюджетных средств", оказание сестринского ухода, паллиативной помощи лицам, за исключением паллиативной помощи лицам, страдающим злокачественными новообразованиями, возмещение затрат по которым осуществляется за счет средств республиканского бюджета</t>
    </r>
  </si>
  <si>
    <r>
      <t xml:space="preserve">в зависимости от содержания </t>
    </r>
    <r>
      <rPr>
        <b/>
        <u/>
        <sz val="10"/>
        <rFont val="Times New Roman"/>
        <family val="1"/>
        <charset val="204"/>
      </rPr>
      <t>предоставление трансфертов и бюджетных субсидий</t>
    </r>
  </si>
  <si>
    <r>
      <t xml:space="preserve">Описание (обоснование) бюджетной программы  </t>
    </r>
    <r>
      <rPr>
        <b/>
        <u/>
        <sz val="10"/>
        <rFont val="Times New Roman"/>
        <family val="1"/>
        <charset val="204"/>
      </rPr>
      <t>Оказание медицинской помощи реабилитации и восстановительного лечения, за исключением оказываемых на республиканском уровне, в соответствии с Правилами восстановительного лечения и медицинской реабилитации, в том числе детской медицинской реабилитации, утвержденными приказом Министра здравоохранения и социального развития РК от 27.02.2015 года № 98 "Об утверждении Правил восстановительного лечения и медицинской реабилитации, в том числе детской медицинской реабилитации", оказание паллиативной помощи лицам, за исключением паллиативной помощи лицам, страдающим злокачественными новообразованиями и сестринского ухода лицам, указанным в Перечне категорий населения, которым оказывается паллиативная помощь и сестринский уход, утвержденного приказом Министра здравоохранения и социального развития РК  от 25.02.2015 года № 96 "Об утверждении перечня категорий населения, которым оказывается паллиативная помощь и сестринский уход"</t>
    </r>
  </si>
  <si>
    <t>Перевыполнение плана объясняется  тем, что реализация компонентов  планируется  по базовому прошлому году, а фактическая   выдача компонентов крови  осуществляется  согласно   Заявок  медицинских организаций области на компоненты  крови, соответственно  ограничить или прекратить выдачу гемокомпонентов  для проведения трансфузий  невозможно</t>
  </si>
  <si>
    <t xml:space="preserve">Показатель рассчитывается по итогам года Комитетом по Статистики МНЭ РК </t>
  </si>
  <si>
    <t xml:space="preserve">В течение последних  2 лет показатель естественного прироста  населения области снизился на 13,9% и составил за 11 месяцев 2017 года  6,28 на 1000 населения  (2016 г.- 7,30). Показатель рождаемости снизился на 5,5 %.и составил за 11 месяцев 2017 года 16,06 на 1000 родившихся живыми  (2016 г.- 17,01). Таким образом, показатель рождаемости имеет тенденцию к уменьшению. 
За 11 месяцев  2017 года в области зарегистрировано 2 случая материнской смертности. Зарегистрировано 84 случая младенческой смертности. Основными причинами в структуре младенческой смертности является  рост смертности детей с критической массой тела – 45% (от 500 – 999 гр.), от труднодиагностируемых врожденных пороков развития сердца и сосудов - 27%, и от несчастных случаев и травм - 7%. </t>
  </si>
  <si>
    <t>В  связи с  сокращением коек</t>
  </si>
  <si>
    <t>В связи с сокращением коек, увеличение  стационарозамещающей помощи</t>
  </si>
  <si>
    <t>Увеличение  хирургической активности</t>
  </si>
  <si>
    <t>Невыполнение плана вызовов связано с тем, что планирование проводилось с учетом вызовов по районам Павлодарской области, при предоставлении данных приемных покоев ЦРБ, в общее число вошли как вызова скорой помощи, так и обращения пациентов минуя скорую (самообращения, экстренная доставка пациентов медиками сельских населенных пунктов). Также учитывался расчет роста вызовов в осенне-зимний период, связанный с ОРВИ, гриппом.В указанный период роста вызовов с данной патологией не отмечалось</t>
  </si>
  <si>
    <t>Нежелание и отказ  самих пациентов от перевода на инсулинотерапию с приема таблетированных препаратов. Наблюдение и лечение  пациентов СД 2 типа проводится на уровне ПМСП. Консультация профильного специалиста проводится по показаниям</t>
  </si>
  <si>
    <t>Улучшилось обеспечение инсулинопрепаратами,средствами доставки инсулина и  самоконтроля пациентов, находящихся на  инсулинотерапии. Обучение больных СД. Использование помповой терапии.</t>
  </si>
  <si>
    <t>Комплекс скорой медицинской помощи передвижной для линейных  бригад был включен в перечень в мед.оборудования</t>
  </si>
  <si>
    <t>Комплекс скорой медицинской помощи передвижной для линейных  бригад, автомобиль скорой помощи в комплекте с медицинским оборудованием  был включен в перечень в мед.оборудования</t>
  </si>
  <si>
    <t xml:space="preserve">(по оперативным данным)В соответствии с Дорожной картой по острому инфаркту миокарда проводится работа по дооснащению оборудованием и покрытию дефицита кадров кардиологов.
.Все медицинские организации, оказывающие кардиологическую помощь населению, оснащены системами «телемедицина» для проведения онлайн консультаций и «телеметрия» для дистанционной передачи и расшифровки ЭКГ.
Проводится информационная работа с населением о факторах риска БСК и методах их коррекции
</t>
  </si>
  <si>
    <t>Фактически перевыполнение плана на 180 женщин, за счет остатков РАР-тестов на 1.01.2017 года</t>
  </si>
  <si>
    <r>
      <t xml:space="preserve">в зависимости от содержания  </t>
    </r>
    <r>
      <rPr>
        <b/>
        <u/>
        <sz val="10"/>
        <rFont val="Times New Roman"/>
        <family val="1"/>
        <charset val="204"/>
      </rPr>
      <t>Предоставление трансфертов и бюджетных субвенций</t>
    </r>
  </si>
  <si>
    <t>Основной причиной  поздней диагностики 74% запущенных случаев является скрытое течение заболевания,в 20% случаев -несвоевременное обращение больного за медицинской помощью в медицинские организации ПМСП</t>
  </si>
  <si>
    <t>За счет объединения циклов образовалась экономия средств и увеличилось количество слушателей</t>
  </si>
  <si>
    <t>Увеличение патологоанатомической активности,увеличение процента вскрываемости</t>
  </si>
  <si>
    <t>Основными причинами в структуре младенческой смертности является  рост смертности детей с критической массой тела – 45% (от 500 – 999 гр.), от труднодиагностируемых врожденных пороков развития сердца и сосудов - 27%, и от несчастных случаев и травм - 7%.</t>
  </si>
  <si>
    <t>В  соответствии с Дорожной  картой по внедрению интегрированной модели оказания медицинской помощи при остром инфаркте миокарда на 2016-2020 годы медицинские организации области дооснащены медицинским оборудованием согласно плану дооснащения медицинской техники .Организован кардиологический кластер, централизованный  амбулаторный прием поликлиник г.Павлодара. Кроме того, отделения  станции скорой медицинской помощи оснащены системами кардиометр для дистанционной передачии расшифровки ЭКГ.</t>
  </si>
  <si>
    <t xml:space="preserve">Перевыполнение за счет  увеличения  обращаемости пациентов в результате широкомасштабной разъяснительной работы через СМИ </t>
  </si>
  <si>
    <t>Дополнительно на ежемесячной основе предоставляется информация по 5 дорожным картам по внедрению интегрированных моделей оказания медицинской помощи при остром инфаркте миокарда и травмах, управлений острыми инсультами, онкологическими заболеваниями, службы родовспоможения и детства на 2016 -2019 годы, а также с связи с увеличением запросов</t>
  </si>
  <si>
    <t>В 2017 году сокращена  171 койка</t>
  </si>
  <si>
    <t xml:space="preserve"> Расширение видов мед.услуг (Внедрение инновационных технологий)</t>
  </si>
  <si>
    <t>В декабре 2016 года на базе Майской ЦРБ  открыт областной центр реабилитации лиц с ограниченными возможностями перенесшие острое нарушение мозгового кровообращение, а также для  прооперированных больных после травмы  позвоночника. Оказывает квалифицированную медицинскую реабилитационную помощь (восстановительное лечение) лицам с ограниченными возможностями  для полного или частичного восстановления нарушенной утраченной функции, адаптацию пацентов к повседневной и рабочей двигательной активности. Пациенты поступают после заключения заседания Комиссии по отбору пациентов сроком на 25 дней.Исходя из этого были  произведены расчеты  1 пациент на 25 койко-дней.</t>
  </si>
  <si>
    <t>Прием учащихся</t>
  </si>
  <si>
    <t>Определение потребности в медицинских и фармацевтических кадрах, планирование подготовки и повышение квалификации специалистов с высшим  и средним образованием, обеспечение отрасли квалифицированными кадрами, отвечающим потребностям общества. По результатам итогового контроля успеваемость слушателей</t>
  </si>
  <si>
    <r>
      <t xml:space="preserve">Код и наименование бюдетной подпрограммы  </t>
    </r>
    <r>
      <rPr>
        <b/>
        <u/>
        <sz val="10"/>
        <color theme="1"/>
        <rFont val="Times New Roman"/>
        <family val="1"/>
        <charset val="204"/>
      </rPr>
      <t>253 005 011 За счет трансфертов из республиканского бюджета</t>
    </r>
  </si>
  <si>
    <t>Во исполнение решений: 1) селекторного совещания с главными врачами центров СПИД «По вопросу повышения Глобального индекса конкурентоспособности, повышению информированности руководителей бизнес структур и задачах на 2017 год» от 19.04.2017г.; 2) Коллегии Министерства здравоохранения Республики Казахстан от 21.04.2017г.увеличилась  информированность бизнес-структур по улучшению индикаторов Глобального индекса конкурентоспособности Всемирного экономического форума (ГИК ВЭФ)</t>
  </si>
  <si>
    <t>За счет мероприятий по эпид.слежению (по обследованию контактных лиц ) заболеваемость снижена на 7 человек от предполагаемого числа</t>
  </si>
  <si>
    <t>По итогам 2017г процент вызовов, выполненных с опозданием лучше запланированного на 1%  (выполнено 3,1% вызовов  при плане 4,1%),  т.е. отражает увеличение количества вызовов, выполненных своевременно.Контроль за оперативностью работы бригад (своевременность прибытия на вызов) осуществляется старшим диспетчером и старшим врачом смены постоянно в течение суток, ежедневно анализируется в отчетах на селекторных совещаниях, утренних планерках. Благодаря установленной АСУ "Комек" и системе навигации санитарного транспорта, показатель оперативности лучше  запланированного значения</t>
  </si>
  <si>
    <t>Обеспечение лекарственными средствами и специализированными продуктами детского и лечебного питания отдельных категорий населения на амбулаторном уровне</t>
  </si>
  <si>
    <t>Показатель излечиваемости впервые выявленных больных чувствительным туберкулезом с микробактериями туберкулеза (МБТ) (+) не менее 85 %</t>
  </si>
  <si>
    <t>В рамках реализации плана мероприятий Дорожной карты по оказанию противотуберкулезной помощи населению  на 2016-2018 года: реализована стратегия интегрированного контроля туберкулеза: объединение всех противотуберкулезных организаций области в одно юридическое лицо Павлодарский областной противотуберкулезный диспансер, амбулаторный прием врачей фтизиатров перешел  под юрисдикцию ПМСП в городах и районах, прием врачей фтизиатров ведется на уровне ПМСП,проведена реорганизация ОПТД путем  присоединения к областному противотуберкулезному диспансеру  Экибастузкой противотуберкулезной больницы  и Аксуской противотуберкулезной больницы</t>
  </si>
  <si>
    <t>В рамках реализации плана мероприятий Дорожной карты по оказанию противотуберкулезной помощи населению  на 2016-2018 года: реализована стратегия интегрированного контроля туберкулеза: объединение всех противотуберкулезных организаций области в одно юридическое лицо Павлодарский областной противотуберкулезный диспансер, амбулаторный прием врачей фтизиатров перешел  под юрисдикцию ПМСП в городах и районах, прием врачей фтизиатров ведется на уровне ПМСП,проведена реорганизация ОПТД путем  присоединения к областному противотуберкулезному диспансеру  Экибастузской противотуберкулезной больницы  и Аксуской противотуберкулезной больницы</t>
  </si>
  <si>
    <t>В  соответствии с Дорожной  картой по внедрению интегрированной модели оказания медицинской помощи при остром инфаркте миокарда на 2016-2020 годы медицинские организации области дооснащены медицинским оборудованием согласно плану дооснащения медицинской техники .Организован кардиологический кластер, централизованный  амбулаторный прием поликлиник г.Павлодара. Кроме того, отделения  станции скорой медицинской помощи оснащены системами кардиометр для дистанционной передачи расшифровки ЭКГ.</t>
  </si>
  <si>
    <t>Превышение результатов, в связи с проведением широкомасштабных акций, приуроченных ко Дню, умерших от СПИДа и Всемирному дню борьбы со СПИДом</t>
  </si>
  <si>
    <t>профилактика ВИЧ-инфекции; расширена  деятельность неправительственных организаций, работающих в области профилактики ВИЧ/СПИДа среди ключевых групп населения (консультирование и тестирование слюновыми тестами близкого окружения ВИЧ-инфицированных, наркопотребителей, их социальное сопровождение к медицинским услугам)</t>
  </si>
  <si>
    <t>Улучшение санитарно-просветительской работы в ПМСП (выступление врачей по радио и телевидению, СМИ). В целом по пропаганде здорового питания медицинскими организациями проведено 4418 мероприятий с охватом 45416 человек. Ежегодное проведение Всемирного Дня борьбы с ожирением. Установлен призматрон по пропаганде здорового питания</t>
  </si>
  <si>
    <t>С 2010 года введется работа по оптимизация коечного фонда.В 2017 году сокращенно в тубдиспансере 95 коек, в наркодиспансере 20 коек, в психдиспансере 20 коек,  инфекционныех коек-37</t>
  </si>
  <si>
    <t>Плановое количество выпускников предусматривалось из прогноза на  трехлетний период (2017-2019гг.)</t>
  </si>
  <si>
    <t xml:space="preserve">На 511 увеличелось количество  мероприятий, за счет экономии  по производству и трансляции телепередач </t>
  </si>
  <si>
    <t>На 2 увеличелось количество проката аудио/видио ролика за счет экономии по  наружной рекламе</t>
  </si>
  <si>
    <t>На 270 увеличелось количество проведенных анкетировании, за счет экономии по   наружной рекламе</t>
  </si>
  <si>
    <t>Увеличелось  за счет экономии  по информированию через  радиорубки</t>
  </si>
  <si>
    <t>На 304 увеличелось количество  мониторинга деятельности Ф ЗОЖ, за счет экономии  по тиражированию ИОМов</t>
  </si>
  <si>
    <t xml:space="preserve">Г. Омарова </t>
  </si>
  <si>
    <t>Данные взяты из ИС "СУМТ". Данные по МТ и ИМН не попадают в отчет по оснащенности из-за невзаимодействия ИС "СУМТ" и ИС "СУЛО".По ТЭП оснащенность медицинским оборудованием на 31.12.2016г. составляет     85,78%, в том числе: городские поликлиники – 89,24%, ЦРБ – 84,38%, родильный дом – 89,99%, перинатальный центр – 92,63%, городские больницы – 92,67%, ВА – 85,22%, ФАПы – 87,12%, МП – 73,15%.</t>
  </si>
  <si>
    <t xml:space="preserve">    </t>
  </si>
  <si>
    <t>В связи с принятием новых протоколов лечения ВИЧ-инфекции, в которых расширились иммунологические показания к назначению АРТ  (старт лечения при СД4 менее 500 клеток), дополнительно взяты на лечение 66 ВИЧ-инфицированных. Дополнительно профинансировано 61,0 млн. тг.</t>
  </si>
  <si>
    <t>Показатель заболеваемости и поведенческими расстройствами вследствие употребления психоактивных веществ снизился  на 49,5 % .В 2016 году состояло на учете 10676 человек, на конец 2017 года состоит 7909.
Снижение показателя по  заболеваемости   психическими и поведенческими   расстройствами на 15% . Снижение показателя   заболеваемости туберкулезом на 9,2 %.</t>
  </si>
  <si>
    <r>
      <t xml:space="preserve">Код и наименование бюджетной программы </t>
    </r>
    <r>
      <rPr>
        <b/>
        <u/>
        <sz val="10"/>
        <color theme="1"/>
        <rFont val="Times New Roman"/>
        <family val="1"/>
        <charset val="204"/>
      </rPr>
      <t>253 001 "Услуги по реализации государственной политики на местном уровне в области здравоохранения"</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</si>
</sst>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2" x14ac:knownFonts="1">
    <font>
      <sz val="11"/>
      <color theme="1"/>
      <name val="Calibri"/>
      <family val="2"/>
      <charset val="204"/>
      <scheme val="minor"/>
    </font>
    <font>
      <sz val="10"/>
      <color theme="1"/>
      <name val="Times New Roman"/>
      <family val="1"/>
      <charset val="204"/>
    </font>
    <font>
      <sz val="8"/>
      <color theme="1"/>
      <name val="Times New Roman"/>
      <family val="1"/>
      <charset val="204"/>
    </font>
    <font>
      <b/>
      <sz val="10"/>
      <color theme="1"/>
      <name val="Times New Roman"/>
      <family val="1"/>
      <charset val="204"/>
    </font>
    <font>
      <b/>
      <u/>
      <sz val="10"/>
      <color theme="1"/>
      <name val="Times New Roman"/>
      <family val="1"/>
      <charset val="204"/>
    </font>
    <font>
      <sz val="10"/>
      <color rgb="FFFF0000"/>
      <name val="Times New Roman"/>
      <family val="1"/>
      <charset val="204"/>
    </font>
    <font>
      <u/>
      <sz val="10"/>
      <color theme="1"/>
      <name val="Times New Roman"/>
      <family val="1"/>
      <charset val="204"/>
    </font>
    <font>
      <sz val="10"/>
      <name val="Times New Roman"/>
      <family val="1"/>
      <charset val="204"/>
    </font>
    <font>
      <b/>
      <u/>
      <sz val="10"/>
      <name val="Times New Roman"/>
      <family val="1"/>
      <charset val="204"/>
    </font>
    <font>
      <sz val="14"/>
      <color rgb="FFFF0000"/>
      <name val="Times New Roman"/>
      <family val="1"/>
      <charset val="204"/>
    </font>
    <font>
      <sz val="11"/>
      <color indexed="8"/>
      <name val="Calibri"/>
      <family val="2"/>
      <charset val="204"/>
    </font>
    <font>
      <sz val="10"/>
      <color indexed="8"/>
      <name val="Times New Roman"/>
      <family val="1"/>
      <charset val="204"/>
    </font>
    <font>
      <sz val="10"/>
      <name val="Arial Cyr"/>
      <charset val="204"/>
    </font>
    <font>
      <sz val="8"/>
      <name val="Times New Roman"/>
      <family val="1"/>
      <charset val="204"/>
    </font>
    <font>
      <sz val="10"/>
      <color rgb="FF000000"/>
      <name val="Times New Roman"/>
      <family val="1"/>
      <charset val="204"/>
    </font>
    <font>
      <b/>
      <sz val="10"/>
      <color rgb="FF000000"/>
      <name val="Times New Roman"/>
      <family val="1"/>
      <charset val="204"/>
    </font>
    <font>
      <sz val="9"/>
      <name val="Times New Roman"/>
      <family val="1"/>
      <charset val="204"/>
    </font>
    <font>
      <sz val="9"/>
      <color theme="0"/>
      <name val="Times New Roman"/>
      <family val="1"/>
      <charset val="204"/>
    </font>
    <font>
      <sz val="10"/>
      <color theme="0"/>
      <name val="Times New Roman"/>
      <family val="1"/>
      <charset val="204"/>
    </font>
    <font>
      <sz val="8"/>
      <color theme="1" tint="4.9989318521683403E-2"/>
      <name val="Times New Roman"/>
      <family val="1"/>
      <charset val="204"/>
    </font>
    <font>
      <sz val="11"/>
      <color theme="1"/>
      <name val="Times New Roman"/>
      <family val="1"/>
      <charset val="204"/>
    </font>
    <font>
      <sz val="9"/>
      <color theme="1"/>
      <name val="Times New Roman"/>
      <family val="1"/>
      <charset val="20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0" fillId="0" borderId="0"/>
    <xf numFmtId="0" fontId="12" fillId="0" borderId="0"/>
  </cellStyleXfs>
  <cellXfs count="138">
    <xf numFmtId="0" fontId="0" fillId="0" borderId="0" xfId="0"/>
    <xf numFmtId="0" fontId="1" fillId="0" borderId="0" xfId="0" applyFont="1"/>
    <xf numFmtId="0" fontId="1" fillId="0" borderId="1" xfId="0" applyFont="1" applyBorder="1" applyAlignment="1">
      <alignment horizontal="center" vertical="center" wrapText="1"/>
    </xf>
    <xf numFmtId="0" fontId="1" fillId="0" borderId="1" xfId="0" applyFont="1" applyBorder="1"/>
    <xf numFmtId="0" fontId="2" fillId="0" borderId="1" xfId="0" applyFont="1" applyBorder="1" applyAlignment="1">
      <alignment horizontal="center" vertical="center"/>
    </xf>
    <xf numFmtId="0" fontId="1" fillId="0" borderId="1" xfId="0" applyFont="1" applyBorder="1" applyAlignment="1">
      <alignment wrapText="1"/>
    </xf>
    <xf numFmtId="0" fontId="1" fillId="0" borderId="0" xfId="0" applyFont="1" applyBorder="1" applyAlignment="1">
      <alignment wrapText="1"/>
    </xf>
    <xf numFmtId="0" fontId="1" fillId="0" borderId="0" xfId="0" applyFont="1" applyBorder="1"/>
    <xf numFmtId="0" fontId="2" fillId="0" borderId="0" xfId="0" applyFont="1"/>
    <xf numFmtId="0" fontId="1" fillId="0" borderId="1" xfId="0" applyFont="1" applyBorder="1" applyAlignment="1">
      <alignment horizontal="center" vertical="center"/>
    </xf>
    <xf numFmtId="0" fontId="3" fillId="0" borderId="1" xfId="0" applyFont="1" applyBorder="1" applyAlignment="1">
      <alignment horizontal="center" vertical="center"/>
    </xf>
    <xf numFmtId="164" fontId="3" fillId="0" borderId="1" xfId="0" applyNumberFormat="1" applyFont="1" applyBorder="1" applyAlignment="1">
      <alignment horizontal="center" vertical="center"/>
    </xf>
    <xf numFmtId="0" fontId="2" fillId="0" borderId="1" xfId="0" applyFont="1" applyBorder="1" applyAlignment="1">
      <alignment horizontal="left" vertical="center" wrapText="1"/>
    </xf>
    <xf numFmtId="0" fontId="1" fillId="0" borderId="1" xfId="0" applyFont="1" applyBorder="1" applyAlignment="1">
      <alignment vertical="center" wrapText="1"/>
    </xf>
    <xf numFmtId="164" fontId="1" fillId="0" borderId="0" xfId="0" applyNumberFormat="1" applyFont="1"/>
    <xf numFmtId="0" fontId="3" fillId="0" borderId="1" xfId="0" applyFont="1" applyBorder="1" applyAlignment="1">
      <alignment horizontal="left" vertical="center" wrapText="1"/>
    </xf>
    <xf numFmtId="0" fontId="1" fillId="0" borderId="1" xfId="0" applyFont="1" applyBorder="1" applyAlignment="1">
      <alignment horizontal="left" wrapText="1"/>
    </xf>
    <xf numFmtId="164" fontId="1"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0" fontId="1" fillId="0" borderId="1" xfId="0" applyFont="1" applyBorder="1" applyAlignment="1">
      <alignment horizontal="center"/>
    </xf>
    <xf numFmtId="0" fontId="1" fillId="0" borderId="0" xfId="0" applyFont="1" applyAlignment="1">
      <alignment vertical="center"/>
    </xf>
    <xf numFmtId="164" fontId="2" fillId="2"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xf>
    <xf numFmtId="164" fontId="2" fillId="3"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2" fontId="1" fillId="0" borderId="1" xfId="0" applyNumberFormat="1" applyFont="1" applyBorder="1" applyAlignment="1">
      <alignment horizontal="center" vertical="center"/>
    </xf>
    <xf numFmtId="0" fontId="1" fillId="0" borderId="1" xfId="0" applyFont="1" applyBorder="1" applyAlignment="1">
      <alignment horizontal="left" vertical="center" wrapText="1"/>
    </xf>
    <xf numFmtId="164" fontId="1"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164" fontId="1" fillId="3" borderId="1" xfId="0" applyNumberFormat="1" applyFont="1" applyFill="1" applyBorder="1" applyAlignment="1">
      <alignment horizontal="center" vertical="center"/>
    </xf>
    <xf numFmtId="1" fontId="2" fillId="0" borderId="1" xfId="0" applyNumberFormat="1" applyFont="1" applyBorder="1" applyAlignment="1">
      <alignment horizontal="center"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1" fontId="2"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xf>
    <xf numFmtId="164" fontId="2" fillId="0" borderId="1" xfId="0" applyNumberFormat="1" applyFont="1" applyBorder="1" applyAlignment="1">
      <alignment horizontal="center" vertical="center"/>
    </xf>
    <xf numFmtId="0" fontId="3" fillId="0" borderId="1" xfId="0" applyFont="1" applyBorder="1" applyAlignment="1">
      <alignment wrapText="1"/>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xf>
    <xf numFmtId="1" fontId="1" fillId="0" borderId="1" xfId="0" applyNumberFormat="1" applyFont="1" applyBorder="1" applyAlignment="1">
      <alignment horizontal="center" vertical="center"/>
    </xf>
    <xf numFmtId="1" fontId="1" fillId="0" borderId="1" xfId="0" applyNumberFormat="1" applyFont="1" applyBorder="1" applyAlignment="1">
      <alignment horizontal="center" vertical="center" wrapText="1"/>
    </xf>
    <xf numFmtId="0" fontId="1" fillId="0" borderId="0" xfId="0" applyFont="1" applyFill="1"/>
    <xf numFmtId="0" fontId="1" fillId="0" borderId="1" xfId="0" applyFont="1" applyFill="1" applyBorder="1" applyAlignment="1">
      <alignment horizontal="center" vertical="center" wrapText="1"/>
    </xf>
    <xf numFmtId="0" fontId="1" fillId="0" borderId="1" xfId="0" applyFont="1" applyFill="1" applyBorder="1" applyAlignment="1">
      <alignment horizontal="left" wrapText="1"/>
    </xf>
    <xf numFmtId="164" fontId="1" fillId="0" borderId="1" xfId="0" applyNumberFormat="1" applyFont="1" applyFill="1" applyBorder="1" applyAlignment="1">
      <alignment horizontal="center" vertical="center"/>
    </xf>
    <xf numFmtId="0" fontId="1"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164" fontId="3" fillId="0" borderId="1" xfId="0" applyNumberFormat="1" applyFont="1" applyFill="1" applyBorder="1" applyAlignment="1">
      <alignment horizontal="center" vertical="center"/>
    </xf>
    <xf numFmtId="0" fontId="1" fillId="0" borderId="1" xfId="0" applyFont="1" applyFill="1" applyBorder="1" applyAlignment="1">
      <alignment vertical="center" wrapText="1"/>
    </xf>
    <xf numFmtId="164" fontId="1" fillId="0" borderId="1" xfId="0" applyNumberFormat="1" applyFont="1" applyFill="1" applyBorder="1" applyAlignment="1">
      <alignment horizontal="center" vertical="center" wrapText="1"/>
    </xf>
    <xf numFmtId="0" fontId="1" fillId="0" borderId="0" xfId="0" applyFont="1" applyFill="1" applyBorder="1" applyAlignment="1">
      <alignment wrapText="1"/>
    </xf>
    <xf numFmtId="0" fontId="1" fillId="0" borderId="0" xfId="0" applyFont="1" applyFill="1" applyBorder="1"/>
    <xf numFmtId="0" fontId="1" fillId="0" borderId="0" xfId="0" applyFont="1" applyFill="1" applyAlignment="1">
      <alignment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0" fontId="1" fillId="0" borderId="1" xfId="0" applyFont="1" applyFill="1" applyBorder="1"/>
    <xf numFmtId="0" fontId="1" fillId="0" borderId="1" xfId="0" applyFont="1" applyFill="1" applyBorder="1" applyAlignment="1">
      <alignment horizontal="center"/>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164" fontId="1" fillId="0" borderId="0" xfId="0" applyNumberFormat="1" applyFont="1" applyFill="1"/>
    <xf numFmtId="1" fontId="1"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vertical="center" wrapText="1"/>
    </xf>
    <xf numFmtId="2" fontId="1" fillId="0" borderId="1" xfId="0" applyNumberFormat="1" applyFont="1" applyFill="1" applyBorder="1" applyAlignment="1">
      <alignment horizontal="center" vertical="center" wrapText="1"/>
    </xf>
    <xf numFmtId="0" fontId="7" fillId="0" borderId="0" xfId="0" applyFont="1"/>
    <xf numFmtId="0" fontId="7" fillId="0" borderId="1" xfId="0" applyFont="1" applyBorder="1" applyAlignment="1">
      <alignment horizontal="left" vertical="center" wrapText="1"/>
    </xf>
    <xf numFmtId="0" fontId="7" fillId="0" borderId="1" xfId="0" applyFont="1" applyFill="1" applyBorder="1" applyAlignment="1">
      <alignment wrapText="1"/>
    </xf>
    <xf numFmtId="0" fontId="7" fillId="0" borderId="1" xfId="0" applyFont="1" applyFill="1" applyBorder="1" applyAlignment="1">
      <alignment vertical="center" wrapText="1"/>
    </xf>
    <xf numFmtId="0" fontId="11" fillId="0" borderId="1" xfId="0" applyFont="1" applyFill="1" applyBorder="1" applyAlignment="1">
      <alignment horizontal="center" vertical="center" wrapText="1"/>
    </xf>
    <xf numFmtId="0" fontId="7" fillId="0" borderId="1" xfId="2" applyFont="1" applyFill="1" applyBorder="1" applyAlignment="1">
      <alignment wrapText="1"/>
    </xf>
    <xf numFmtId="0" fontId="7" fillId="0" borderId="1" xfId="2" applyFont="1" applyFill="1" applyBorder="1" applyAlignment="1">
      <alignment horizontal="center" vertical="center" wrapText="1"/>
    </xf>
    <xf numFmtId="0" fontId="13" fillId="0" borderId="1" xfId="0" applyFont="1" applyFill="1" applyBorder="1" applyAlignment="1">
      <alignment vertical="center" wrapText="1"/>
    </xf>
    <xf numFmtId="0" fontId="1" fillId="0" borderId="3" xfId="0" applyFont="1" applyBorder="1" applyAlignment="1">
      <alignment horizontal="center" vertical="center" wrapText="1"/>
    </xf>
    <xf numFmtId="0" fontId="14" fillId="0" borderId="1" xfId="0" applyFont="1" applyBorder="1" applyAlignment="1">
      <alignment vertical="center" wrapText="1"/>
    </xf>
    <xf numFmtId="0" fontId="14" fillId="0" borderId="1" xfId="0" applyFont="1" applyBorder="1" applyAlignment="1">
      <alignment horizontal="center" vertical="center" wrapText="1"/>
    </xf>
    <xf numFmtId="0" fontId="14" fillId="0" borderId="4" xfId="0" applyFont="1" applyBorder="1" applyAlignment="1">
      <alignment horizontal="center" vertical="center" wrapText="1"/>
    </xf>
    <xf numFmtId="0" fontId="7" fillId="0" borderId="1" xfId="0" applyFont="1" applyBorder="1" applyAlignment="1">
      <alignment horizontal="center" vertical="center" wrapText="1"/>
    </xf>
    <xf numFmtId="0" fontId="1" fillId="0" borderId="0" xfId="0" applyFont="1" applyFill="1" applyBorder="1" applyAlignment="1">
      <alignment vertical="center" wrapText="1"/>
    </xf>
    <xf numFmtId="0" fontId="9" fillId="0" borderId="1" xfId="0" applyFont="1" applyFill="1" applyBorder="1" applyAlignment="1">
      <alignment horizontal="center" vertical="center"/>
    </xf>
    <xf numFmtId="0" fontId="1" fillId="2" borderId="2" xfId="0" applyFont="1" applyFill="1" applyBorder="1" applyAlignment="1">
      <alignment horizontal="center" vertical="center"/>
    </xf>
    <xf numFmtId="0" fontId="13"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7" fillId="0" borderId="0" xfId="0" applyFont="1" applyFill="1" applyBorder="1" applyAlignment="1">
      <alignment horizontal="center" vertical="center" wrapText="1"/>
    </xf>
    <xf numFmtId="2" fontId="2" fillId="0" borderId="1" xfId="0" applyNumberFormat="1" applyFont="1" applyFill="1" applyBorder="1" applyAlignment="1">
      <alignment horizontal="center" vertical="center"/>
    </xf>
    <xf numFmtId="0" fontId="5" fillId="0" borderId="0" xfId="0" applyFont="1" applyAlignment="1">
      <alignment horizontal="center"/>
    </xf>
    <xf numFmtId="0" fontId="7" fillId="0" borderId="1" xfId="0" applyFont="1" applyFill="1" applyBorder="1" applyAlignment="1">
      <alignment horizontal="center" vertical="center"/>
    </xf>
    <xf numFmtId="0" fontId="18" fillId="0" borderId="0" xfId="0" applyFont="1" applyFill="1" applyBorder="1" applyAlignment="1">
      <alignment horizontal="center" vertical="center" wrapText="1"/>
    </xf>
    <xf numFmtId="0" fontId="5" fillId="0" borderId="1" xfId="0" applyFont="1" applyBorder="1" applyAlignment="1">
      <alignment vertical="center" wrapText="1"/>
    </xf>
    <xf numFmtId="0" fontId="3" fillId="0" borderId="0" xfId="0" applyFont="1" applyBorder="1" applyAlignment="1">
      <alignment horizontal="left" vertical="center" wrapText="1"/>
    </xf>
    <xf numFmtId="0" fontId="3" fillId="0" borderId="0" xfId="0" applyFont="1" applyBorder="1" applyAlignment="1">
      <alignment horizontal="center" vertical="center"/>
    </xf>
    <xf numFmtId="164" fontId="3" fillId="0" borderId="0" xfId="0" applyNumberFormat="1" applyFont="1" applyBorder="1" applyAlignment="1">
      <alignment horizontal="center" vertical="center"/>
    </xf>
    <xf numFmtId="0" fontId="5" fillId="0" borderId="1" xfId="0" applyFont="1" applyFill="1" applyBorder="1" applyAlignment="1">
      <alignment horizontal="center" vertical="center" wrapText="1"/>
    </xf>
    <xf numFmtId="164" fontId="1" fillId="0" borderId="1" xfId="0" applyNumberFormat="1" applyFont="1" applyBorder="1" applyAlignment="1">
      <alignment horizontal="center" vertical="center" wrapText="1"/>
    </xf>
    <xf numFmtId="0" fontId="7" fillId="3" borderId="1" xfId="0" applyFont="1" applyFill="1" applyBorder="1" applyAlignment="1">
      <alignment horizontal="center" vertical="center" wrapText="1"/>
    </xf>
    <xf numFmtId="164" fontId="7" fillId="0" borderId="1" xfId="0" applyNumberFormat="1" applyFont="1" applyBorder="1" applyAlignment="1">
      <alignment horizontal="center" vertical="center"/>
    </xf>
    <xf numFmtId="0" fontId="7" fillId="0" borderId="1" xfId="0" applyFont="1" applyBorder="1" applyAlignment="1">
      <alignment horizontal="center" vertical="center"/>
    </xf>
    <xf numFmtId="0" fontId="13" fillId="0" borderId="1" xfId="0" applyFont="1" applyFill="1" applyBorder="1" applyAlignment="1">
      <alignment horizontal="center" vertical="center" wrapText="1"/>
    </xf>
    <xf numFmtId="0" fontId="1" fillId="0" borderId="1" xfId="0" applyFont="1" applyBorder="1" applyAlignment="1">
      <alignment vertical="center"/>
    </xf>
    <xf numFmtId="1" fontId="1" fillId="2" borderId="1" xfId="0" applyNumberFormat="1" applyFont="1" applyFill="1" applyBorder="1" applyAlignment="1">
      <alignment horizontal="center" vertical="center" wrapText="1"/>
    </xf>
    <xf numFmtId="0" fontId="7" fillId="0" borderId="1" xfId="2" applyFont="1" applyFill="1" applyBorder="1" applyAlignment="1">
      <alignment vertical="center" wrapText="1"/>
    </xf>
    <xf numFmtId="0" fontId="20" fillId="0" borderId="1" xfId="0" applyFont="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left" vertical="center"/>
    </xf>
    <xf numFmtId="0" fontId="21"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0" xfId="0" applyFont="1" applyFill="1" applyAlignment="1">
      <alignment horizontal="center" vertical="center"/>
    </xf>
    <xf numFmtId="0" fontId="21" fillId="0" borderId="1" xfId="0" applyFont="1" applyBorder="1" applyAlignment="1">
      <alignment horizontal="center" vertical="center" wrapText="1"/>
    </xf>
    <xf numFmtId="164" fontId="21" fillId="0" borderId="1" xfId="0" applyNumberFormat="1" applyFont="1" applyBorder="1" applyAlignment="1">
      <alignment horizontal="center" vertical="center"/>
    </xf>
    <xf numFmtId="0" fontId="19"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wrapText="1"/>
    </xf>
    <xf numFmtId="0" fontId="13" fillId="0" borderId="0" xfId="0" applyFont="1" applyFill="1" applyAlignment="1">
      <alignment horizontal="center" vertical="center"/>
    </xf>
    <xf numFmtId="164" fontId="7" fillId="0" borderId="1"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0" fontId="1" fillId="0" borderId="0" xfId="0" applyFont="1" applyAlignment="1">
      <alignment horizontal="left" wrapText="1"/>
    </xf>
    <xf numFmtId="0" fontId="1" fillId="0" borderId="0" xfId="0" applyFont="1" applyAlignment="1">
      <alignment horizontal="left" vertical="center" wrapText="1"/>
    </xf>
    <xf numFmtId="0" fontId="7" fillId="0" borderId="0" xfId="0" applyFont="1" applyAlignment="1">
      <alignment horizontal="left" vertical="center" wrapText="1"/>
    </xf>
    <xf numFmtId="0" fontId="2" fillId="0" borderId="0" xfId="0" applyFont="1" applyAlignment="1">
      <alignment horizontal="center"/>
    </xf>
    <xf numFmtId="0" fontId="2" fillId="0" borderId="0" xfId="0" applyFont="1" applyAlignment="1">
      <alignment horizontal="center" wrapText="1"/>
    </xf>
    <xf numFmtId="0" fontId="3" fillId="0" borderId="0" xfId="0" applyFont="1" applyAlignment="1">
      <alignment horizontal="center"/>
    </xf>
    <xf numFmtId="0" fontId="7" fillId="0" borderId="0" xfId="0" applyFont="1" applyAlignment="1">
      <alignment horizontal="left" wrapText="1"/>
    </xf>
    <xf numFmtId="0" fontId="1" fillId="0" borderId="5" xfId="0" applyFont="1" applyFill="1" applyBorder="1" applyAlignment="1">
      <alignment horizontal="center" vertical="center" wrapText="1"/>
    </xf>
    <xf numFmtId="0" fontId="0" fillId="0" borderId="3" xfId="0" applyFill="1" applyBorder="1" applyAlignment="1">
      <alignment wrapText="1"/>
    </xf>
    <xf numFmtId="0" fontId="2" fillId="0" borderId="5" xfId="0" applyFont="1" applyFill="1" applyBorder="1" applyAlignment="1">
      <alignment horizontal="left" vertical="center" wrapText="1"/>
    </xf>
    <xf numFmtId="0" fontId="0" fillId="0" borderId="3" xfId="0" applyFill="1" applyBorder="1" applyAlignment="1">
      <alignment horizontal="left" vertical="center" wrapText="1"/>
    </xf>
    <xf numFmtId="0" fontId="1" fillId="0" borderId="3" xfId="0" applyFont="1" applyFill="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0" xfId="0" applyFont="1" applyFill="1" applyAlignment="1">
      <alignment horizontal="left" vertical="center" wrapText="1"/>
    </xf>
    <xf numFmtId="0" fontId="1" fillId="0" borderId="0" xfId="0" applyFont="1" applyFill="1" applyAlignment="1">
      <alignment horizontal="left" vertical="center"/>
    </xf>
    <xf numFmtId="0" fontId="2" fillId="0" borderId="0" xfId="0" applyFont="1" applyFill="1" applyAlignment="1">
      <alignment horizontal="center"/>
    </xf>
    <xf numFmtId="0" fontId="2" fillId="0" borderId="0" xfId="0" applyFont="1" applyFill="1" applyAlignment="1">
      <alignment horizontal="center" wrapText="1"/>
    </xf>
    <xf numFmtId="0" fontId="3" fillId="0" borderId="0" xfId="0" applyFont="1" applyFill="1" applyAlignment="1">
      <alignment horizontal="center"/>
    </xf>
    <xf numFmtId="0" fontId="7" fillId="0" borderId="0" xfId="0" applyFont="1" applyAlignment="1">
      <alignment horizontal="left" vertical="center"/>
    </xf>
  </cellXfs>
  <cellStyles count="3">
    <cellStyle name="Excel Built-in Normal" xfId="1"/>
    <cellStyle name="Обычный" xfId="0" builtinId="0"/>
    <cellStyle name="Обычный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3"/>
  <sheetViews>
    <sheetView topLeftCell="A47" zoomScale="70" zoomScaleNormal="70" workbookViewId="0">
      <selection activeCell="A14" sqref="A14:G14"/>
    </sheetView>
  </sheetViews>
  <sheetFormatPr defaultColWidth="9" defaultRowHeight="13.2" x14ac:dyDescent="0.25"/>
  <cols>
    <col min="1" max="1" width="30.6640625" style="1" customWidth="1"/>
    <col min="2" max="2" width="10.44140625" style="1" customWidth="1"/>
    <col min="3" max="3" width="21.5546875" style="1" customWidth="1"/>
    <col min="4" max="4" width="23.44140625" style="1" customWidth="1"/>
    <col min="5" max="5" width="12.33203125" style="1" customWidth="1"/>
    <col min="6" max="6" width="15" style="1" customWidth="1"/>
    <col min="7" max="7" width="30" style="1" customWidth="1"/>
    <col min="8" max="16384" width="9" style="1"/>
  </cols>
  <sheetData>
    <row r="1" spans="1:7" x14ac:dyDescent="0.25">
      <c r="F1" s="121" t="s">
        <v>0</v>
      </c>
      <c r="G1" s="121"/>
    </row>
    <row r="2" spans="1:7" ht="30.75" customHeight="1" x14ac:dyDescent="0.25">
      <c r="F2" s="122" t="s">
        <v>1</v>
      </c>
      <c r="G2" s="122"/>
    </row>
    <row r="4" spans="1:7" x14ac:dyDescent="0.25">
      <c r="A4" s="123" t="s">
        <v>2</v>
      </c>
      <c r="B4" s="123"/>
      <c r="C4" s="123"/>
      <c r="D4" s="123"/>
      <c r="E4" s="123"/>
      <c r="F4" s="123"/>
      <c r="G4" s="123"/>
    </row>
    <row r="5" spans="1:7" x14ac:dyDescent="0.25">
      <c r="A5" s="123" t="s">
        <v>171</v>
      </c>
      <c r="B5" s="123"/>
      <c r="C5" s="123"/>
      <c r="D5" s="123"/>
      <c r="E5" s="123"/>
      <c r="F5" s="123"/>
      <c r="G5" s="123"/>
    </row>
    <row r="7" spans="1:7" x14ac:dyDescent="0.25">
      <c r="A7" s="1" t="s">
        <v>18</v>
      </c>
    </row>
    <row r="8" spans="1:7" x14ac:dyDescent="0.25">
      <c r="A8" s="1" t="s">
        <v>415</v>
      </c>
    </row>
    <row r="9" spans="1:7" x14ac:dyDescent="0.25">
      <c r="A9" s="1" t="s">
        <v>297</v>
      </c>
    </row>
    <row r="10" spans="1:7" x14ac:dyDescent="0.25">
      <c r="A10" s="1" t="s">
        <v>20</v>
      </c>
    </row>
    <row r="11" spans="1:7" x14ac:dyDescent="0.25">
      <c r="A11" s="1" t="s">
        <v>21</v>
      </c>
    </row>
    <row r="12" spans="1:7" x14ac:dyDescent="0.25">
      <c r="A12" s="1" t="s">
        <v>22</v>
      </c>
    </row>
    <row r="13" spans="1:7" ht="33" customHeight="1" x14ac:dyDescent="0.25">
      <c r="A13" s="124" t="s">
        <v>151</v>
      </c>
      <c r="B13" s="124"/>
      <c r="C13" s="124"/>
      <c r="D13" s="124"/>
      <c r="E13" s="124"/>
      <c r="F13" s="124"/>
      <c r="G13" s="124"/>
    </row>
    <row r="14" spans="1:7" s="67" customFormat="1" ht="40.200000000000003" customHeight="1" x14ac:dyDescent="0.25">
      <c r="A14" s="120" t="s">
        <v>150</v>
      </c>
      <c r="B14" s="120"/>
      <c r="C14" s="120"/>
      <c r="D14" s="120"/>
      <c r="E14" s="120"/>
      <c r="F14" s="120"/>
      <c r="G14" s="120"/>
    </row>
    <row r="15" spans="1:7" ht="66" customHeight="1" x14ac:dyDescent="0.25">
      <c r="A15" s="2" t="s">
        <v>3</v>
      </c>
      <c r="B15" s="2" t="s">
        <v>4</v>
      </c>
      <c r="C15" s="2" t="s">
        <v>5</v>
      </c>
      <c r="D15" s="2" t="s">
        <v>6</v>
      </c>
      <c r="E15" s="2" t="s">
        <v>7</v>
      </c>
      <c r="F15" s="2" t="s">
        <v>9</v>
      </c>
      <c r="G15" s="2" t="s">
        <v>8</v>
      </c>
    </row>
    <row r="16" spans="1:7" x14ac:dyDescent="0.25">
      <c r="A16" s="4">
        <v>1</v>
      </c>
      <c r="B16" s="4">
        <v>2</v>
      </c>
      <c r="C16" s="4">
        <v>3</v>
      </c>
      <c r="D16" s="4">
        <v>4</v>
      </c>
      <c r="E16" s="4">
        <v>5</v>
      </c>
      <c r="F16" s="4">
        <v>6</v>
      </c>
      <c r="G16" s="4">
        <v>7</v>
      </c>
    </row>
    <row r="17" spans="1:7" ht="45.6" customHeight="1" x14ac:dyDescent="0.25">
      <c r="A17" s="27" t="s">
        <v>32</v>
      </c>
      <c r="B17" s="9" t="s">
        <v>11</v>
      </c>
      <c r="C17" s="17">
        <v>150707</v>
      </c>
      <c r="D17" s="17">
        <v>150703.6</v>
      </c>
      <c r="E17" s="17">
        <f>D17-C17</f>
        <v>-3.3999999999941792</v>
      </c>
      <c r="F17" s="17">
        <f>D17/C17*100</f>
        <v>99.99774396676996</v>
      </c>
      <c r="G17" s="2" t="s">
        <v>345</v>
      </c>
    </row>
    <row r="18" spans="1:7" ht="43.2" customHeight="1" x14ac:dyDescent="0.25">
      <c r="A18" s="37" t="s">
        <v>10</v>
      </c>
      <c r="B18" s="10" t="s">
        <v>11</v>
      </c>
      <c r="C18" s="11">
        <f>C17</f>
        <v>150707</v>
      </c>
      <c r="D18" s="11">
        <f>D17</f>
        <v>150703.6</v>
      </c>
      <c r="E18" s="11">
        <f>D18-C18</f>
        <v>-3.3999999999941792</v>
      </c>
      <c r="F18" s="11">
        <f>D18/C18*100</f>
        <v>99.99774396676996</v>
      </c>
      <c r="G18" s="10"/>
    </row>
    <row r="19" spans="1:7" ht="47.25" customHeight="1" x14ac:dyDescent="0.25">
      <c r="A19" s="13" t="s">
        <v>12</v>
      </c>
      <c r="B19" s="9"/>
      <c r="C19" s="13"/>
      <c r="D19" s="13"/>
      <c r="E19" s="17"/>
      <c r="F19" s="17"/>
      <c r="G19" s="9"/>
    </row>
    <row r="20" spans="1:7" ht="47.25" hidden="1" customHeight="1" x14ac:dyDescent="0.25">
      <c r="A20" s="13"/>
      <c r="B20" s="9"/>
      <c r="C20" s="13"/>
      <c r="D20" s="13"/>
      <c r="E20" s="17">
        <f>D20-C20</f>
        <v>0</v>
      </c>
      <c r="F20" s="17" t="e">
        <f>D20/C20*100</f>
        <v>#DIV/0!</v>
      </c>
      <c r="G20" s="9"/>
    </row>
    <row r="21" spans="1:7" ht="49.5" hidden="1" customHeight="1" x14ac:dyDescent="0.25">
      <c r="A21" s="5"/>
      <c r="B21" s="9"/>
      <c r="C21" s="27"/>
      <c r="D21" s="27"/>
      <c r="E21" s="17">
        <f>D21-C21</f>
        <v>0</v>
      </c>
      <c r="F21" s="17" t="e">
        <f>D21/C21*100</f>
        <v>#DIV/0!</v>
      </c>
      <c r="G21" s="9"/>
    </row>
    <row r="22" spans="1:7" x14ac:dyDescent="0.25">
      <c r="A22" s="6"/>
      <c r="B22" s="7"/>
      <c r="C22" s="7"/>
      <c r="D22" s="7"/>
      <c r="E22" s="7"/>
      <c r="F22" s="7"/>
      <c r="G22" s="7"/>
    </row>
    <row r="23" spans="1:7" hidden="1" x14ac:dyDescent="0.25">
      <c r="A23" s="1" t="s">
        <v>134</v>
      </c>
    </row>
    <row r="24" spans="1:7" hidden="1" x14ac:dyDescent="0.25">
      <c r="A24" s="1" t="s">
        <v>13</v>
      </c>
    </row>
    <row r="25" spans="1:7" ht="41.25" hidden="1" customHeight="1" x14ac:dyDescent="0.25">
      <c r="A25" s="118" t="s">
        <v>73</v>
      </c>
      <c r="B25" s="118"/>
      <c r="C25" s="118"/>
      <c r="D25" s="118"/>
      <c r="E25" s="118"/>
      <c r="F25" s="118"/>
      <c r="G25" s="118"/>
    </row>
    <row r="26" spans="1:7" hidden="1" x14ac:dyDescent="0.25">
      <c r="A26" s="1" t="s">
        <v>22</v>
      </c>
    </row>
    <row r="27" spans="1:7" s="21" customFormat="1" ht="52.5" hidden="1" customHeight="1" x14ac:dyDescent="0.3">
      <c r="A27" s="119" t="s">
        <v>135</v>
      </c>
      <c r="B27" s="119"/>
      <c r="C27" s="119"/>
      <c r="D27" s="119"/>
      <c r="E27" s="119"/>
      <c r="F27" s="119"/>
      <c r="G27" s="119"/>
    </row>
    <row r="28" spans="1:7" hidden="1" x14ac:dyDescent="0.25"/>
    <row r="29" spans="1:7" ht="59.25" hidden="1" customHeight="1" x14ac:dyDescent="0.25">
      <c r="A29" s="2" t="s">
        <v>14</v>
      </c>
      <c r="B29" s="2" t="s">
        <v>4</v>
      </c>
      <c r="C29" s="2" t="s">
        <v>5</v>
      </c>
      <c r="D29" s="2" t="s">
        <v>6</v>
      </c>
      <c r="E29" s="2" t="s">
        <v>7</v>
      </c>
      <c r="F29" s="2" t="s">
        <v>9</v>
      </c>
      <c r="G29" s="2" t="s">
        <v>15</v>
      </c>
    </row>
    <row r="30" spans="1:7" hidden="1" x14ac:dyDescent="0.25">
      <c r="A30" s="4">
        <v>1</v>
      </c>
      <c r="B30" s="4">
        <v>2</v>
      </c>
      <c r="C30" s="4">
        <v>3</v>
      </c>
      <c r="D30" s="4">
        <v>4</v>
      </c>
      <c r="E30" s="4">
        <v>5</v>
      </c>
      <c r="F30" s="4">
        <v>6</v>
      </c>
      <c r="G30" s="4">
        <v>7</v>
      </c>
    </row>
    <row r="31" spans="1:7" ht="20.399999999999999" hidden="1" x14ac:dyDescent="0.25">
      <c r="A31" s="12" t="s">
        <v>33</v>
      </c>
      <c r="B31" s="18" t="s">
        <v>11</v>
      </c>
      <c r="C31" s="19">
        <v>1774</v>
      </c>
      <c r="D31" s="19">
        <v>1774</v>
      </c>
      <c r="E31" s="19">
        <f>D31-C31</f>
        <v>0</v>
      </c>
      <c r="F31" s="19">
        <f>D31/C31*100</f>
        <v>100</v>
      </c>
      <c r="G31" s="12"/>
    </row>
    <row r="32" spans="1:7" ht="30.6" hidden="1" x14ac:dyDescent="0.25">
      <c r="A32" s="12" t="s">
        <v>36</v>
      </c>
      <c r="B32" s="18" t="s">
        <v>11</v>
      </c>
      <c r="C32" s="19">
        <v>602</v>
      </c>
      <c r="D32" s="19">
        <v>602</v>
      </c>
      <c r="E32" s="19">
        <f>D32-C32</f>
        <v>0</v>
      </c>
      <c r="F32" s="19">
        <f>D32/C32*100</f>
        <v>100</v>
      </c>
      <c r="G32" s="12"/>
    </row>
    <row r="33" spans="1:7" ht="30" hidden="1" customHeight="1" x14ac:dyDescent="0.25">
      <c r="A33" s="12" t="s">
        <v>136</v>
      </c>
      <c r="B33" s="18" t="s">
        <v>137</v>
      </c>
      <c r="C33" s="56">
        <v>49</v>
      </c>
      <c r="D33" s="56">
        <v>47</v>
      </c>
      <c r="E33" s="19">
        <f>D33-C33</f>
        <v>-2</v>
      </c>
      <c r="F33" s="19">
        <f>D33/C33*100</f>
        <v>95.918367346938766</v>
      </c>
      <c r="G33" s="12"/>
    </row>
    <row r="34" spans="1:7" ht="69.599999999999994" hidden="1" customHeight="1" x14ac:dyDescent="0.25">
      <c r="A34" s="12" t="s">
        <v>38</v>
      </c>
      <c r="B34" s="18" t="s">
        <v>137</v>
      </c>
      <c r="C34" s="56">
        <v>13</v>
      </c>
      <c r="D34" s="56">
        <v>10.5</v>
      </c>
      <c r="E34" s="19">
        <f>D34-C34</f>
        <v>-2.5</v>
      </c>
      <c r="F34" s="19">
        <f>D34/C34*100</f>
        <v>80.769230769230774</v>
      </c>
      <c r="G34" s="12"/>
    </row>
    <row r="35" spans="1:7" ht="55.5" hidden="1" customHeight="1" x14ac:dyDescent="0.25">
      <c r="A35" s="2" t="s">
        <v>30</v>
      </c>
      <c r="B35" s="2" t="s">
        <v>4</v>
      </c>
      <c r="C35" s="2" t="s">
        <v>5</v>
      </c>
      <c r="D35" s="2" t="s">
        <v>6</v>
      </c>
      <c r="E35" s="2" t="s">
        <v>7</v>
      </c>
      <c r="F35" s="2" t="s">
        <v>9</v>
      </c>
      <c r="G35" s="2" t="s">
        <v>8</v>
      </c>
    </row>
    <row r="36" spans="1:7" hidden="1" x14ac:dyDescent="0.25">
      <c r="A36" s="3"/>
      <c r="B36" s="20" t="s">
        <v>11</v>
      </c>
      <c r="C36" s="3"/>
      <c r="D36" s="3"/>
      <c r="E36" s="3"/>
      <c r="F36" s="3"/>
      <c r="G36" s="3"/>
    </row>
    <row r="37" spans="1:7" hidden="1" x14ac:dyDescent="0.25">
      <c r="A37" s="3"/>
      <c r="B37" s="20" t="s">
        <v>11</v>
      </c>
      <c r="C37" s="3"/>
      <c r="D37" s="3"/>
      <c r="E37" s="3"/>
      <c r="F37" s="3"/>
      <c r="G37" s="3"/>
    </row>
    <row r="38" spans="1:7" ht="26.4" hidden="1" x14ac:dyDescent="0.25">
      <c r="A38" s="15" t="s">
        <v>29</v>
      </c>
      <c r="B38" s="10" t="s">
        <v>11</v>
      </c>
      <c r="C38" s="11">
        <v>24312</v>
      </c>
      <c r="D38" s="11">
        <v>24217.4</v>
      </c>
      <c r="E38" s="11">
        <f>D38-C38</f>
        <v>-94.599999999998545</v>
      </c>
      <c r="F38" s="11">
        <f>D38/C38*100</f>
        <v>99.61089174070419</v>
      </c>
      <c r="G38" s="10" t="s">
        <v>133</v>
      </c>
    </row>
    <row r="39" spans="1:7" hidden="1" x14ac:dyDescent="0.25"/>
    <row r="40" spans="1:7" x14ac:dyDescent="0.25">
      <c r="A40" s="1" t="s">
        <v>343</v>
      </c>
    </row>
    <row r="41" spans="1:7" x14ac:dyDescent="0.25">
      <c r="A41" s="1" t="s">
        <v>13</v>
      </c>
    </row>
    <row r="42" spans="1:7" x14ac:dyDescent="0.25">
      <c r="A42" s="1" t="s">
        <v>24</v>
      </c>
    </row>
    <row r="43" spans="1:7" x14ac:dyDescent="0.25">
      <c r="A43" s="1" t="s">
        <v>22</v>
      </c>
    </row>
    <row r="44" spans="1:7" s="67" customFormat="1" ht="40.200000000000003" customHeight="1" x14ac:dyDescent="0.25">
      <c r="A44" s="120" t="s">
        <v>150</v>
      </c>
      <c r="B44" s="120"/>
      <c r="C44" s="120"/>
      <c r="D44" s="120"/>
      <c r="E44" s="120"/>
      <c r="F44" s="120"/>
      <c r="G44" s="120"/>
    </row>
    <row r="46" spans="1:7" ht="69" customHeight="1" x14ac:dyDescent="0.25">
      <c r="A46" s="2" t="s">
        <v>14</v>
      </c>
      <c r="B46" s="2" t="s">
        <v>4</v>
      </c>
      <c r="C46" s="2" t="s">
        <v>5</v>
      </c>
      <c r="D46" s="2" t="s">
        <v>6</v>
      </c>
      <c r="E46" s="2" t="s">
        <v>7</v>
      </c>
      <c r="F46" s="2" t="s">
        <v>9</v>
      </c>
      <c r="G46" s="2" t="s">
        <v>15</v>
      </c>
    </row>
    <row r="47" spans="1:7" ht="13.2" customHeight="1" x14ac:dyDescent="0.25">
      <c r="A47" s="4">
        <v>1</v>
      </c>
      <c r="B47" s="4">
        <v>2</v>
      </c>
      <c r="C47" s="4">
        <v>3</v>
      </c>
      <c r="D47" s="4">
        <v>4</v>
      </c>
      <c r="E47" s="4">
        <v>5</v>
      </c>
      <c r="F47" s="4">
        <v>6</v>
      </c>
      <c r="G47" s="4">
        <v>7</v>
      </c>
    </row>
    <row r="48" spans="1:7" ht="28.95" customHeight="1" x14ac:dyDescent="0.25">
      <c r="A48" s="76" t="s">
        <v>161</v>
      </c>
      <c r="B48" s="78" t="s">
        <v>27</v>
      </c>
      <c r="C48" s="77">
        <v>49</v>
      </c>
      <c r="D48" s="9">
        <v>49</v>
      </c>
      <c r="E48" s="9"/>
      <c r="F48" s="9"/>
      <c r="G48" s="9"/>
    </row>
    <row r="49" spans="1:7" ht="37.950000000000003" customHeight="1" x14ac:dyDescent="0.25">
      <c r="A49" s="76" t="s">
        <v>162</v>
      </c>
      <c r="B49" s="78" t="s">
        <v>163</v>
      </c>
      <c r="C49" s="79">
        <v>10</v>
      </c>
      <c r="D49" s="39">
        <v>4</v>
      </c>
      <c r="E49" s="9">
        <f>D49-C49</f>
        <v>-6</v>
      </c>
      <c r="F49" s="9">
        <f>D49/C49*100</f>
        <v>40</v>
      </c>
      <c r="G49" s="9"/>
    </row>
    <row r="50" spans="1:7" ht="43.2" customHeight="1" x14ac:dyDescent="0.25">
      <c r="A50" s="76" t="s">
        <v>164</v>
      </c>
      <c r="B50" s="78" t="s">
        <v>165</v>
      </c>
      <c r="C50" s="79">
        <v>31</v>
      </c>
      <c r="D50" s="39">
        <v>22</v>
      </c>
      <c r="E50" s="9">
        <f>D50-C50</f>
        <v>-9</v>
      </c>
      <c r="F50" s="17">
        <f>D50/C50*100</f>
        <v>70.967741935483872</v>
      </c>
      <c r="G50" s="9"/>
    </row>
    <row r="51" spans="1:7" ht="45.6" customHeight="1" x14ac:dyDescent="0.25">
      <c r="A51" s="76" t="s">
        <v>166</v>
      </c>
      <c r="B51" s="78" t="s">
        <v>27</v>
      </c>
      <c r="C51" s="79">
        <v>16</v>
      </c>
      <c r="D51" s="39">
        <v>0</v>
      </c>
      <c r="E51" s="9">
        <f>D51-C51</f>
        <v>-16</v>
      </c>
      <c r="F51" s="9">
        <f>D51/C51*100</f>
        <v>0</v>
      </c>
      <c r="G51" s="9"/>
    </row>
    <row r="52" spans="1:7" s="42" customFormat="1" ht="46.95" hidden="1" customHeight="1" x14ac:dyDescent="0.25">
      <c r="A52" s="76" t="s">
        <v>167</v>
      </c>
      <c r="B52" s="78" t="s">
        <v>27</v>
      </c>
      <c r="C52" s="79">
        <v>0</v>
      </c>
      <c r="D52" s="82"/>
      <c r="E52" s="38">
        <f>D52-C52</f>
        <v>0</v>
      </c>
      <c r="F52" s="38" t="e">
        <f>D52/C52*100</f>
        <v>#DIV/0!</v>
      </c>
      <c r="G52" s="38"/>
    </row>
    <row r="53" spans="1:7" ht="69.599999999999994" customHeight="1" x14ac:dyDescent="0.25">
      <c r="A53" s="75" t="s">
        <v>30</v>
      </c>
      <c r="B53" s="75" t="s">
        <v>4</v>
      </c>
      <c r="C53" s="75" t="s">
        <v>5</v>
      </c>
      <c r="D53" s="2" t="s">
        <v>6</v>
      </c>
      <c r="E53" s="2" t="s">
        <v>7</v>
      </c>
      <c r="F53" s="2" t="s">
        <v>344</v>
      </c>
      <c r="G53" s="2" t="s">
        <v>8</v>
      </c>
    </row>
    <row r="54" spans="1:7" ht="31.5" customHeight="1" x14ac:dyDescent="0.25">
      <c r="A54" s="27" t="s">
        <v>32</v>
      </c>
      <c r="B54" s="9" t="s">
        <v>11</v>
      </c>
      <c r="C54" s="17">
        <v>150707</v>
      </c>
      <c r="D54" s="17">
        <v>150703.6</v>
      </c>
      <c r="E54" s="17">
        <f>D54-C54</f>
        <v>-3.3999999999941792</v>
      </c>
      <c r="F54" s="3"/>
      <c r="G54" s="2" t="s">
        <v>345</v>
      </c>
    </row>
    <row r="55" spans="1:7" ht="19.8" customHeight="1" x14ac:dyDescent="0.25">
      <c r="A55" s="3"/>
      <c r="B55" s="20" t="s">
        <v>11</v>
      </c>
      <c r="C55" s="3"/>
      <c r="D55" s="3"/>
      <c r="E55" s="3"/>
      <c r="F55" s="3"/>
      <c r="G55" s="3"/>
    </row>
    <row r="56" spans="1:7" ht="48.75" customHeight="1" x14ac:dyDescent="0.25">
      <c r="A56" s="15" t="s">
        <v>29</v>
      </c>
      <c r="B56" s="10" t="s">
        <v>11</v>
      </c>
      <c r="C56" s="11">
        <v>150707</v>
      </c>
      <c r="D56" s="11">
        <v>150703.6</v>
      </c>
      <c r="E56" s="11">
        <f>D56-C56</f>
        <v>-3.3999999999941792</v>
      </c>
      <c r="F56" s="11">
        <f>D56/C56*100</f>
        <v>99.99774396676996</v>
      </c>
      <c r="G56" s="25"/>
    </row>
    <row r="58" spans="1:7" x14ac:dyDescent="0.25">
      <c r="C58" s="14"/>
    </row>
    <row r="59" spans="1:7" x14ac:dyDescent="0.25">
      <c r="A59" s="1" t="s">
        <v>170</v>
      </c>
      <c r="D59" s="1" t="s">
        <v>16</v>
      </c>
      <c r="F59" s="1" t="s">
        <v>189</v>
      </c>
    </row>
    <row r="60" spans="1:7" x14ac:dyDescent="0.25">
      <c r="D60" s="8" t="s">
        <v>17</v>
      </c>
      <c r="E60" s="8"/>
      <c r="F60" s="8"/>
    </row>
    <row r="62" spans="1:7" x14ac:dyDescent="0.25">
      <c r="A62" s="1" t="s">
        <v>190</v>
      </c>
      <c r="D62" s="1" t="s">
        <v>16</v>
      </c>
      <c r="F62" s="1" t="s">
        <v>410</v>
      </c>
    </row>
    <row r="63" spans="1:7" x14ac:dyDescent="0.25">
      <c r="D63" s="8" t="s">
        <v>17</v>
      </c>
      <c r="E63" s="8"/>
      <c r="F63" s="8"/>
    </row>
  </sheetData>
  <mergeCells count="9">
    <mergeCell ref="A25:G25"/>
    <mergeCell ref="A27:G27"/>
    <mergeCell ref="A44:G44"/>
    <mergeCell ref="F1:G1"/>
    <mergeCell ref="F2:G2"/>
    <mergeCell ref="A4:G4"/>
    <mergeCell ref="A5:G5"/>
    <mergeCell ref="A13:G13"/>
    <mergeCell ref="A14:G14"/>
  </mergeCells>
  <pageMargins left="0.11811023622047245" right="0.11811023622047245" top="0" bottom="0" header="0" footer="0"/>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topLeftCell="A41" zoomScale="70" zoomScaleNormal="70" workbookViewId="0">
      <selection activeCell="A70" sqref="A70:XFD74"/>
    </sheetView>
  </sheetViews>
  <sheetFormatPr defaultColWidth="9" defaultRowHeight="13.2" x14ac:dyDescent="0.25"/>
  <cols>
    <col min="1" max="1" width="30.6640625" style="1" customWidth="1"/>
    <col min="2" max="2" width="12.109375" style="1" customWidth="1"/>
    <col min="3" max="3" width="20.6640625" style="1" customWidth="1"/>
    <col min="4" max="4" width="20.33203125" style="1" customWidth="1"/>
    <col min="5" max="5" width="12.33203125" style="1" customWidth="1"/>
    <col min="6" max="6" width="16.109375" style="1" customWidth="1"/>
    <col min="7" max="7" width="30" style="1" customWidth="1"/>
    <col min="8" max="16384" width="9" style="1"/>
  </cols>
  <sheetData>
    <row r="1" spans="1:7" x14ac:dyDescent="0.25">
      <c r="F1" s="121" t="s">
        <v>0</v>
      </c>
      <c r="G1" s="121"/>
    </row>
    <row r="2" spans="1:7" ht="30.75" customHeight="1" x14ac:dyDescent="0.25">
      <c r="F2" s="122" t="s">
        <v>1</v>
      </c>
      <c r="G2" s="122"/>
    </row>
    <row r="4" spans="1:7" x14ac:dyDescent="0.25">
      <c r="A4" s="123" t="s">
        <v>2</v>
      </c>
      <c r="B4" s="123"/>
      <c r="C4" s="123"/>
      <c r="D4" s="123"/>
      <c r="E4" s="123"/>
      <c r="F4" s="123"/>
      <c r="G4" s="123"/>
    </row>
    <row r="5" spans="1:7" x14ac:dyDescent="0.25">
      <c r="A5" s="123" t="s">
        <v>171</v>
      </c>
      <c r="B5" s="123"/>
      <c r="C5" s="123"/>
      <c r="D5" s="123"/>
      <c r="E5" s="123"/>
      <c r="F5" s="123"/>
      <c r="G5" s="123"/>
    </row>
    <row r="7" spans="1:7" x14ac:dyDescent="0.25">
      <c r="A7" s="1" t="s">
        <v>18</v>
      </c>
    </row>
    <row r="8" spans="1:7" ht="39" customHeight="1" x14ac:dyDescent="0.25">
      <c r="A8" s="119" t="s">
        <v>74</v>
      </c>
      <c r="B8" s="119"/>
      <c r="C8" s="119"/>
      <c r="D8" s="119"/>
      <c r="E8" s="119"/>
      <c r="F8" s="119"/>
      <c r="G8" s="119"/>
    </row>
    <row r="9" spans="1:7" x14ac:dyDescent="0.25">
      <c r="A9" s="1" t="s">
        <v>283</v>
      </c>
    </row>
    <row r="10" spans="1:7" x14ac:dyDescent="0.25">
      <c r="A10" s="1" t="s">
        <v>274</v>
      </c>
    </row>
    <row r="11" spans="1:7" x14ac:dyDescent="0.25">
      <c r="A11" s="1" t="s">
        <v>21</v>
      </c>
    </row>
    <row r="12" spans="1:7" x14ac:dyDescent="0.25">
      <c r="A12" s="1" t="s">
        <v>22</v>
      </c>
    </row>
    <row r="13" spans="1:7" ht="35.25" customHeight="1" x14ac:dyDescent="0.25">
      <c r="A13" s="119" t="s">
        <v>275</v>
      </c>
      <c r="B13" s="119"/>
      <c r="C13" s="119"/>
      <c r="D13" s="119"/>
      <c r="E13" s="119"/>
      <c r="F13" s="119"/>
      <c r="G13" s="119"/>
    </row>
    <row r="14" spans="1:7" ht="44.25" customHeight="1" x14ac:dyDescent="0.25">
      <c r="A14" s="119" t="s">
        <v>277</v>
      </c>
      <c r="B14" s="119"/>
      <c r="C14" s="119"/>
      <c r="D14" s="119"/>
      <c r="E14" s="119"/>
      <c r="F14" s="119"/>
      <c r="G14" s="119"/>
    </row>
    <row r="15" spans="1:7" ht="50.25" customHeight="1" x14ac:dyDescent="0.25">
      <c r="A15" s="2" t="s">
        <v>3</v>
      </c>
      <c r="B15" s="2" t="s">
        <v>4</v>
      </c>
      <c r="C15" s="2" t="s">
        <v>5</v>
      </c>
      <c r="D15" s="2" t="s">
        <v>6</v>
      </c>
      <c r="E15" s="2" t="s">
        <v>7</v>
      </c>
      <c r="F15" s="2" t="s">
        <v>9</v>
      </c>
      <c r="G15" s="2" t="s">
        <v>8</v>
      </c>
    </row>
    <row r="16" spans="1:7" ht="12.75" x14ac:dyDescent="0.2">
      <c r="A16" s="4">
        <v>1</v>
      </c>
      <c r="B16" s="4">
        <v>2</v>
      </c>
      <c r="C16" s="4">
        <v>3</v>
      </c>
      <c r="D16" s="4">
        <v>4</v>
      </c>
      <c r="E16" s="4">
        <v>5</v>
      </c>
      <c r="F16" s="4">
        <v>6</v>
      </c>
      <c r="G16" s="4">
        <v>7</v>
      </c>
    </row>
    <row r="17" spans="1:7" ht="27.75" customHeight="1" x14ac:dyDescent="0.25">
      <c r="A17" s="16" t="s">
        <v>31</v>
      </c>
      <c r="B17" s="9" t="s">
        <v>11</v>
      </c>
      <c r="C17" s="17">
        <v>109253</v>
      </c>
      <c r="D17" s="17">
        <v>109253</v>
      </c>
      <c r="E17" s="17">
        <f>D17-C17</f>
        <v>0</v>
      </c>
      <c r="F17" s="17">
        <f>D17/C17*100</f>
        <v>100</v>
      </c>
      <c r="G17" s="2"/>
    </row>
    <row r="18" spans="1:7" ht="29.4" customHeight="1" x14ac:dyDescent="0.25">
      <c r="A18" s="27" t="s">
        <v>32</v>
      </c>
      <c r="B18" s="9" t="s">
        <v>11</v>
      </c>
      <c r="C18" s="17">
        <v>8209</v>
      </c>
      <c r="D18" s="17">
        <v>8209</v>
      </c>
      <c r="E18" s="17">
        <f>D18-C18</f>
        <v>0</v>
      </c>
      <c r="F18" s="17">
        <f>D18/C18*100</f>
        <v>100</v>
      </c>
      <c r="G18" s="2"/>
    </row>
    <row r="19" spans="1:7" ht="34.950000000000003" customHeight="1" x14ac:dyDescent="0.25">
      <c r="A19" s="37" t="s">
        <v>10</v>
      </c>
      <c r="B19" s="10" t="s">
        <v>11</v>
      </c>
      <c r="C19" s="11">
        <f>C17+C18</f>
        <v>117462</v>
      </c>
      <c r="D19" s="11">
        <f>D17+D18</f>
        <v>117462</v>
      </c>
      <c r="E19" s="11">
        <f>D19-C19</f>
        <v>0</v>
      </c>
      <c r="F19" s="11">
        <f>D19/C19*100</f>
        <v>100</v>
      </c>
      <c r="G19" s="10"/>
    </row>
    <row r="20" spans="1:7" ht="58.2" customHeight="1" x14ac:dyDescent="0.25">
      <c r="A20" s="13" t="s">
        <v>12</v>
      </c>
      <c r="B20" s="9"/>
      <c r="C20" s="43"/>
      <c r="D20" s="94"/>
      <c r="E20" s="11"/>
      <c r="F20" s="11"/>
      <c r="G20" s="9"/>
    </row>
    <row r="21" spans="1:7" ht="58.2" customHeight="1" x14ac:dyDescent="0.25">
      <c r="A21" s="43" t="s">
        <v>276</v>
      </c>
      <c r="B21" s="9" t="s">
        <v>101</v>
      </c>
      <c r="C21" s="43">
        <v>71.900000000000006</v>
      </c>
      <c r="D21" s="94"/>
      <c r="E21" s="17">
        <f t="shared" ref="E21" si="0">D21-C21</f>
        <v>-71.900000000000006</v>
      </c>
      <c r="F21" s="17">
        <f t="shared" ref="F21" si="1">D21/C21*100</f>
        <v>0</v>
      </c>
      <c r="G21" s="27" t="s">
        <v>366</v>
      </c>
    </row>
    <row r="22" spans="1:7" ht="12.75" x14ac:dyDescent="0.2">
      <c r="A22" s="6"/>
      <c r="B22" s="7"/>
      <c r="C22" s="7"/>
      <c r="D22" s="7"/>
      <c r="E22" s="7"/>
      <c r="F22" s="7"/>
      <c r="G22" s="7"/>
    </row>
    <row r="23" spans="1:7" ht="12.75" hidden="1" x14ac:dyDescent="0.2">
      <c r="A23" s="1" t="s">
        <v>75</v>
      </c>
    </row>
    <row r="24" spans="1:7" ht="12.75" hidden="1" x14ac:dyDescent="0.2">
      <c r="A24" s="1" t="s">
        <v>13</v>
      </c>
    </row>
    <row r="25" spans="1:7" ht="31.5" hidden="1" customHeight="1" x14ac:dyDescent="0.2">
      <c r="A25" s="130" t="s">
        <v>59</v>
      </c>
      <c r="B25" s="130"/>
      <c r="C25" s="130"/>
      <c r="D25" s="130"/>
      <c r="E25" s="130"/>
      <c r="F25" s="130"/>
      <c r="G25" s="130"/>
    </row>
    <row r="26" spans="1:7" ht="12.75" hidden="1" x14ac:dyDescent="0.2">
      <c r="A26" s="1" t="s">
        <v>22</v>
      </c>
    </row>
    <row r="27" spans="1:7" s="21" customFormat="1" ht="32.25" hidden="1" customHeight="1" x14ac:dyDescent="0.25">
      <c r="A27" s="119" t="s">
        <v>37</v>
      </c>
      <c r="B27" s="119"/>
      <c r="C27" s="119"/>
      <c r="D27" s="119"/>
      <c r="E27" s="119"/>
      <c r="F27" s="119"/>
      <c r="G27" s="119"/>
    </row>
    <row r="28" spans="1:7" ht="12.75" hidden="1" x14ac:dyDescent="0.2"/>
    <row r="29" spans="1:7" ht="59.25" hidden="1" customHeight="1" x14ac:dyDescent="0.2">
      <c r="A29" s="2" t="s">
        <v>14</v>
      </c>
      <c r="B29" s="2" t="s">
        <v>4</v>
      </c>
      <c r="C29" s="2" t="s">
        <v>5</v>
      </c>
      <c r="D29" s="2" t="s">
        <v>6</v>
      </c>
      <c r="E29" s="2" t="s">
        <v>7</v>
      </c>
      <c r="F29" s="2" t="s">
        <v>9</v>
      </c>
      <c r="G29" s="2" t="s">
        <v>15</v>
      </c>
    </row>
    <row r="30" spans="1:7" ht="12.75" hidden="1" x14ac:dyDescent="0.2">
      <c r="A30" s="4">
        <v>1</v>
      </c>
      <c r="B30" s="4">
        <v>2</v>
      </c>
      <c r="C30" s="4">
        <v>3</v>
      </c>
      <c r="D30" s="4">
        <v>4</v>
      </c>
      <c r="E30" s="4">
        <v>5</v>
      </c>
      <c r="F30" s="4">
        <v>6</v>
      </c>
      <c r="G30" s="4">
        <v>7</v>
      </c>
    </row>
    <row r="31" spans="1:7" ht="33.75" hidden="1" x14ac:dyDescent="0.2">
      <c r="A31" s="12" t="s">
        <v>33</v>
      </c>
      <c r="B31" s="18" t="s">
        <v>11</v>
      </c>
      <c r="C31" s="19">
        <v>482</v>
      </c>
      <c r="D31" s="19">
        <v>482</v>
      </c>
      <c r="E31" s="19">
        <f>D31-C31</f>
        <v>0</v>
      </c>
      <c r="F31" s="19">
        <f>D31/C31*100</f>
        <v>100</v>
      </c>
      <c r="G31" s="12"/>
    </row>
    <row r="32" spans="1:7" ht="56.25" hidden="1" x14ac:dyDescent="0.2">
      <c r="A32" s="12" t="s">
        <v>42</v>
      </c>
      <c r="B32" s="18" t="s">
        <v>11</v>
      </c>
      <c r="C32" s="24">
        <v>3600</v>
      </c>
      <c r="D32" s="24">
        <v>3600</v>
      </c>
      <c r="E32" s="19">
        <f t="shared" ref="E32:E33" si="2">D32-C32</f>
        <v>0</v>
      </c>
      <c r="F32" s="19">
        <f t="shared" ref="F32:F33" si="3">D32/C32*100</f>
        <v>100</v>
      </c>
      <c r="G32" s="12"/>
    </row>
    <row r="33" spans="1:7" ht="33.75" hidden="1" x14ac:dyDescent="0.2">
      <c r="A33" s="12" t="s">
        <v>36</v>
      </c>
      <c r="B33" s="18" t="s">
        <v>11</v>
      </c>
      <c r="C33" s="19">
        <v>4235</v>
      </c>
      <c r="D33" s="19">
        <v>4235</v>
      </c>
      <c r="E33" s="19">
        <f t="shared" si="2"/>
        <v>0</v>
      </c>
      <c r="F33" s="19">
        <f t="shared" si="3"/>
        <v>100</v>
      </c>
      <c r="G33" s="12"/>
    </row>
    <row r="34" spans="1:7" ht="55.5" hidden="1" customHeight="1" x14ac:dyDescent="0.2">
      <c r="A34" s="2" t="s">
        <v>30</v>
      </c>
      <c r="B34" s="2" t="s">
        <v>4</v>
      </c>
      <c r="C34" s="2" t="s">
        <v>5</v>
      </c>
      <c r="D34" s="2" t="s">
        <v>6</v>
      </c>
      <c r="E34" s="2" t="s">
        <v>7</v>
      </c>
      <c r="F34" s="2" t="s">
        <v>9</v>
      </c>
      <c r="G34" s="2" t="s">
        <v>8</v>
      </c>
    </row>
    <row r="35" spans="1:7" ht="12.75" hidden="1" x14ac:dyDescent="0.2">
      <c r="A35" s="3"/>
      <c r="B35" s="20" t="s">
        <v>11</v>
      </c>
      <c r="C35" s="3"/>
      <c r="D35" s="3"/>
      <c r="E35" s="3"/>
      <c r="F35" s="3"/>
      <c r="G35" s="3"/>
    </row>
    <row r="36" spans="1:7" ht="12.75" hidden="1" x14ac:dyDescent="0.2">
      <c r="A36" s="3"/>
      <c r="B36" s="20" t="s">
        <v>11</v>
      </c>
      <c r="C36" s="3"/>
      <c r="D36" s="3"/>
      <c r="E36" s="3"/>
      <c r="F36" s="3"/>
      <c r="G36" s="3"/>
    </row>
    <row r="37" spans="1:7" ht="43.5" hidden="1" customHeight="1" x14ac:dyDescent="0.2">
      <c r="A37" s="15" t="s">
        <v>29</v>
      </c>
      <c r="B37" s="10" t="s">
        <v>11</v>
      </c>
      <c r="C37" s="11">
        <v>8317</v>
      </c>
      <c r="D37" s="11">
        <v>8317</v>
      </c>
      <c r="E37" s="11">
        <f>D37-C37</f>
        <v>0</v>
      </c>
      <c r="F37" s="11">
        <f>D37/C37*100</f>
        <v>100</v>
      </c>
      <c r="G37" s="25"/>
    </row>
    <row r="38" spans="1:7" x14ac:dyDescent="0.25">
      <c r="A38" s="1" t="s">
        <v>278</v>
      </c>
    </row>
    <row r="39" spans="1:7" x14ac:dyDescent="0.25">
      <c r="A39" s="1" t="s">
        <v>13</v>
      </c>
    </row>
    <row r="40" spans="1:7" x14ac:dyDescent="0.25">
      <c r="A40" s="1" t="s">
        <v>274</v>
      </c>
    </row>
    <row r="41" spans="1:7" x14ac:dyDescent="0.25">
      <c r="A41" s="1" t="s">
        <v>22</v>
      </c>
    </row>
    <row r="42" spans="1:7" ht="41.25" customHeight="1" x14ac:dyDescent="0.25">
      <c r="A42" s="119" t="s">
        <v>277</v>
      </c>
      <c r="B42" s="119"/>
      <c r="C42" s="119"/>
      <c r="D42" s="119"/>
      <c r="E42" s="119"/>
      <c r="F42" s="119"/>
      <c r="G42" s="119"/>
    </row>
    <row r="44" spans="1:7" ht="63" customHeight="1" x14ac:dyDescent="0.25">
      <c r="A44" s="2" t="s">
        <v>14</v>
      </c>
      <c r="B44" s="2" t="s">
        <v>4</v>
      </c>
      <c r="C44" s="2" t="s">
        <v>5</v>
      </c>
      <c r="D44" s="2" t="s">
        <v>6</v>
      </c>
      <c r="E44" s="2" t="s">
        <v>7</v>
      </c>
      <c r="F44" s="2" t="s">
        <v>9</v>
      </c>
      <c r="G44" s="2" t="s">
        <v>15</v>
      </c>
    </row>
    <row r="45" spans="1:7" x14ac:dyDescent="0.25">
      <c r="A45" s="4">
        <v>1</v>
      </c>
      <c r="B45" s="4">
        <v>2</v>
      </c>
      <c r="C45" s="4">
        <v>3</v>
      </c>
      <c r="D45" s="4">
        <v>4</v>
      </c>
      <c r="E45" s="4">
        <v>5</v>
      </c>
      <c r="F45" s="4">
        <v>6</v>
      </c>
      <c r="G45" s="4">
        <v>7</v>
      </c>
    </row>
    <row r="46" spans="1:7" ht="36" customHeight="1" x14ac:dyDescent="0.25">
      <c r="A46" s="27" t="s">
        <v>279</v>
      </c>
      <c r="B46" s="9" t="s">
        <v>77</v>
      </c>
      <c r="C46" s="39">
        <v>136259</v>
      </c>
      <c r="D46" s="39">
        <v>148570</v>
      </c>
      <c r="E46" s="39">
        <f>D46-C46</f>
        <v>12311</v>
      </c>
      <c r="F46" s="45">
        <f>D46/C46*100</f>
        <v>109.0349995229673</v>
      </c>
      <c r="G46" s="64" t="s">
        <v>370</v>
      </c>
    </row>
    <row r="47" spans="1:7" ht="45" customHeight="1" x14ac:dyDescent="0.25">
      <c r="A47" s="27" t="s">
        <v>280</v>
      </c>
      <c r="B47" s="9" t="s">
        <v>77</v>
      </c>
      <c r="C47" s="39">
        <v>470</v>
      </c>
      <c r="D47" s="39">
        <v>489</v>
      </c>
      <c r="E47" s="39">
        <f>D47-C47</f>
        <v>19</v>
      </c>
      <c r="F47" s="45">
        <f>D47/C47*100</f>
        <v>104.04255319148936</v>
      </c>
      <c r="G47" s="71" t="s">
        <v>381</v>
      </c>
    </row>
    <row r="48" spans="1:7" ht="27.75" customHeight="1" x14ac:dyDescent="0.25">
      <c r="A48" s="12"/>
      <c r="B48" s="4"/>
      <c r="C48" s="4"/>
      <c r="D48" s="23"/>
      <c r="E48" s="4"/>
      <c r="F48" s="4"/>
      <c r="G48" s="38"/>
    </row>
    <row r="49" spans="1:7" ht="51.75" customHeight="1" x14ac:dyDescent="0.25">
      <c r="A49" s="2" t="s">
        <v>30</v>
      </c>
      <c r="B49" s="2" t="s">
        <v>4</v>
      </c>
      <c r="C49" s="2" t="s">
        <v>5</v>
      </c>
      <c r="D49" s="2" t="s">
        <v>6</v>
      </c>
      <c r="E49" s="2" t="s">
        <v>7</v>
      </c>
      <c r="F49" s="2" t="s">
        <v>9</v>
      </c>
      <c r="G49" s="2" t="s">
        <v>8</v>
      </c>
    </row>
    <row r="50" spans="1:7" ht="26.4" x14ac:dyDescent="0.25">
      <c r="A50" s="16" t="s">
        <v>31</v>
      </c>
      <c r="B50" s="20" t="s">
        <v>11</v>
      </c>
      <c r="C50" s="17">
        <v>109253</v>
      </c>
      <c r="D50" s="17">
        <v>109253</v>
      </c>
      <c r="E50" s="17">
        <f>D50-C50</f>
        <v>0</v>
      </c>
      <c r="F50" s="17">
        <f>D50/C50*100</f>
        <v>100</v>
      </c>
      <c r="G50" s="3"/>
    </row>
    <row r="51" spans="1:7" x14ac:dyDescent="0.25">
      <c r="A51" s="3"/>
      <c r="B51" s="20" t="s">
        <v>11</v>
      </c>
      <c r="C51" s="3"/>
      <c r="D51" s="3"/>
      <c r="E51" s="3"/>
      <c r="F51" s="3"/>
      <c r="G51" s="3"/>
    </row>
    <row r="52" spans="1:7" ht="47.25" customHeight="1" x14ac:dyDescent="0.25">
      <c r="A52" s="15" t="s">
        <v>29</v>
      </c>
      <c r="B52" s="10" t="s">
        <v>11</v>
      </c>
      <c r="C52" s="11">
        <v>109253</v>
      </c>
      <c r="D52" s="11">
        <v>109253</v>
      </c>
      <c r="E52" s="11">
        <f>D52-C52</f>
        <v>0</v>
      </c>
      <c r="F52" s="11">
        <f>D52/C52*100</f>
        <v>100</v>
      </c>
      <c r="G52" s="25"/>
    </row>
    <row r="54" spans="1:7" x14ac:dyDescent="0.25">
      <c r="A54" s="1" t="s">
        <v>76</v>
      </c>
    </row>
    <row r="55" spans="1:7" x14ac:dyDescent="0.25">
      <c r="A55" s="1" t="s">
        <v>13</v>
      </c>
    </row>
    <row r="56" spans="1:7" x14ac:dyDescent="0.25">
      <c r="A56" s="1" t="s">
        <v>24</v>
      </c>
    </row>
    <row r="57" spans="1:7" x14ac:dyDescent="0.25">
      <c r="A57" s="1" t="s">
        <v>22</v>
      </c>
    </row>
    <row r="58" spans="1:7" ht="34.5" customHeight="1" x14ac:dyDescent="0.25">
      <c r="A58" s="119" t="s">
        <v>281</v>
      </c>
      <c r="B58" s="119"/>
      <c r="C58" s="119"/>
      <c r="D58" s="119"/>
      <c r="E58" s="119"/>
      <c r="F58" s="119"/>
      <c r="G58" s="119"/>
    </row>
    <row r="60" spans="1:7" ht="63" customHeight="1" x14ac:dyDescent="0.25">
      <c r="A60" s="2" t="s">
        <v>14</v>
      </c>
      <c r="B60" s="2" t="s">
        <v>4</v>
      </c>
      <c r="C60" s="2" t="s">
        <v>5</v>
      </c>
      <c r="D60" s="2" t="s">
        <v>6</v>
      </c>
      <c r="E60" s="2" t="s">
        <v>7</v>
      </c>
      <c r="F60" s="2" t="s">
        <v>9</v>
      </c>
      <c r="G60" s="2" t="s">
        <v>15</v>
      </c>
    </row>
    <row r="61" spans="1:7" x14ac:dyDescent="0.25">
      <c r="A61" s="4">
        <v>1</v>
      </c>
      <c r="B61" s="4">
        <v>2</v>
      </c>
      <c r="C61" s="4">
        <v>3</v>
      </c>
      <c r="D61" s="4">
        <v>4</v>
      </c>
      <c r="E61" s="4">
        <v>5</v>
      </c>
      <c r="F61" s="4">
        <v>6</v>
      </c>
      <c r="G61" s="4">
        <v>7</v>
      </c>
    </row>
    <row r="62" spans="1:7" ht="64.2" customHeight="1" x14ac:dyDescent="0.25">
      <c r="A62" s="27" t="s">
        <v>282</v>
      </c>
      <c r="B62" s="2" t="s">
        <v>117</v>
      </c>
      <c r="C62" s="39">
        <v>57.25</v>
      </c>
      <c r="D62" s="39">
        <v>57.25</v>
      </c>
      <c r="E62" s="39">
        <f>D62-C62</f>
        <v>0</v>
      </c>
      <c r="F62" s="45">
        <f>D62/C62*100</f>
        <v>100</v>
      </c>
      <c r="G62" s="64"/>
    </row>
    <row r="63" spans="1:7" ht="27.75" customHeight="1" x14ac:dyDescent="0.25">
      <c r="A63" s="12"/>
      <c r="B63" s="4"/>
      <c r="C63" s="4"/>
      <c r="D63" s="23"/>
      <c r="E63" s="4"/>
      <c r="F63" s="4"/>
      <c r="G63" s="4"/>
    </row>
    <row r="64" spans="1:7" ht="51.75" customHeight="1" x14ac:dyDescent="0.25">
      <c r="A64" s="2" t="s">
        <v>30</v>
      </c>
      <c r="B64" s="2" t="s">
        <v>4</v>
      </c>
      <c r="C64" s="2" t="s">
        <v>5</v>
      </c>
      <c r="D64" s="2" t="s">
        <v>6</v>
      </c>
      <c r="E64" s="2" t="s">
        <v>7</v>
      </c>
      <c r="F64" s="2" t="s">
        <v>9</v>
      </c>
      <c r="G64" s="2" t="s">
        <v>8</v>
      </c>
    </row>
    <row r="65" spans="1:7" x14ac:dyDescent="0.25">
      <c r="A65" s="27" t="s">
        <v>32</v>
      </c>
      <c r="B65" s="9" t="s">
        <v>11</v>
      </c>
      <c r="C65" s="17">
        <v>8209</v>
      </c>
      <c r="D65" s="17">
        <v>8209</v>
      </c>
      <c r="E65" s="17">
        <f>D65-C65</f>
        <v>0</v>
      </c>
      <c r="F65" s="17">
        <f>D65/C65*100</f>
        <v>100</v>
      </c>
      <c r="G65" s="3"/>
    </row>
    <row r="66" spans="1:7" x14ac:dyDescent="0.25">
      <c r="A66" s="3"/>
      <c r="B66" s="20" t="s">
        <v>11</v>
      </c>
      <c r="C66" s="3"/>
      <c r="D66" s="3"/>
      <c r="E66" s="3"/>
      <c r="F66" s="3"/>
      <c r="G66" s="3"/>
    </row>
    <row r="67" spans="1:7" ht="47.25" customHeight="1" x14ac:dyDescent="0.25">
      <c r="A67" s="15" t="s">
        <v>29</v>
      </c>
      <c r="B67" s="10" t="s">
        <v>11</v>
      </c>
      <c r="C67" s="11">
        <v>8209</v>
      </c>
      <c r="D67" s="11">
        <v>8209</v>
      </c>
      <c r="E67" s="11">
        <f>D67-C67</f>
        <v>0</v>
      </c>
      <c r="F67" s="11">
        <f>D67/C67*100</f>
        <v>100</v>
      </c>
      <c r="G67" s="25"/>
    </row>
    <row r="69" spans="1:7" x14ac:dyDescent="0.25">
      <c r="C69" s="14"/>
    </row>
    <row r="70" spans="1:7" x14ac:dyDescent="0.25">
      <c r="A70" s="1" t="s">
        <v>170</v>
      </c>
      <c r="D70" s="1" t="s">
        <v>16</v>
      </c>
      <c r="F70" s="1" t="s">
        <v>189</v>
      </c>
    </row>
    <row r="71" spans="1:7" x14ac:dyDescent="0.25">
      <c r="D71" s="8" t="s">
        <v>17</v>
      </c>
      <c r="E71" s="8"/>
      <c r="F71" s="8"/>
    </row>
    <row r="73" spans="1:7" x14ac:dyDescent="0.25">
      <c r="A73" s="1" t="s">
        <v>190</v>
      </c>
      <c r="D73" s="1" t="s">
        <v>16</v>
      </c>
      <c r="F73" s="1" t="s">
        <v>410</v>
      </c>
    </row>
    <row r="74" spans="1:7" x14ac:dyDescent="0.25">
      <c r="D74" s="8" t="s">
        <v>17</v>
      </c>
      <c r="E74" s="8"/>
      <c r="F74" s="8"/>
    </row>
  </sheetData>
  <mergeCells count="11">
    <mergeCell ref="A14:G14"/>
    <mergeCell ref="A25:G25"/>
    <mergeCell ref="A27:G27"/>
    <mergeCell ref="A58:G58"/>
    <mergeCell ref="F1:G1"/>
    <mergeCell ref="F2:G2"/>
    <mergeCell ref="A4:G4"/>
    <mergeCell ref="A5:G5"/>
    <mergeCell ref="A8:G8"/>
    <mergeCell ref="A13:G13"/>
    <mergeCell ref="A42:G42"/>
  </mergeCells>
  <pageMargins left="0.11811023622047245" right="0.11811023622047245" top="0" bottom="0" header="0" footer="0"/>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2"/>
  <sheetViews>
    <sheetView topLeftCell="A63" zoomScale="80" zoomScaleNormal="80" workbookViewId="0">
      <selection activeCell="A68" sqref="A68:XFD72"/>
    </sheetView>
  </sheetViews>
  <sheetFormatPr defaultColWidth="9" defaultRowHeight="13.2" x14ac:dyDescent="0.25"/>
  <cols>
    <col min="1" max="1" width="30.6640625" style="1" customWidth="1"/>
    <col min="2" max="2" width="12.109375" style="1" customWidth="1"/>
    <col min="3" max="3" width="20.6640625" style="1" customWidth="1"/>
    <col min="4" max="4" width="20.33203125" style="1" customWidth="1"/>
    <col min="5" max="5" width="12.33203125" style="1" customWidth="1"/>
    <col min="6" max="6" width="16.109375" style="1" customWidth="1"/>
    <col min="7" max="7" width="30" style="1" customWidth="1"/>
    <col min="8" max="16384" width="9" style="1"/>
  </cols>
  <sheetData>
    <row r="1" spans="1:7" x14ac:dyDescent="0.25">
      <c r="F1" s="121" t="s">
        <v>0</v>
      </c>
      <c r="G1" s="121"/>
    </row>
    <row r="2" spans="1:7" ht="30.75" customHeight="1" x14ac:dyDescent="0.25">
      <c r="F2" s="122" t="s">
        <v>1</v>
      </c>
      <c r="G2" s="122"/>
    </row>
    <row r="4" spans="1:7" x14ac:dyDescent="0.25">
      <c r="A4" s="123" t="s">
        <v>2</v>
      </c>
      <c r="B4" s="123"/>
      <c r="C4" s="123"/>
      <c r="D4" s="123"/>
      <c r="E4" s="123"/>
      <c r="F4" s="123"/>
      <c r="G4" s="123"/>
    </row>
    <row r="5" spans="1:7" x14ac:dyDescent="0.25">
      <c r="A5" s="123" t="s">
        <v>171</v>
      </c>
      <c r="B5" s="123"/>
      <c r="C5" s="123"/>
      <c r="D5" s="123"/>
      <c r="E5" s="123"/>
      <c r="F5" s="123"/>
      <c r="G5" s="123"/>
    </row>
    <row r="7" spans="1:7" x14ac:dyDescent="0.25">
      <c r="A7" s="1" t="s">
        <v>18</v>
      </c>
    </row>
    <row r="8" spans="1:7" ht="39" customHeight="1" x14ac:dyDescent="0.25">
      <c r="A8" s="119" t="s">
        <v>78</v>
      </c>
      <c r="B8" s="119"/>
      <c r="C8" s="119"/>
      <c r="D8" s="119"/>
      <c r="E8" s="119"/>
      <c r="F8" s="119"/>
      <c r="G8" s="119"/>
    </row>
    <row r="9" spans="1:7" x14ac:dyDescent="0.25">
      <c r="A9" s="1" t="s">
        <v>283</v>
      </c>
    </row>
    <row r="10" spans="1:7" x14ac:dyDescent="0.25">
      <c r="A10" s="1" t="s">
        <v>196</v>
      </c>
    </row>
    <row r="11" spans="1:7" x14ac:dyDescent="0.25">
      <c r="A11" s="1" t="s">
        <v>21</v>
      </c>
    </row>
    <row r="12" spans="1:7" x14ac:dyDescent="0.25">
      <c r="A12" s="1" t="s">
        <v>22</v>
      </c>
    </row>
    <row r="13" spans="1:7" ht="67.5" customHeight="1" x14ac:dyDescent="0.25">
      <c r="A13" s="119" t="s">
        <v>290</v>
      </c>
      <c r="B13" s="119"/>
      <c r="C13" s="119"/>
      <c r="D13" s="119"/>
      <c r="E13" s="119"/>
      <c r="F13" s="119"/>
      <c r="G13" s="119"/>
    </row>
    <row r="14" spans="1:7" ht="29.4" customHeight="1" x14ac:dyDescent="0.25">
      <c r="A14" s="119" t="s">
        <v>294</v>
      </c>
      <c r="B14" s="119"/>
      <c r="C14" s="119"/>
      <c r="D14" s="119"/>
      <c r="E14" s="119"/>
      <c r="F14" s="119"/>
      <c r="G14" s="119"/>
    </row>
    <row r="15" spans="1:7" ht="57.6" customHeight="1" x14ac:dyDescent="0.25">
      <c r="A15" s="2" t="s">
        <v>3</v>
      </c>
      <c r="B15" s="2" t="s">
        <v>4</v>
      </c>
      <c r="C15" s="2" t="s">
        <v>5</v>
      </c>
      <c r="D15" s="2" t="s">
        <v>6</v>
      </c>
      <c r="E15" s="2" t="s">
        <v>7</v>
      </c>
      <c r="F15" s="2" t="s">
        <v>9</v>
      </c>
      <c r="G15" s="2" t="s">
        <v>8</v>
      </c>
    </row>
    <row r="16" spans="1:7" ht="12.75" x14ac:dyDescent="0.2">
      <c r="A16" s="4">
        <v>1</v>
      </c>
      <c r="B16" s="4">
        <v>2</v>
      </c>
      <c r="C16" s="4">
        <v>3</v>
      </c>
      <c r="D16" s="4">
        <v>4</v>
      </c>
      <c r="E16" s="4">
        <v>5</v>
      </c>
      <c r="F16" s="4">
        <v>6</v>
      </c>
      <c r="G16" s="4">
        <v>7</v>
      </c>
    </row>
    <row r="17" spans="1:7" ht="33.75" customHeight="1" x14ac:dyDescent="0.25">
      <c r="A17" s="16" t="s">
        <v>31</v>
      </c>
      <c r="B17" s="9" t="s">
        <v>11</v>
      </c>
      <c r="C17" s="17">
        <v>1456682</v>
      </c>
      <c r="D17" s="17">
        <v>1456680.3</v>
      </c>
      <c r="E17" s="17">
        <f>D17-C17</f>
        <v>-1.6999999999534339</v>
      </c>
      <c r="F17" s="17">
        <f>D17/C17*100</f>
        <v>99.999883296422965</v>
      </c>
      <c r="G17" s="2" t="s">
        <v>350</v>
      </c>
    </row>
    <row r="18" spans="1:7" ht="36" customHeight="1" x14ac:dyDescent="0.25">
      <c r="A18" s="27" t="s">
        <v>32</v>
      </c>
      <c r="B18" s="9" t="s">
        <v>11</v>
      </c>
      <c r="C18" s="17">
        <v>251264</v>
      </c>
      <c r="D18" s="17">
        <v>251263</v>
      </c>
      <c r="E18" s="17">
        <f>D18-C18</f>
        <v>-1</v>
      </c>
      <c r="F18" s="17">
        <f>D18/C18*100</f>
        <v>99.999602012226191</v>
      </c>
      <c r="G18" s="2" t="s">
        <v>351</v>
      </c>
    </row>
    <row r="19" spans="1:7" ht="26.4" x14ac:dyDescent="0.25">
      <c r="A19" s="37" t="s">
        <v>10</v>
      </c>
      <c r="B19" s="10" t="s">
        <v>11</v>
      </c>
      <c r="C19" s="11">
        <f>C17+C18</f>
        <v>1707946</v>
      </c>
      <c r="D19" s="11">
        <f>D17+D18</f>
        <v>1707943.3</v>
      </c>
      <c r="E19" s="11">
        <f>D19-C19</f>
        <v>-2.6999999999534339</v>
      </c>
      <c r="F19" s="11">
        <f>D19/C19*100</f>
        <v>99.99984191537672</v>
      </c>
      <c r="G19" s="10"/>
    </row>
    <row r="20" spans="1:7" ht="42" customHeight="1" x14ac:dyDescent="0.25">
      <c r="A20" s="13" t="s">
        <v>12</v>
      </c>
      <c r="B20" s="9"/>
      <c r="C20" s="43"/>
      <c r="D20" s="43"/>
      <c r="E20" s="11"/>
      <c r="F20" s="11"/>
      <c r="G20" s="9"/>
    </row>
    <row r="21" spans="1:7" ht="57.6" customHeight="1" x14ac:dyDescent="0.25">
      <c r="A21" s="13" t="s">
        <v>291</v>
      </c>
      <c r="B21" s="9" t="s">
        <v>68</v>
      </c>
      <c r="C21" s="50">
        <v>100</v>
      </c>
      <c r="D21" s="50">
        <v>100</v>
      </c>
      <c r="E21" s="17">
        <f t="shared" ref="E21:E22" si="0">D21-C21</f>
        <v>0</v>
      </c>
      <c r="F21" s="17">
        <f t="shared" ref="F21:F22" si="1">D21/C21*100</f>
        <v>100</v>
      </c>
      <c r="G21" s="9"/>
    </row>
    <row r="22" spans="1:7" ht="117.6" customHeight="1" x14ac:dyDescent="0.25">
      <c r="A22" s="13" t="s">
        <v>292</v>
      </c>
      <c r="B22" s="2" t="s">
        <v>293</v>
      </c>
      <c r="C22" s="50">
        <v>6.6</v>
      </c>
      <c r="D22" s="50">
        <v>8</v>
      </c>
      <c r="E22" s="17">
        <f t="shared" si="0"/>
        <v>1.4000000000000004</v>
      </c>
      <c r="F22" s="17">
        <f t="shared" si="1"/>
        <v>121.21212121212122</v>
      </c>
      <c r="G22" s="46" t="s">
        <v>382</v>
      </c>
    </row>
    <row r="23" spans="1:7" x14ac:dyDescent="0.25">
      <c r="A23" s="6"/>
      <c r="B23" s="7"/>
      <c r="C23" s="7"/>
      <c r="D23" s="7"/>
      <c r="E23" s="7"/>
      <c r="F23" s="7"/>
      <c r="G23" s="7"/>
    </row>
    <row r="24" spans="1:7" ht="12.75" hidden="1" x14ac:dyDescent="0.2">
      <c r="A24" s="1" t="s">
        <v>79</v>
      </c>
    </row>
    <row r="25" spans="1:7" ht="12.75" hidden="1" x14ac:dyDescent="0.2">
      <c r="A25" s="1" t="s">
        <v>13</v>
      </c>
    </row>
    <row r="26" spans="1:7" ht="31.5" hidden="1" customHeight="1" x14ac:dyDescent="0.2">
      <c r="A26" s="130" t="s">
        <v>59</v>
      </c>
      <c r="B26" s="130"/>
      <c r="C26" s="130"/>
      <c r="D26" s="130"/>
      <c r="E26" s="130"/>
      <c r="F26" s="130"/>
      <c r="G26" s="130"/>
    </row>
    <row r="27" spans="1:7" ht="12.75" hidden="1" x14ac:dyDescent="0.2">
      <c r="A27" s="1" t="s">
        <v>22</v>
      </c>
    </row>
    <row r="28" spans="1:7" s="21" customFormat="1" ht="32.25" hidden="1" customHeight="1" x14ac:dyDescent="0.25">
      <c r="A28" s="119" t="s">
        <v>37</v>
      </c>
      <c r="B28" s="119"/>
      <c r="C28" s="119"/>
      <c r="D28" s="119"/>
      <c r="E28" s="119"/>
      <c r="F28" s="119"/>
      <c r="G28" s="119"/>
    </row>
    <row r="29" spans="1:7" ht="12.75" hidden="1" x14ac:dyDescent="0.2"/>
    <row r="30" spans="1:7" ht="59.25" hidden="1" customHeight="1" x14ac:dyDescent="0.2">
      <c r="A30" s="2" t="s">
        <v>14</v>
      </c>
      <c r="B30" s="2" t="s">
        <v>4</v>
      </c>
      <c r="C30" s="2" t="s">
        <v>5</v>
      </c>
      <c r="D30" s="2" t="s">
        <v>6</v>
      </c>
      <c r="E30" s="2" t="s">
        <v>7</v>
      </c>
      <c r="F30" s="2" t="s">
        <v>9</v>
      </c>
      <c r="G30" s="2" t="s">
        <v>15</v>
      </c>
    </row>
    <row r="31" spans="1:7" ht="12.75" hidden="1" x14ac:dyDescent="0.2">
      <c r="A31" s="4">
        <v>1</v>
      </c>
      <c r="B31" s="4">
        <v>2</v>
      </c>
      <c r="C31" s="4">
        <v>3</v>
      </c>
      <c r="D31" s="4">
        <v>4</v>
      </c>
      <c r="E31" s="4">
        <v>5</v>
      </c>
      <c r="F31" s="4">
        <v>6</v>
      </c>
      <c r="G31" s="4">
        <v>7</v>
      </c>
    </row>
    <row r="32" spans="1:7" ht="33.75" hidden="1" x14ac:dyDescent="0.2">
      <c r="A32" s="12" t="s">
        <v>33</v>
      </c>
      <c r="B32" s="18" t="s">
        <v>11</v>
      </c>
      <c r="C32" s="19">
        <v>109972</v>
      </c>
      <c r="D32" s="19">
        <v>109972</v>
      </c>
      <c r="E32" s="19">
        <f>D32-C32</f>
        <v>0</v>
      </c>
      <c r="F32" s="19">
        <f>D32/C32*100</f>
        <v>100</v>
      </c>
      <c r="G32" s="12"/>
    </row>
    <row r="33" spans="1:7" ht="33.75" hidden="1" x14ac:dyDescent="0.2">
      <c r="A33" s="12" t="s">
        <v>80</v>
      </c>
      <c r="B33" s="18" t="s">
        <v>11</v>
      </c>
      <c r="C33" s="24">
        <f>86160+88867</f>
        <v>175027</v>
      </c>
      <c r="D33" s="24">
        <v>175027</v>
      </c>
      <c r="E33" s="19">
        <f t="shared" ref="E33" si="2">D33-C33</f>
        <v>0</v>
      </c>
      <c r="F33" s="19">
        <f t="shared" ref="F33" si="3">D33/C33*100</f>
        <v>100</v>
      </c>
      <c r="G33" s="12"/>
    </row>
    <row r="34" spans="1:7" ht="12.75" hidden="1" x14ac:dyDescent="0.2">
      <c r="A34" s="12"/>
      <c r="B34" s="18"/>
      <c r="C34" s="19"/>
      <c r="D34" s="19"/>
      <c r="E34" s="19"/>
      <c r="F34" s="19"/>
      <c r="G34" s="12"/>
    </row>
    <row r="35" spans="1:7" ht="55.5" hidden="1" customHeight="1" x14ac:dyDescent="0.2">
      <c r="A35" s="2" t="s">
        <v>30</v>
      </c>
      <c r="B35" s="2" t="s">
        <v>4</v>
      </c>
      <c r="C35" s="2" t="s">
        <v>5</v>
      </c>
      <c r="D35" s="2" t="s">
        <v>6</v>
      </c>
      <c r="E35" s="2" t="s">
        <v>7</v>
      </c>
      <c r="F35" s="2" t="s">
        <v>9</v>
      </c>
      <c r="G35" s="2" t="s">
        <v>8</v>
      </c>
    </row>
    <row r="36" spans="1:7" ht="12.75" hidden="1" x14ac:dyDescent="0.2">
      <c r="A36" s="3"/>
      <c r="B36" s="20" t="s">
        <v>11</v>
      </c>
      <c r="C36" s="3"/>
      <c r="D36" s="3"/>
      <c r="E36" s="3"/>
      <c r="F36" s="3"/>
      <c r="G36" s="3"/>
    </row>
    <row r="37" spans="1:7" ht="12.75" hidden="1" x14ac:dyDescent="0.2">
      <c r="A37" s="3"/>
      <c r="B37" s="20" t="s">
        <v>11</v>
      </c>
      <c r="C37" s="3"/>
      <c r="D37" s="3"/>
      <c r="E37" s="3"/>
      <c r="F37" s="3"/>
      <c r="G37" s="3"/>
    </row>
    <row r="38" spans="1:7" ht="43.5" hidden="1" customHeight="1" x14ac:dyDescent="0.2">
      <c r="A38" s="15" t="s">
        <v>29</v>
      </c>
      <c r="B38" s="10" t="s">
        <v>11</v>
      </c>
      <c r="C38" s="11">
        <v>284999</v>
      </c>
      <c r="D38" s="11">
        <v>284999</v>
      </c>
      <c r="E38" s="11">
        <f>D38-C38</f>
        <v>0</v>
      </c>
      <c r="F38" s="11">
        <f>D38/C38*100</f>
        <v>100</v>
      </c>
      <c r="G38" s="25"/>
    </row>
    <row r="39" spans="1:7" x14ac:dyDescent="0.25">
      <c r="A39" s="1" t="s">
        <v>175</v>
      </c>
    </row>
    <row r="40" spans="1:7" x14ac:dyDescent="0.25">
      <c r="A40" s="1" t="s">
        <v>13</v>
      </c>
    </row>
    <row r="41" spans="1:7" x14ac:dyDescent="0.25">
      <c r="A41" s="1" t="s">
        <v>196</v>
      </c>
    </row>
    <row r="42" spans="1:7" x14ac:dyDescent="0.25">
      <c r="A42" s="1" t="s">
        <v>22</v>
      </c>
    </row>
    <row r="43" spans="1:7" ht="34.5" customHeight="1" x14ac:dyDescent="0.25">
      <c r="A43" s="119" t="s">
        <v>294</v>
      </c>
      <c r="B43" s="119"/>
      <c r="C43" s="119"/>
      <c r="D43" s="119"/>
      <c r="E43" s="119"/>
      <c r="F43" s="119"/>
      <c r="G43" s="119"/>
    </row>
    <row r="45" spans="1:7" ht="63" customHeight="1" x14ac:dyDescent="0.25">
      <c r="A45" s="2" t="s">
        <v>14</v>
      </c>
      <c r="B45" s="2" t="s">
        <v>4</v>
      </c>
      <c r="C45" s="2" t="s">
        <v>5</v>
      </c>
      <c r="D45" s="2" t="s">
        <v>6</v>
      </c>
      <c r="E45" s="2" t="s">
        <v>7</v>
      </c>
      <c r="F45" s="2" t="s">
        <v>9</v>
      </c>
      <c r="G45" s="2" t="s">
        <v>15</v>
      </c>
    </row>
    <row r="46" spans="1:7" ht="12.75" x14ac:dyDescent="0.2">
      <c r="A46" s="4">
        <v>1</v>
      </c>
      <c r="B46" s="4">
        <v>2</v>
      </c>
      <c r="C46" s="4">
        <v>3</v>
      </c>
      <c r="D46" s="4">
        <v>4</v>
      </c>
      <c r="E46" s="4">
        <v>5</v>
      </c>
      <c r="F46" s="4">
        <v>6</v>
      </c>
      <c r="G46" s="4">
        <v>7</v>
      </c>
    </row>
    <row r="47" spans="1:7" ht="72" customHeight="1" x14ac:dyDescent="0.25">
      <c r="A47" s="12" t="s">
        <v>395</v>
      </c>
      <c r="B47" s="4" t="s">
        <v>27</v>
      </c>
      <c r="C47" s="83">
        <v>125314</v>
      </c>
      <c r="D47" s="83">
        <v>125314</v>
      </c>
      <c r="E47" s="4">
        <f>D47-C47</f>
        <v>0</v>
      </c>
      <c r="F47" s="36">
        <f>D47/C47*100</f>
        <v>100</v>
      </c>
      <c r="G47" s="18"/>
    </row>
    <row r="48" spans="1:7" ht="14.4" customHeight="1" x14ac:dyDescent="0.25">
      <c r="A48" s="12" t="s">
        <v>296</v>
      </c>
      <c r="B48" s="4" t="s">
        <v>27</v>
      </c>
      <c r="C48" s="4">
        <v>2588</v>
      </c>
      <c r="D48" s="38">
        <v>2588</v>
      </c>
      <c r="E48" s="4">
        <f>D48-C48</f>
        <v>0</v>
      </c>
      <c r="F48" s="36">
        <f>D48/C48*100</f>
        <v>100</v>
      </c>
      <c r="G48" s="4"/>
    </row>
    <row r="49" spans="1:7" ht="63" customHeight="1" x14ac:dyDescent="0.25">
      <c r="A49" s="2" t="s">
        <v>30</v>
      </c>
      <c r="B49" s="2" t="s">
        <v>4</v>
      </c>
      <c r="C49" s="2" t="s">
        <v>5</v>
      </c>
      <c r="D49" s="2" t="s">
        <v>6</v>
      </c>
      <c r="E49" s="2" t="s">
        <v>7</v>
      </c>
      <c r="F49" s="2" t="s">
        <v>9</v>
      </c>
      <c r="G49" s="2" t="s">
        <v>8</v>
      </c>
    </row>
    <row r="50" spans="1:7" ht="36.6" customHeight="1" x14ac:dyDescent="0.25">
      <c r="A50" s="16" t="s">
        <v>31</v>
      </c>
      <c r="B50" s="9" t="s">
        <v>11</v>
      </c>
      <c r="C50" s="17">
        <v>1456682</v>
      </c>
      <c r="D50" s="17">
        <v>1456680.3</v>
      </c>
      <c r="E50" s="17">
        <f>D50-C50</f>
        <v>-1.6999999999534339</v>
      </c>
      <c r="F50" s="17">
        <f>D50/C50*100</f>
        <v>99.999883296422965</v>
      </c>
      <c r="G50" s="2" t="s">
        <v>350</v>
      </c>
    </row>
    <row r="51" spans="1:7" ht="32.4" customHeight="1" x14ac:dyDescent="0.25">
      <c r="A51" s="15" t="s">
        <v>29</v>
      </c>
      <c r="B51" s="10" t="s">
        <v>11</v>
      </c>
      <c r="C51" s="11">
        <v>1456682</v>
      </c>
      <c r="D51" s="11">
        <v>1456680.3</v>
      </c>
      <c r="E51" s="11">
        <f>D51-C51</f>
        <v>-1.6999999999534339</v>
      </c>
      <c r="F51" s="11">
        <f>D51/C51*100</f>
        <v>99.999883296422965</v>
      </c>
      <c r="G51" s="25"/>
    </row>
    <row r="53" spans="1:7" x14ac:dyDescent="0.25">
      <c r="A53" s="1" t="s">
        <v>81</v>
      </c>
    </row>
    <row r="54" spans="1:7" x14ac:dyDescent="0.25">
      <c r="A54" s="1" t="s">
        <v>13</v>
      </c>
    </row>
    <row r="55" spans="1:7" x14ac:dyDescent="0.25">
      <c r="A55" s="1" t="s">
        <v>24</v>
      </c>
    </row>
    <row r="56" spans="1:7" x14ac:dyDescent="0.25">
      <c r="A56" s="1" t="s">
        <v>22</v>
      </c>
    </row>
    <row r="57" spans="1:7" ht="34.5" customHeight="1" x14ac:dyDescent="0.25">
      <c r="A57" s="119" t="s">
        <v>294</v>
      </c>
      <c r="B57" s="119"/>
      <c r="C57" s="119"/>
      <c r="D57" s="119"/>
      <c r="E57" s="119"/>
      <c r="F57" s="119"/>
      <c r="G57" s="119"/>
    </row>
    <row r="59" spans="1:7" ht="63" customHeight="1" x14ac:dyDescent="0.25">
      <c r="A59" s="2" t="s">
        <v>14</v>
      </c>
      <c r="B59" s="2" t="s">
        <v>4</v>
      </c>
      <c r="C59" s="2" t="s">
        <v>5</v>
      </c>
      <c r="D59" s="2" t="s">
        <v>6</v>
      </c>
      <c r="E59" s="2" t="s">
        <v>7</v>
      </c>
      <c r="F59" s="2" t="s">
        <v>9</v>
      </c>
      <c r="G59" s="2" t="s">
        <v>15</v>
      </c>
    </row>
    <row r="60" spans="1:7" x14ac:dyDescent="0.25">
      <c r="A60" s="4">
        <v>1</v>
      </c>
      <c r="B60" s="4">
        <v>2</v>
      </c>
      <c r="C60" s="4">
        <v>3</v>
      </c>
      <c r="D60" s="4">
        <v>4</v>
      </c>
      <c r="E60" s="4">
        <v>5</v>
      </c>
      <c r="F60" s="4">
        <v>6</v>
      </c>
      <c r="G60" s="4">
        <v>7</v>
      </c>
    </row>
    <row r="61" spans="1:7" ht="72" customHeight="1" x14ac:dyDescent="0.25">
      <c r="A61" s="12" t="s">
        <v>295</v>
      </c>
      <c r="B61" s="4" t="s">
        <v>27</v>
      </c>
      <c r="C61" s="83">
        <v>28</v>
      </c>
      <c r="D61" s="83">
        <v>28</v>
      </c>
      <c r="E61" s="4">
        <f>D61-C61</f>
        <v>0</v>
      </c>
      <c r="F61" s="36">
        <f>D61/C61*100</f>
        <v>100</v>
      </c>
      <c r="G61" s="18"/>
    </row>
    <row r="62" spans="1:7" ht="14.4" customHeight="1" x14ac:dyDescent="0.25">
      <c r="A62" s="12"/>
      <c r="B62" s="4"/>
      <c r="C62" s="4"/>
      <c r="D62" s="23"/>
      <c r="E62" s="4"/>
      <c r="F62" s="4"/>
      <c r="G62" s="4"/>
    </row>
    <row r="63" spans="1:7" ht="63" customHeight="1" x14ac:dyDescent="0.25">
      <c r="A63" s="2" t="s">
        <v>30</v>
      </c>
      <c r="B63" s="2" t="s">
        <v>4</v>
      </c>
      <c r="C63" s="2" t="s">
        <v>5</v>
      </c>
      <c r="D63" s="2" t="s">
        <v>6</v>
      </c>
      <c r="E63" s="2" t="s">
        <v>7</v>
      </c>
      <c r="F63" s="2" t="s">
        <v>9</v>
      </c>
      <c r="G63" s="2" t="s">
        <v>8</v>
      </c>
    </row>
    <row r="64" spans="1:7" ht="30" customHeight="1" x14ac:dyDescent="0.25">
      <c r="A64" s="27" t="s">
        <v>32</v>
      </c>
      <c r="B64" s="9" t="s">
        <v>11</v>
      </c>
      <c r="C64" s="17">
        <v>251264</v>
      </c>
      <c r="D64" s="17">
        <v>251263</v>
      </c>
      <c r="E64" s="17">
        <f>D64-C64</f>
        <v>-1</v>
      </c>
      <c r="F64" s="17">
        <f>D64/C64*100</f>
        <v>99.999602012226191</v>
      </c>
      <c r="G64" s="2" t="s">
        <v>351</v>
      </c>
    </row>
    <row r="65" spans="1:7" ht="26.4" customHeight="1" x14ac:dyDescent="0.25">
      <c r="A65" s="15" t="s">
        <v>29</v>
      </c>
      <c r="B65" s="10" t="s">
        <v>11</v>
      </c>
      <c r="C65" s="11">
        <v>251264</v>
      </c>
      <c r="D65" s="11">
        <v>251263</v>
      </c>
      <c r="E65" s="11">
        <f>D65-C65</f>
        <v>-1</v>
      </c>
      <c r="F65" s="11">
        <f>D65/C65*100</f>
        <v>99.999602012226191</v>
      </c>
      <c r="G65" s="25"/>
    </row>
    <row r="66" spans="1:7" x14ac:dyDescent="0.25">
      <c r="C66" s="87"/>
    </row>
    <row r="67" spans="1:7" x14ac:dyDescent="0.25">
      <c r="C67" s="14"/>
    </row>
    <row r="68" spans="1:7" x14ac:dyDescent="0.25">
      <c r="A68" s="1" t="s">
        <v>170</v>
      </c>
      <c r="D68" s="1" t="s">
        <v>16</v>
      </c>
      <c r="F68" s="1" t="s">
        <v>189</v>
      </c>
    </row>
    <row r="69" spans="1:7" x14ac:dyDescent="0.25">
      <c r="D69" s="8" t="s">
        <v>17</v>
      </c>
      <c r="E69" s="8"/>
      <c r="F69" s="8"/>
    </row>
    <row r="71" spans="1:7" x14ac:dyDescent="0.25">
      <c r="A71" s="1" t="s">
        <v>190</v>
      </c>
      <c r="D71" s="1" t="s">
        <v>16</v>
      </c>
      <c r="F71" s="1" t="s">
        <v>410</v>
      </c>
    </row>
    <row r="72" spans="1:7" x14ac:dyDescent="0.25">
      <c r="D72" s="8" t="s">
        <v>17</v>
      </c>
      <c r="E72" s="8"/>
      <c r="F72" s="8"/>
    </row>
  </sheetData>
  <mergeCells count="11">
    <mergeCell ref="A14:G14"/>
    <mergeCell ref="A26:G26"/>
    <mergeCell ref="A28:G28"/>
    <mergeCell ref="A57:G57"/>
    <mergeCell ref="F1:G1"/>
    <mergeCell ref="F2:G2"/>
    <mergeCell ref="A4:G4"/>
    <mergeCell ref="A5:G5"/>
    <mergeCell ref="A8:G8"/>
    <mergeCell ref="A13:G13"/>
    <mergeCell ref="A43:G43"/>
  </mergeCells>
  <pageMargins left="0.11811023622047245" right="0.11811023622047245" top="0" bottom="0" header="0" footer="0"/>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opLeftCell="A31" zoomScale="80" zoomScaleNormal="80" workbookViewId="0">
      <selection activeCell="A39" sqref="A39:XFD43"/>
    </sheetView>
  </sheetViews>
  <sheetFormatPr defaultColWidth="9" defaultRowHeight="13.2" x14ac:dyDescent="0.25"/>
  <cols>
    <col min="1" max="1" width="30.6640625" style="1" customWidth="1"/>
    <col min="2" max="2" width="12.109375" style="1" customWidth="1"/>
    <col min="3" max="3" width="20.6640625" style="1" customWidth="1"/>
    <col min="4" max="4" width="20.33203125" style="1" customWidth="1"/>
    <col min="5" max="5" width="12.33203125" style="1" customWidth="1"/>
    <col min="6" max="6" width="16.109375" style="1" customWidth="1"/>
    <col min="7" max="7" width="30" style="1" customWidth="1"/>
    <col min="8" max="16384" width="9" style="1"/>
  </cols>
  <sheetData>
    <row r="1" spans="1:7" x14ac:dyDescent="0.25">
      <c r="F1" s="121" t="s">
        <v>0</v>
      </c>
      <c r="G1" s="121"/>
    </row>
    <row r="2" spans="1:7" ht="30.75" customHeight="1" x14ac:dyDescent="0.25">
      <c r="F2" s="122" t="s">
        <v>1</v>
      </c>
      <c r="G2" s="122"/>
    </row>
    <row r="4" spans="1:7" x14ac:dyDescent="0.25">
      <c r="A4" s="123" t="s">
        <v>2</v>
      </c>
      <c r="B4" s="123"/>
      <c r="C4" s="123"/>
      <c r="D4" s="123"/>
      <c r="E4" s="123"/>
      <c r="F4" s="123"/>
      <c r="G4" s="123"/>
    </row>
    <row r="5" spans="1:7" x14ac:dyDescent="0.25">
      <c r="A5" s="123" t="s">
        <v>171</v>
      </c>
      <c r="B5" s="123"/>
      <c r="C5" s="123"/>
      <c r="D5" s="123"/>
      <c r="E5" s="123"/>
      <c r="F5" s="123"/>
      <c r="G5" s="123"/>
    </row>
    <row r="7" spans="1:7" x14ac:dyDescent="0.25">
      <c r="A7" s="1" t="s">
        <v>18</v>
      </c>
    </row>
    <row r="8" spans="1:7" ht="39" customHeight="1" x14ac:dyDescent="0.25">
      <c r="A8" s="119" t="s">
        <v>82</v>
      </c>
      <c r="B8" s="119"/>
      <c r="C8" s="119"/>
      <c r="D8" s="119"/>
      <c r="E8" s="119"/>
      <c r="F8" s="119"/>
      <c r="G8" s="119"/>
    </row>
    <row r="9" spans="1:7" x14ac:dyDescent="0.25">
      <c r="A9" s="1" t="s">
        <v>97</v>
      </c>
    </row>
    <row r="10" spans="1:7" x14ac:dyDescent="0.25">
      <c r="A10" s="1" t="s">
        <v>20</v>
      </c>
    </row>
    <row r="11" spans="1:7" x14ac:dyDescent="0.25">
      <c r="A11" s="1" t="s">
        <v>21</v>
      </c>
    </row>
    <row r="12" spans="1:7" x14ac:dyDescent="0.25">
      <c r="A12" s="1" t="s">
        <v>22</v>
      </c>
    </row>
    <row r="13" spans="1:7" ht="35.25" customHeight="1" x14ac:dyDescent="0.25">
      <c r="A13" s="119" t="s">
        <v>83</v>
      </c>
      <c r="B13" s="119"/>
      <c r="C13" s="119"/>
      <c r="D13" s="119"/>
      <c r="E13" s="119"/>
      <c r="F13" s="119"/>
      <c r="G13" s="119"/>
    </row>
    <row r="14" spans="1:7" ht="44.25" customHeight="1" x14ac:dyDescent="0.25">
      <c r="A14" s="119" t="s">
        <v>210</v>
      </c>
      <c r="B14" s="119"/>
      <c r="C14" s="119"/>
      <c r="D14" s="119"/>
      <c r="E14" s="119"/>
      <c r="F14" s="119"/>
      <c r="G14" s="119"/>
    </row>
    <row r="15" spans="1:7" ht="50.25" customHeight="1" x14ac:dyDescent="0.25">
      <c r="A15" s="2" t="s">
        <v>3</v>
      </c>
      <c r="B15" s="2" t="s">
        <v>4</v>
      </c>
      <c r="C15" s="2" t="s">
        <v>5</v>
      </c>
      <c r="D15" s="2" t="s">
        <v>6</v>
      </c>
      <c r="E15" s="2" t="s">
        <v>7</v>
      </c>
      <c r="F15" s="2" t="s">
        <v>9</v>
      </c>
      <c r="G15" s="2" t="s">
        <v>8</v>
      </c>
    </row>
    <row r="16" spans="1:7" ht="12.75" x14ac:dyDescent="0.2">
      <c r="A16" s="4">
        <v>1</v>
      </c>
      <c r="B16" s="4">
        <v>2</v>
      </c>
      <c r="C16" s="4">
        <v>3</v>
      </c>
      <c r="D16" s="4">
        <v>4</v>
      </c>
      <c r="E16" s="4">
        <v>5</v>
      </c>
      <c r="F16" s="4">
        <v>6</v>
      </c>
      <c r="G16" s="4">
        <v>7</v>
      </c>
    </row>
    <row r="17" spans="1:7" ht="27.75" customHeight="1" x14ac:dyDescent="0.25">
      <c r="A17" s="16" t="s">
        <v>31</v>
      </c>
      <c r="B17" s="9" t="s">
        <v>11</v>
      </c>
      <c r="C17" s="17"/>
      <c r="D17" s="17"/>
      <c r="E17" s="17"/>
      <c r="F17" s="17"/>
      <c r="G17" s="2"/>
    </row>
    <row r="18" spans="1:7" ht="33" customHeight="1" x14ac:dyDescent="0.25">
      <c r="A18" s="27" t="s">
        <v>32</v>
      </c>
      <c r="B18" s="9" t="s">
        <v>11</v>
      </c>
      <c r="C18" s="17">
        <v>7005</v>
      </c>
      <c r="D18" s="17">
        <v>7003.8</v>
      </c>
      <c r="E18" s="17">
        <f>D18-C18</f>
        <v>-1.1999999999998181</v>
      </c>
      <c r="F18" s="17">
        <f>D18/C18*100</f>
        <v>99.982869379015</v>
      </c>
      <c r="G18" s="2" t="s">
        <v>176</v>
      </c>
    </row>
    <row r="19" spans="1:7" ht="26.4" x14ac:dyDescent="0.25">
      <c r="A19" s="37" t="s">
        <v>10</v>
      </c>
      <c r="B19" s="10" t="s">
        <v>11</v>
      </c>
      <c r="C19" s="11">
        <f>C17+C18</f>
        <v>7005</v>
      </c>
      <c r="D19" s="11">
        <f>D17+D18</f>
        <v>7003.8</v>
      </c>
      <c r="E19" s="11">
        <f>D19-C19</f>
        <v>-1.1999999999998181</v>
      </c>
      <c r="F19" s="11">
        <f>D19/C19*100</f>
        <v>99.982869379015</v>
      </c>
      <c r="G19" s="10"/>
    </row>
    <row r="20" spans="1:7" ht="32.25" customHeight="1" x14ac:dyDescent="0.25">
      <c r="A20" s="13" t="s">
        <v>12</v>
      </c>
      <c r="B20" s="9"/>
      <c r="C20" s="43"/>
      <c r="D20" s="43"/>
      <c r="E20" s="11"/>
      <c r="F20" s="11"/>
      <c r="G20" s="9"/>
    </row>
    <row r="21" spans="1:7" ht="84" customHeight="1" x14ac:dyDescent="0.25">
      <c r="A21" s="46" t="s">
        <v>301</v>
      </c>
      <c r="B21" s="9" t="s">
        <v>68</v>
      </c>
      <c r="C21" s="43">
        <v>100</v>
      </c>
      <c r="D21" s="43">
        <v>100</v>
      </c>
      <c r="E21" s="17">
        <f t="shared" ref="E21" si="0">D21-C21</f>
        <v>0</v>
      </c>
      <c r="F21" s="17">
        <f t="shared" ref="F21" si="1">D21/C21*100</f>
        <v>100</v>
      </c>
      <c r="G21" s="9"/>
    </row>
    <row r="22" spans="1:7" ht="12.75" x14ac:dyDescent="0.2">
      <c r="A22" s="6"/>
      <c r="B22" s="7"/>
      <c r="C22" s="7"/>
      <c r="D22" s="7"/>
      <c r="E22" s="7"/>
      <c r="F22" s="7"/>
      <c r="G22" s="7"/>
    </row>
    <row r="24" spans="1:7" ht="35.25" customHeight="1" x14ac:dyDescent="0.25">
      <c r="A24" s="119" t="s">
        <v>302</v>
      </c>
      <c r="B24" s="119"/>
      <c r="C24" s="119"/>
      <c r="D24" s="119"/>
      <c r="E24" s="119"/>
      <c r="F24" s="119"/>
      <c r="G24" s="119"/>
    </row>
    <row r="25" spans="1:7" x14ac:dyDescent="0.25">
      <c r="A25" s="1" t="s">
        <v>13</v>
      </c>
    </row>
    <row r="26" spans="1:7" x14ac:dyDescent="0.25">
      <c r="A26" s="1" t="s">
        <v>24</v>
      </c>
    </row>
    <row r="27" spans="1:7" x14ac:dyDescent="0.25">
      <c r="A27" s="1" t="s">
        <v>22</v>
      </c>
    </row>
    <row r="28" spans="1:7" ht="34.5" customHeight="1" x14ac:dyDescent="0.25">
      <c r="A28" s="119" t="s">
        <v>209</v>
      </c>
      <c r="B28" s="119"/>
      <c r="C28" s="119"/>
      <c r="D28" s="119"/>
      <c r="E28" s="119"/>
      <c r="F28" s="119"/>
      <c r="G28" s="119"/>
    </row>
    <row r="30" spans="1:7" ht="63" customHeight="1" x14ac:dyDescent="0.25">
      <c r="A30" s="2" t="s">
        <v>14</v>
      </c>
      <c r="B30" s="2" t="s">
        <v>4</v>
      </c>
      <c r="C30" s="2" t="s">
        <v>5</v>
      </c>
      <c r="D30" s="2" t="s">
        <v>6</v>
      </c>
      <c r="E30" s="2" t="s">
        <v>7</v>
      </c>
      <c r="F30" s="2" t="s">
        <v>9</v>
      </c>
      <c r="G30" s="2" t="s">
        <v>15</v>
      </c>
    </row>
    <row r="31" spans="1:7" x14ac:dyDescent="0.25">
      <c r="A31" s="4">
        <v>1</v>
      </c>
      <c r="B31" s="4">
        <v>2</v>
      </c>
      <c r="C31" s="4">
        <v>3</v>
      </c>
      <c r="D31" s="4">
        <v>4</v>
      </c>
      <c r="E31" s="4">
        <v>5</v>
      </c>
      <c r="F31" s="4">
        <v>6</v>
      </c>
      <c r="G31" s="4">
        <v>7</v>
      </c>
    </row>
    <row r="32" spans="1:7" ht="27.75" customHeight="1" x14ac:dyDescent="0.25">
      <c r="A32" s="12" t="s">
        <v>84</v>
      </c>
      <c r="B32" s="4" t="s">
        <v>27</v>
      </c>
      <c r="C32" s="38">
        <v>1039</v>
      </c>
      <c r="D32" s="38">
        <v>1039</v>
      </c>
      <c r="E32" s="4">
        <f>D32-C32</f>
        <v>0</v>
      </c>
      <c r="F32" s="36">
        <f>D32/C32*100</f>
        <v>100</v>
      </c>
      <c r="G32" s="81"/>
    </row>
    <row r="33" spans="1:7" ht="15.6" customHeight="1" x14ac:dyDescent="0.25">
      <c r="A33" s="12"/>
      <c r="B33" s="4"/>
      <c r="C33" s="4"/>
      <c r="D33" s="23"/>
      <c r="E33" s="4"/>
      <c r="F33" s="4"/>
      <c r="G33" s="4"/>
    </row>
    <row r="34" spans="1:7" ht="55.2" customHeight="1" x14ac:dyDescent="0.25">
      <c r="A34" s="2" t="s">
        <v>30</v>
      </c>
      <c r="B34" s="2" t="s">
        <v>4</v>
      </c>
      <c r="C34" s="2" t="s">
        <v>5</v>
      </c>
      <c r="D34" s="2" t="s">
        <v>6</v>
      </c>
      <c r="E34" s="2" t="s">
        <v>7</v>
      </c>
      <c r="F34" s="2" t="s">
        <v>9</v>
      </c>
      <c r="G34" s="2" t="s">
        <v>8</v>
      </c>
    </row>
    <row r="35" spans="1:7" ht="35.25" customHeight="1" x14ac:dyDescent="0.25">
      <c r="A35" s="27" t="s">
        <v>32</v>
      </c>
      <c r="B35" s="9" t="s">
        <v>11</v>
      </c>
      <c r="C35" s="17">
        <v>7005</v>
      </c>
      <c r="D35" s="17">
        <v>7003.8</v>
      </c>
      <c r="E35" s="17">
        <f>D35-C35</f>
        <v>-1.1999999999998181</v>
      </c>
      <c r="F35" s="17">
        <f>D35/C35*100</f>
        <v>99.982869379015</v>
      </c>
      <c r="G35" s="2" t="s">
        <v>176</v>
      </c>
    </row>
    <row r="36" spans="1:7" ht="37.200000000000003" customHeight="1" x14ac:dyDescent="0.25">
      <c r="A36" s="15" t="s">
        <v>29</v>
      </c>
      <c r="B36" s="10" t="s">
        <v>11</v>
      </c>
      <c r="C36" s="11">
        <v>7005</v>
      </c>
      <c r="D36" s="11">
        <v>7003.8</v>
      </c>
      <c r="E36" s="11">
        <f>D36-C36</f>
        <v>-1.1999999999998181</v>
      </c>
      <c r="F36" s="11">
        <f>D36/C36*100</f>
        <v>99.982869379015</v>
      </c>
      <c r="G36" s="25"/>
    </row>
    <row r="38" spans="1:7" x14ac:dyDescent="0.25">
      <c r="C38" s="14"/>
    </row>
    <row r="39" spans="1:7" x14ac:dyDescent="0.25">
      <c r="A39" s="1" t="s">
        <v>170</v>
      </c>
      <c r="D39" s="1" t="s">
        <v>16</v>
      </c>
      <c r="F39" s="1" t="s">
        <v>189</v>
      </c>
    </row>
    <row r="40" spans="1:7" x14ac:dyDescent="0.25">
      <c r="D40" s="8" t="s">
        <v>17</v>
      </c>
      <c r="E40" s="8"/>
      <c r="F40" s="8"/>
    </row>
    <row r="42" spans="1:7" x14ac:dyDescent="0.25">
      <c r="A42" s="1" t="s">
        <v>190</v>
      </c>
      <c r="D42" s="1" t="s">
        <v>16</v>
      </c>
      <c r="F42" s="1" t="s">
        <v>410</v>
      </c>
    </row>
    <row r="43" spans="1:7" x14ac:dyDescent="0.25">
      <c r="D43" s="8" t="s">
        <v>17</v>
      </c>
      <c r="E43" s="8"/>
      <c r="F43" s="8"/>
    </row>
  </sheetData>
  <mergeCells count="9">
    <mergeCell ref="A14:G14"/>
    <mergeCell ref="A28:G28"/>
    <mergeCell ref="F1:G1"/>
    <mergeCell ref="F2:G2"/>
    <mergeCell ref="A4:G4"/>
    <mergeCell ref="A5:G5"/>
    <mergeCell ref="A8:G8"/>
    <mergeCell ref="A13:G13"/>
    <mergeCell ref="A24:G24"/>
  </mergeCells>
  <pageMargins left="0.11811023622047245" right="0.11811023622047245" top="0" bottom="0" header="0" footer="0"/>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6"/>
  <sheetViews>
    <sheetView topLeftCell="A45" zoomScale="70" zoomScaleNormal="70" workbookViewId="0">
      <selection activeCell="A52" sqref="A52:XFD56"/>
    </sheetView>
  </sheetViews>
  <sheetFormatPr defaultColWidth="9" defaultRowHeight="13.2" x14ac:dyDescent="0.25"/>
  <cols>
    <col min="1" max="1" width="30.6640625" style="1" customWidth="1"/>
    <col min="2" max="2" width="12.109375" style="1" customWidth="1"/>
    <col min="3" max="3" width="20.6640625" style="1" customWidth="1"/>
    <col min="4" max="4" width="20.33203125" style="1" customWidth="1"/>
    <col min="5" max="5" width="12.33203125" style="1" customWidth="1"/>
    <col min="6" max="6" width="16.109375" style="1" customWidth="1"/>
    <col min="7" max="7" width="30" style="1" customWidth="1"/>
    <col min="8" max="16384" width="9" style="1"/>
  </cols>
  <sheetData>
    <row r="1" spans="1:7" x14ac:dyDescent="0.25">
      <c r="F1" s="121" t="s">
        <v>0</v>
      </c>
      <c r="G1" s="121"/>
    </row>
    <row r="2" spans="1:7" ht="30.75" customHeight="1" x14ac:dyDescent="0.25">
      <c r="F2" s="122" t="s">
        <v>1</v>
      </c>
      <c r="G2" s="122"/>
    </row>
    <row r="4" spans="1:7" x14ac:dyDescent="0.25">
      <c r="A4" s="123" t="s">
        <v>2</v>
      </c>
      <c r="B4" s="123"/>
      <c r="C4" s="123"/>
      <c r="D4" s="123"/>
      <c r="E4" s="123"/>
      <c r="F4" s="123"/>
      <c r="G4" s="123"/>
    </row>
    <row r="5" spans="1:7" x14ac:dyDescent="0.25">
      <c r="A5" s="123" t="s">
        <v>171</v>
      </c>
      <c r="B5" s="123"/>
      <c r="C5" s="123"/>
      <c r="D5" s="123"/>
      <c r="E5" s="123"/>
      <c r="F5" s="123"/>
      <c r="G5" s="123"/>
    </row>
    <row r="7" spans="1:7" x14ac:dyDescent="0.25">
      <c r="A7" s="1" t="s">
        <v>18</v>
      </c>
    </row>
    <row r="8" spans="1:7" ht="39" customHeight="1" x14ac:dyDescent="0.25">
      <c r="A8" s="119" t="s">
        <v>85</v>
      </c>
      <c r="B8" s="119"/>
      <c r="C8" s="119"/>
      <c r="D8" s="119"/>
      <c r="E8" s="119"/>
      <c r="F8" s="119"/>
      <c r="G8" s="119"/>
    </row>
    <row r="9" spans="1:7" x14ac:dyDescent="0.25">
      <c r="A9" s="1" t="s">
        <v>284</v>
      </c>
    </row>
    <row r="10" spans="1:7" x14ac:dyDescent="0.25">
      <c r="A10" s="1" t="s">
        <v>20</v>
      </c>
    </row>
    <row r="11" spans="1:7" x14ac:dyDescent="0.25">
      <c r="A11" s="1" t="s">
        <v>21</v>
      </c>
    </row>
    <row r="12" spans="1:7" x14ac:dyDescent="0.25">
      <c r="A12" s="1" t="s">
        <v>22</v>
      </c>
    </row>
    <row r="13" spans="1:7" ht="35.25" customHeight="1" x14ac:dyDescent="0.25">
      <c r="A13" s="119" t="s">
        <v>86</v>
      </c>
      <c r="B13" s="119"/>
      <c r="C13" s="119"/>
      <c r="D13" s="119"/>
      <c r="E13" s="119"/>
      <c r="F13" s="119"/>
      <c r="G13" s="119"/>
    </row>
    <row r="14" spans="1:7" ht="44.25" customHeight="1" x14ac:dyDescent="0.25">
      <c r="A14" s="119" t="s">
        <v>211</v>
      </c>
      <c r="B14" s="119"/>
      <c r="C14" s="119"/>
      <c r="D14" s="119"/>
      <c r="E14" s="119"/>
      <c r="F14" s="119"/>
      <c r="G14" s="119"/>
    </row>
    <row r="15" spans="1:7" ht="50.25" customHeight="1" x14ac:dyDescent="0.25">
      <c r="A15" s="2" t="s">
        <v>3</v>
      </c>
      <c r="B15" s="2" t="s">
        <v>4</v>
      </c>
      <c r="C15" s="2" t="s">
        <v>5</v>
      </c>
      <c r="D15" s="2" t="s">
        <v>6</v>
      </c>
      <c r="E15" s="2" t="s">
        <v>7</v>
      </c>
      <c r="F15" s="2" t="s">
        <v>9</v>
      </c>
      <c r="G15" s="2" t="s">
        <v>8</v>
      </c>
    </row>
    <row r="16" spans="1:7" ht="12.75" x14ac:dyDescent="0.2">
      <c r="A16" s="4">
        <v>1</v>
      </c>
      <c r="B16" s="4">
        <v>2</v>
      </c>
      <c r="C16" s="4">
        <v>3</v>
      </c>
      <c r="D16" s="4">
        <v>4</v>
      </c>
      <c r="E16" s="4">
        <v>5</v>
      </c>
      <c r="F16" s="4">
        <v>6</v>
      </c>
      <c r="G16" s="4">
        <v>7</v>
      </c>
    </row>
    <row r="17" spans="1:7" ht="42" customHeight="1" x14ac:dyDescent="0.25">
      <c r="A17" s="27" t="s">
        <v>32</v>
      </c>
      <c r="B17" s="9" t="s">
        <v>11</v>
      </c>
      <c r="C17" s="17">
        <v>18532</v>
      </c>
      <c r="D17" s="17">
        <v>18531.7</v>
      </c>
      <c r="E17" s="17">
        <f>D17-C17</f>
        <v>-0.2999999999992724</v>
      </c>
      <c r="F17" s="17">
        <f>D17/C17*100</f>
        <v>99.998381178502044</v>
      </c>
      <c r="G17" s="2" t="s">
        <v>178</v>
      </c>
    </row>
    <row r="18" spans="1:7" ht="26.4" x14ac:dyDescent="0.25">
      <c r="A18" s="37" t="s">
        <v>10</v>
      </c>
      <c r="B18" s="10" t="s">
        <v>11</v>
      </c>
      <c r="C18" s="11">
        <f>C17</f>
        <v>18532</v>
      </c>
      <c r="D18" s="11">
        <f t="shared" ref="D18" si="0">D17</f>
        <v>18531.7</v>
      </c>
      <c r="E18" s="11">
        <f t="shared" ref="E18:E20" si="1">D18-C18</f>
        <v>-0.2999999999992724</v>
      </c>
      <c r="F18" s="11">
        <f t="shared" ref="F18:F20" si="2">D18/C18*100</f>
        <v>99.998381178502044</v>
      </c>
      <c r="G18" s="10"/>
    </row>
    <row r="19" spans="1:7" ht="37.5" customHeight="1" x14ac:dyDescent="0.25">
      <c r="A19" s="13" t="s">
        <v>12</v>
      </c>
      <c r="B19" s="9"/>
      <c r="C19" s="43"/>
      <c r="D19" s="43"/>
      <c r="E19" s="17"/>
      <c r="F19" s="17"/>
      <c r="G19" s="9"/>
    </row>
    <row r="20" spans="1:7" ht="117" customHeight="1" x14ac:dyDescent="0.25">
      <c r="A20" s="46" t="s">
        <v>303</v>
      </c>
      <c r="B20" s="9" t="s">
        <v>68</v>
      </c>
      <c r="C20" s="43">
        <v>100</v>
      </c>
      <c r="D20" s="43">
        <v>100</v>
      </c>
      <c r="E20" s="17">
        <f t="shared" si="1"/>
        <v>0</v>
      </c>
      <c r="F20" s="17">
        <f t="shared" si="2"/>
        <v>100</v>
      </c>
      <c r="G20" s="9"/>
    </row>
    <row r="21" spans="1:7" x14ac:dyDescent="0.25">
      <c r="A21" s="6"/>
      <c r="B21" s="7"/>
      <c r="C21" s="7"/>
      <c r="D21" s="7"/>
      <c r="E21" s="7"/>
      <c r="F21" s="7"/>
      <c r="G21" s="7"/>
    </row>
    <row r="22" spans="1:7" ht="12.75" hidden="1" x14ac:dyDescent="0.2">
      <c r="A22" s="1" t="s">
        <v>87</v>
      </c>
    </row>
    <row r="23" spans="1:7" ht="12.75" hidden="1" x14ac:dyDescent="0.2">
      <c r="A23" s="1" t="s">
        <v>13</v>
      </c>
    </row>
    <row r="24" spans="1:7" ht="31.5" hidden="1" customHeight="1" x14ac:dyDescent="0.2">
      <c r="A24" s="130" t="s">
        <v>59</v>
      </c>
      <c r="B24" s="130"/>
      <c r="C24" s="130"/>
      <c r="D24" s="130"/>
      <c r="E24" s="130"/>
      <c r="F24" s="130"/>
      <c r="G24" s="130"/>
    </row>
    <row r="25" spans="1:7" ht="12.75" hidden="1" x14ac:dyDescent="0.2">
      <c r="A25" s="1" t="s">
        <v>22</v>
      </c>
    </row>
    <row r="26" spans="1:7" s="21" customFormat="1" ht="32.25" hidden="1" customHeight="1" x14ac:dyDescent="0.25">
      <c r="A26" s="119" t="s">
        <v>37</v>
      </c>
      <c r="B26" s="119"/>
      <c r="C26" s="119"/>
      <c r="D26" s="119"/>
      <c r="E26" s="119"/>
      <c r="F26" s="119"/>
      <c r="G26" s="119"/>
    </row>
    <row r="27" spans="1:7" ht="12.75" hidden="1" x14ac:dyDescent="0.2"/>
    <row r="28" spans="1:7" ht="59.25" hidden="1" customHeight="1" x14ac:dyDescent="0.2">
      <c r="A28" s="2" t="s">
        <v>14</v>
      </c>
      <c r="B28" s="2" t="s">
        <v>4</v>
      </c>
      <c r="C28" s="2" t="s">
        <v>5</v>
      </c>
      <c r="D28" s="2" t="s">
        <v>6</v>
      </c>
      <c r="E28" s="2" t="s">
        <v>7</v>
      </c>
      <c r="F28" s="2" t="s">
        <v>9</v>
      </c>
      <c r="G28" s="2" t="s">
        <v>15</v>
      </c>
    </row>
    <row r="29" spans="1:7" ht="12.75" hidden="1" x14ac:dyDescent="0.2">
      <c r="A29" s="4">
        <v>1</v>
      </c>
      <c r="B29" s="4">
        <v>2</v>
      </c>
      <c r="C29" s="4">
        <v>3</v>
      </c>
      <c r="D29" s="4">
        <v>4</v>
      </c>
      <c r="E29" s="4">
        <v>5</v>
      </c>
      <c r="F29" s="4">
        <v>6</v>
      </c>
      <c r="G29" s="4">
        <v>7</v>
      </c>
    </row>
    <row r="30" spans="1:7" ht="33.75" hidden="1" x14ac:dyDescent="0.2">
      <c r="A30" s="12" t="s">
        <v>33</v>
      </c>
      <c r="B30" s="18" t="s">
        <v>11</v>
      </c>
      <c r="C30" s="19">
        <v>25</v>
      </c>
      <c r="D30" s="19">
        <v>25</v>
      </c>
      <c r="E30" s="19">
        <f>D30-C30</f>
        <v>0</v>
      </c>
      <c r="F30" s="19">
        <f>D30/C30*100</f>
        <v>100</v>
      </c>
      <c r="G30" s="12"/>
    </row>
    <row r="31" spans="1:7" ht="12.75" hidden="1" x14ac:dyDescent="0.2">
      <c r="A31" s="12"/>
      <c r="B31" s="18"/>
      <c r="C31" s="24"/>
      <c r="D31" s="24"/>
      <c r="E31" s="19"/>
      <c r="F31" s="19"/>
      <c r="G31" s="12"/>
    </row>
    <row r="32" spans="1:7" ht="55.5" hidden="1" customHeight="1" x14ac:dyDescent="0.2">
      <c r="A32" s="2" t="s">
        <v>30</v>
      </c>
      <c r="B32" s="2" t="s">
        <v>4</v>
      </c>
      <c r="C32" s="2" t="s">
        <v>5</v>
      </c>
      <c r="D32" s="2" t="s">
        <v>6</v>
      </c>
      <c r="E32" s="2" t="s">
        <v>7</v>
      </c>
      <c r="F32" s="2" t="s">
        <v>9</v>
      </c>
      <c r="G32" s="2" t="s">
        <v>8</v>
      </c>
    </row>
    <row r="33" spans="1:7" ht="12.75" hidden="1" x14ac:dyDescent="0.2">
      <c r="A33" s="3"/>
      <c r="B33" s="20" t="s">
        <v>11</v>
      </c>
      <c r="C33" s="3"/>
      <c r="D33" s="3"/>
      <c r="E33" s="3"/>
      <c r="F33" s="3"/>
      <c r="G33" s="3"/>
    </row>
    <row r="34" spans="1:7" ht="12.75" hidden="1" x14ac:dyDescent="0.2">
      <c r="A34" s="3"/>
      <c r="B34" s="20" t="s">
        <v>11</v>
      </c>
      <c r="C34" s="3"/>
      <c r="D34" s="3"/>
      <c r="E34" s="3"/>
      <c r="F34" s="3"/>
      <c r="G34" s="3"/>
    </row>
    <row r="35" spans="1:7" ht="43.5" hidden="1" customHeight="1" x14ac:dyDescent="0.2">
      <c r="A35" s="15" t="s">
        <v>29</v>
      </c>
      <c r="B35" s="10" t="s">
        <v>11</v>
      </c>
      <c r="C35" s="11">
        <v>25</v>
      </c>
      <c r="D35" s="11">
        <v>25</v>
      </c>
      <c r="E35" s="11">
        <f>D35-C35</f>
        <v>0</v>
      </c>
      <c r="F35" s="11">
        <f>D35/C35*100</f>
        <v>100</v>
      </c>
      <c r="G35" s="25"/>
    </row>
    <row r="37" spans="1:7" x14ac:dyDescent="0.25">
      <c r="A37" s="1" t="s">
        <v>177</v>
      </c>
    </row>
    <row r="38" spans="1:7" x14ac:dyDescent="0.25">
      <c r="A38" s="1" t="s">
        <v>13</v>
      </c>
    </row>
    <row r="39" spans="1:7" x14ac:dyDescent="0.25">
      <c r="A39" s="1" t="s">
        <v>24</v>
      </c>
    </row>
    <row r="40" spans="1:7" x14ac:dyDescent="0.25">
      <c r="A40" s="1" t="s">
        <v>22</v>
      </c>
    </row>
    <row r="41" spans="1:7" ht="34.5" customHeight="1" x14ac:dyDescent="0.25">
      <c r="A41" s="119" t="s">
        <v>211</v>
      </c>
      <c r="B41" s="119"/>
      <c r="C41" s="119"/>
      <c r="D41" s="119"/>
      <c r="E41" s="119"/>
      <c r="F41" s="119"/>
      <c r="G41" s="119"/>
    </row>
    <row r="43" spans="1:7" ht="63" customHeight="1" x14ac:dyDescent="0.25">
      <c r="A43" s="2" t="s">
        <v>14</v>
      </c>
      <c r="B43" s="2" t="s">
        <v>4</v>
      </c>
      <c r="C43" s="2" t="s">
        <v>5</v>
      </c>
      <c r="D43" s="2" t="s">
        <v>6</v>
      </c>
      <c r="E43" s="2" t="s">
        <v>7</v>
      </c>
      <c r="F43" s="2" t="s">
        <v>9</v>
      </c>
      <c r="G43" s="2" t="s">
        <v>15</v>
      </c>
    </row>
    <row r="44" spans="1:7" x14ac:dyDescent="0.25">
      <c r="A44" s="4">
        <v>1</v>
      </c>
      <c r="B44" s="4">
        <v>2</v>
      </c>
      <c r="C44" s="4">
        <v>3</v>
      </c>
      <c r="D44" s="4">
        <v>4</v>
      </c>
      <c r="E44" s="4">
        <v>5</v>
      </c>
      <c r="F44" s="4">
        <v>6</v>
      </c>
      <c r="G44" s="4">
        <v>7</v>
      </c>
    </row>
    <row r="45" spans="1:7" ht="167.4" customHeight="1" x14ac:dyDescent="0.25">
      <c r="A45" s="27" t="s">
        <v>88</v>
      </c>
      <c r="B45" s="9" t="s">
        <v>89</v>
      </c>
      <c r="C45" s="39">
        <v>411</v>
      </c>
      <c r="D45" s="39">
        <v>564</v>
      </c>
      <c r="E45" s="39">
        <f>D45-C45</f>
        <v>153</v>
      </c>
      <c r="F45" s="45">
        <f>D45/C45*100</f>
        <v>137.22627737226279</v>
      </c>
      <c r="G45" s="64" t="s">
        <v>385</v>
      </c>
    </row>
    <row r="46" spans="1:7" ht="27.75" customHeight="1" x14ac:dyDescent="0.25">
      <c r="A46" s="12"/>
      <c r="B46" s="4"/>
      <c r="C46" s="4"/>
      <c r="D46" s="23"/>
      <c r="E46" s="4"/>
      <c r="F46" s="4"/>
      <c r="G46" s="4"/>
    </row>
    <row r="47" spans="1:7" ht="73.2" customHeight="1" x14ac:dyDescent="0.25">
      <c r="A47" s="2" t="s">
        <v>30</v>
      </c>
      <c r="B47" s="2" t="s">
        <v>4</v>
      </c>
      <c r="C47" s="2" t="s">
        <v>5</v>
      </c>
      <c r="D47" s="2" t="s">
        <v>6</v>
      </c>
      <c r="E47" s="2" t="s">
        <v>7</v>
      </c>
      <c r="F47" s="2" t="s">
        <v>9</v>
      </c>
      <c r="G47" s="2" t="s">
        <v>8</v>
      </c>
    </row>
    <row r="48" spans="1:7" ht="39.75" customHeight="1" x14ac:dyDescent="0.25">
      <c r="A48" s="27" t="s">
        <v>32</v>
      </c>
      <c r="B48" s="9" t="s">
        <v>11</v>
      </c>
      <c r="C48" s="17">
        <v>18532</v>
      </c>
      <c r="D48" s="17">
        <v>18531.7</v>
      </c>
      <c r="E48" s="17">
        <f>D48-C48</f>
        <v>-0.2999999999992724</v>
      </c>
      <c r="F48" s="17">
        <f>D48/C48*100</f>
        <v>99.998381178502044</v>
      </c>
      <c r="G48" s="2" t="s">
        <v>178</v>
      </c>
    </row>
    <row r="49" spans="1:7" ht="47.25" customHeight="1" x14ac:dyDescent="0.25">
      <c r="A49" s="15" t="s">
        <v>29</v>
      </c>
      <c r="B49" s="10" t="s">
        <v>11</v>
      </c>
      <c r="C49" s="11">
        <v>18532</v>
      </c>
      <c r="D49" s="11">
        <v>18531.7</v>
      </c>
      <c r="E49" s="11">
        <f>D49-C49</f>
        <v>-0.2999999999992724</v>
      </c>
      <c r="F49" s="11">
        <f>D49/C49*100</f>
        <v>99.998381178502044</v>
      </c>
      <c r="G49" s="25"/>
    </row>
    <row r="51" spans="1:7" x14ac:dyDescent="0.25">
      <c r="C51" s="14"/>
    </row>
    <row r="52" spans="1:7" x14ac:dyDescent="0.25">
      <c r="A52" s="1" t="s">
        <v>170</v>
      </c>
      <c r="D52" s="1" t="s">
        <v>16</v>
      </c>
      <c r="F52" s="1" t="s">
        <v>189</v>
      </c>
    </row>
    <row r="53" spans="1:7" x14ac:dyDescent="0.25">
      <c r="D53" s="8" t="s">
        <v>17</v>
      </c>
      <c r="E53" s="8"/>
      <c r="F53" s="8"/>
    </row>
    <row r="55" spans="1:7" x14ac:dyDescent="0.25">
      <c r="A55" s="1" t="s">
        <v>190</v>
      </c>
      <c r="D55" s="1" t="s">
        <v>16</v>
      </c>
      <c r="F55" s="1" t="s">
        <v>410</v>
      </c>
    </row>
    <row r="56" spans="1:7" x14ac:dyDescent="0.25">
      <c r="D56" s="8" t="s">
        <v>17</v>
      </c>
      <c r="E56" s="8"/>
      <c r="F56" s="8"/>
    </row>
  </sheetData>
  <mergeCells count="10">
    <mergeCell ref="A14:G14"/>
    <mergeCell ref="A24:G24"/>
    <mergeCell ref="A26:G26"/>
    <mergeCell ref="A41:G41"/>
    <mergeCell ref="F1:G1"/>
    <mergeCell ref="F2:G2"/>
    <mergeCell ref="A4:G4"/>
    <mergeCell ref="A5:G5"/>
    <mergeCell ref="A8:G8"/>
    <mergeCell ref="A13:G13"/>
  </mergeCells>
  <pageMargins left="0.11811023622047245" right="0.11811023622047245" top="0" bottom="0" header="0" footer="0"/>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topLeftCell="A22" zoomScale="70" zoomScaleNormal="70" workbookViewId="0">
      <selection activeCell="D35" sqref="D35"/>
    </sheetView>
  </sheetViews>
  <sheetFormatPr defaultColWidth="9" defaultRowHeight="13.2" x14ac:dyDescent="0.25"/>
  <cols>
    <col min="1" max="1" width="30.6640625" style="1" customWidth="1"/>
    <col min="2" max="2" width="14" style="1" customWidth="1"/>
    <col min="3" max="3" width="20.6640625" style="1" customWidth="1"/>
    <col min="4" max="4" width="20.33203125" style="1" customWidth="1"/>
    <col min="5" max="5" width="12.33203125" style="1" customWidth="1"/>
    <col min="6" max="6" width="16.109375" style="1" customWidth="1"/>
    <col min="7" max="7" width="31.77734375" style="1" customWidth="1"/>
    <col min="8" max="16384" width="9" style="1"/>
  </cols>
  <sheetData>
    <row r="1" spans="1:7" x14ac:dyDescent="0.25">
      <c r="F1" s="121" t="s">
        <v>0</v>
      </c>
      <c r="G1" s="121"/>
    </row>
    <row r="2" spans="1:7" ht="30.75" customHeight="1" x14ac:dyDescent="0.25">
      <c r="F2" s="122" t="s">
        <v>1</v>
      </c>
      <c r="G2" s="122"/>
    </row>
    <row r="4" spans="1:7" x14ac:dyDescent="0.25">
      <c r="A4" s="123" t="s">
        <v>2</v>
      </c>
      <c r="B4" s="123"/>
      <c r="C4" s="123"/>
      <c r="D4" s="123"/>
      <c r="E4" s="123"/>
      <c r="F4" s="123"/>
      <c r="G4" s="123"/>
    </row>
    <row r="5" spans="1:7" x14ac:dyDescent="0.25">
      <c r="A5" s="123" t="s">
        <v>171</v>
      </c>
      <c r="B5" s="123"/>
      <c r="C5" s="123"/>
      <c r="D5" s="123"/>
      <c r="E5" s="123"/>
      <c r="F5" s="123"/>
      <c r="G5" s="123"/>
    </row>
    <row r="7" spans="1:7" x14ac:dyDescent="0.25">
      <c r="A7" s="1" t="s">
        <v>18</v>
      </c>
    </row>
    <row r="8" spans="1:7" ht="39" customHeight="1" x14ac:dyDescent="0.25">
      <c r="A8" s="119" t="s">
        <v>90</v>
      </c>
      <c r="B8" s="119"/>
      <c r="C8" s="119"/>
      <c r="D8" s="119"/>
      <c r="E8" s="119"/>
      <c r="F8" s="119"/>
      <c r="G8" s="119"/>
    </row>
    <row r="9" spans="1:7" x14ac:dyDescent="0.25">
      <c r="A9" s="1" t="s">
        <v>285</v>
      </c>
    </row>
    <row r="10" spans="1:7" ht="33.75" customHeight="1" x14ac:dyDescent="0.25">
      <c r="A10" s="119" t="s">
        <v>304</v>
      </c>
      <c r="B10" s="119"/>
      <c r="C10" s="119"/>
      <c r="D10" s="119"/>
      <c r="E10" s="119"/>
      <c r="F10" s="119"/>
      <c r="G10" s="119"/>
    </row>
    <row r="11" spans="1:7" x14ac:dyDescent="0.25">
      <c r="A11" s="1" t="s">
        <v>21</v>
      </c>
    </row>
    <row r="12" spans="1:7" x14ac:dyDescent="0.25">
      <c r="A12" s="1" t="s">
        <v>22</v>
      </c>
    </row>
    <row r="13" spans="1:7" ht="35.25" customHeight="1" x14ac:dyDescent="0.25">
      <c r="A13" s="119" t="s">
        <v>305</v>
      </c>
      <c r="B13" s="119"/>
      <c r="C13" s="119"/>
      <c r="D13" s="119"/>
      <c r="E13" s="119"/>
      <c r="F13" s="119"/>
      <c r="G13" s="119"/>
    </row>
    <row r="14" spans="1:7" ht="30" customHeight="1" x14ac:dyDescent="0.25">
      <c r="A14" s="119" t="s">
        <v>307</v>
      </c>
      <c r="B14" s="119"/>
      <c r="C14" s="119"/>
      <c r="D14" s="119"/>
      <c r="E14" s="119"/>
      <c r="F14" s="119"/>
      <c r="G14" s="119"/>
    </row>
    <row r="15" spans="1:7" ht="50.25" customHeight="1" x14ac:dyDescent="0.25">
      <c r="A15" s="2" t="s">
        <v>3</v>
      </c>
      <c r="B15" s="2" t="s">
        <v>4</v>
      </c>
      <c r="C15" s="2" t="s">
        <v>5</v>
      </c>
      <c r="D15" s="2" t="s">
        <v>6</v>
      </c>
      <c r="E15" s="2" t="s">
        <v>7</v>
      </c>
      <c r="F15" s="2" t="s">
        <v>9</v>
      </c>
      <c r="G15" s="2" t="s">
        <v>8</v>
      </c>
    </row>
    <row r="16" spans="1:7" ht="12.75" x14ac:dyDescent="0.2">
      <c r="A16" s="4">
        <v>1</v>
      </c>
      <c r="B16" s="4">
        <v>2</v>
      </c>
      <c r="C16" s="4">
        <v>3</v>
      </c>
      <c r="D16" s="4">
        <v>4</v>
      </c>
      <c r="E16" s="4">
        <v>5</v>
      </c>
      <c r="F16" s="4">
        <v>6</v>
      </c>
      <c r="G16" s="4">
        <v>7</v>
      </c>
    </row>
    <row r="17" spans="1:7" ht="38.25" customHeight="1" x14ac:dyDescent="0.25">
      <c r="A17" s="16" t="s">
        <v>31</v>
      </c>
      <c r="B17" s="9" t="s">
        <v>11</v>
      </c>
      <c r="C17" s="17">
        <v>531166</v>
      </c>
      <c r="D17" s="17">
        <v>531163.80000000005</v>
      </c>
      <c r="E17" s="17">
        <f>D17-C17</f>
        <v>-2.1999999999534339</v>
      </c>
      <c r="F17" s="17">
        <f>D17/C17*100</f>
        <v>99.999585816863288</v>
      </c>
      <c r="G17" s="2" t="s">
        <v>352</v>
      </c>
    </row>
    <row r="18" spans="1:7" ht="42" customHeight="1" x14ac:dyDescent="0.25">
      <c r="A18" s="27" t="s">
        <v>32</v>
      </c>
      <c r="B18" s="9" t="s">
        <v>11</v>
      </c>
      <c r="C18" s="17"/>
      <c r="D18" s="17"/>
      <c r="E18" s="17"/>
      <c r="F18" s="17"/>
      <c r="G18" s="2"/>
    </row>
    <row r="19" spans="1:7" ht="26.4" x14ac:dyDescent="0.25">
      <c r="A19" s="37" t="s">
        <v>10</v>
      </c>
      <c r="B19" s="10" t="s">
        <v>11</v>
      </c>
      <c r="C19" s="11">
        <f>C17+C18</f>
        <v>531166</v>
      </c>
      <c r="D19" s="11">
        <f>D17+D18</f>
        <v>531163.80000000005</v>
      </c>
      <c r="E19" s="11">
        <f>D19-C19</f>
        <v>-2.1999999999534339</v>
      </c>
      <c r="F19" s="11">
        <f>D19/C19*100</f>
        <v>99.999585816863288</v>
      </c>
      <c r="G19" s="10"/>
    </row>
    <row r="20" spans="1:7" ht="35.25" customHeight="1" x14ac:dyDescent="0.25">
      <c r="A20" s="13" t="s">
        <v>12</v>
      </c>
      <c r="B20" s="9"/>
      <c r="C20" s="29"/>
      <c r="D20" s="29"/>
      <c r="E20" s="11"/>
      <c r="F20" s="11"/>
      <c r="G20" s="9"/>
    </row>
    <row r="21" spans="1:7" ht="303" customHeight="1" x14ac:dyDescent="0.25">
      <c r="A21" s="13" t="s">
        <v>65</v>
      </c>
      <c r="B21" s="2" t="s">
        <v>66</v>
      </c>
      <c r="C21" s="50">
        <v>3.9</v>
      </c>
      <c r="D21" s="50">
        <v>3.17</v>
      </c>
      <c r="E21" s="17">
        <f t="shared" ref="E21" si="0">D21-C21</f>
        <v>-0.73</v>
      </c>
      <c r="F21" s="17">
        <f t="shared" ref="F21" si="1">D21/C21*100</f>
        <v>81.282051282051285</v>
      </c>
      <c r="G21" s="46" t="s">
        <v>398</v>
      </c>
    </row>
    <row r="22" spans="1:7" ht="12.75" x14ac:dyDescent="0.2">
      <c r="A22" s="6"/>
      <c r="B22" s="7"/>
      <c r="C22" s="7"/>
      <c r="D22" s="7"/>
      <c r="E22" s="7"/>
      <c r="F22" s="7"/>
      <c r="G22" s="7"/>
    </row>
    <row r="23" spans="1:7" x14ac:dyDescent="0.25">
      <c r="A23" s="1" t="s">
        <v>91</v>
      </c>
    </row>
    <row r="24" spans="1:7" x14ac:dyDescent="0.25">
      <c r="A24" s="1" t="s">
        <v>13</v>
      </c>
    </row>
    <row r="25" spans="1:7" ht="31.5" customHeight="1" x14ac:dyDescent="0.25">
      <c r="A25" s="119" t="s">
        <v>306</v>
      </c>
      <c r="B25" s="119"/>
      <c r="C25" s="119"/>
      <c r="D25" s="119"/>
      <c r="E25" s="119"/>
      <c r="F25" s="119"/>
      <c r="G25" s="119"/>
    </row>
    <row r="26" spans="1:7" x14ac:dyDescent="0.25">
      <c r="A26" s="1" t="s">
        <v>22</v>
      </c>
    </row>
    <row r="27" spans="1:7" s="21" customFormat="1" ht="32.25" customHeight="1" x14ac:dyDescent="0.3">
      <c r="A27" s="119" t="s">
        <v>307</v>
      </c>
      <c r="B27" s="119"/>
      <c r="C27" s="119"/>
      <c r="D27" s="119"/>
      <c r="E27" s="119"/>
      <c r="F27" s="119"/>
      <c r="G27" s="119"/>
    </row>
    <row r="29" spans="1:7" ht="59.25" customHeight="1" x14ac:dyDescent="0.25">
      <c r="A29" s="2" t="s">
        <v>14</v>
      </c>
      <c r="B29" s="2" t="s">
        <v>4</v>
      </c>
      <c r="C29" s="2" t="s">
        <v>5</v>
      </c>
      <c r="D29" s="2" t="s">
        <v>6</v>
      </c>
      <c r="E29" s="2" t="s">
        <v>7</v>
      </c>
      <c r="F29" s="2" t="s">
        <v>9</v>
      </c>
      <c r="G29" s="2" t="s">
        <v>15</v>
      </c>
    </row>
    <row r="30" spans="1:7" x14ac:dyDescent="0.25">
      <c r="A30" s="4">
        <v>1</v>
      </c>
      <c r="B30" s="4">
        <v>2</v>
      </c>
      <c r="C30" s="4">
        <v>3</v>
      </c>
      <c r="D30" s="4">
        <v>4</v>
      </c>
      <c r="E30" s="4">
        <v>5</v>
      </c>
      <c r="F30" s="4">
        <v>6</v>
      </c>
      <c r="G30" s="4">
        <v>7</v>
      </c>
    </row>
    <row r="31" spans="1:7" ht="39.6" x14ac:dyDescent="0.25">
      <c r="A31" s="27" t="s">
        <v>92</v>
      </c>
      <c r="B31" s="2" t="s">
        <v>27</v>
      </c>
      <c r="C31" s="63">
        <v>1365</v>
      </c>
      <c r="D31" s="63">
        <v>1365</v>
      </c>
      <c r="E31" s="41">
        <f>D31-C31</f>
        <v>0</v>
      </c>
      <c r="F31" s="95">
        <f>D31/C31*100</f>
        <v>100</v>
      </c>
      <c r="G31" s="12"/>
    </row>
    <row r="32" spans="1:7" x14ac:dyDescent="0.25">
      <c r="A32" s="12"/>
      <c r="B32" s="18"/>
      <c r="C32" s="24"/>
      <c r="D32" s="24"/>
      <c r="E32" s="19"/>
      <c r="F32" s="19"/>
      <c r="G32" s="12"/>
    </row>
    <row r="33" spans="1:7" ht="55.5" customHeight="1" x14ac:dyDescent="0.25">
      <c r="A33" s="2" t="s">
        <v>30</v>
      </c>
      <c r="B33" s="2" t="s">
        <v>4</v>
      </c>
      <c r="C33" s="2" t="s">
        <v>5</v>
      </c>
      <c r="D33" s="2" t="s">
        <v>6</v>
      </c>
      <c r="E33" s="2" t="s">
        <v>7</v>
      </c>
      <c r="F33" s="2" t="s">
        <v>9</v>
      </c>
      <c r="G33" s="2" t="s">
        <v>8</v>
      </c>
    </row>
    <row r="34" spans="1:7" ht="35.25" customHeight="1" x14ac:dyDescent="0.25">
      <c r="A34" s="16" t="s">
        <v>31</v>
      </c>
      <c r="B34" s="9" t="s">
        <v>11</v>
      </c>
      <c r="C34" s="17">
        <v>531166</v>
      </c>
      <c r="D34" s="17">
        <v>531163.80000000005</v>
      </c>
      <c r="E34" s="17">
        <f>D34-C34</f>
        <v>-2.1999999999534339</v>
      </c>
      <c r="F34" s="17">
        <f>D34/C34*100</f>
        <v>99.999585816863288</v>
      </c>
      <c r="G34" s="2" t="s">
        <v>352</v>
      </c>
    </row>
    <row r="35" spans="1:7" ht="18" customHeight="1" x14ac:dyDescent="0.25">
      <c r="A35" s="3"/>
      <c r="B35" s="20" t="s">
        <v>11</v>
      </c>
      <c r="C35" s="3"/>
      <c r="D35" s="3"/>
      <c r="E35" s="3"/>
      <c r="F35" s="3"/>
      <c r="G35" s="3"/>
    </row>
    <row r="36" spans="1:7" ht="43.5" customHeight="1" x14ac:dyDescent="0.25">
      <c r="A36" s="15" t="s">
        <v>29</v>
      </c>
      <c r="B36" s="10" t="s">
        <v>11</v>
      </c>
      <c r="C36" s="11">
        <v>531166</v>
      </c>
      <c r="D36" s="11">
        <v>531163.80000000005</v>
      </c>
      <c r="E36" s="11">
        <f>D36-C36</f>
        <v>-2.1999999999534339</v>
      </c>
      <c r="F36" s="11">
        <f>D36/C36*100</f>
        <v>99.999585816863288</v>
      </c>
      <c r="G36" s="25"/>
    </row>
    <row r="39" spans="1:7" x14ac:dyDescent="0.25">
      <c r="C39" s="14"/>
    </row>
    <row r="40" spans="1:7" x14ac:dyDescent="0.25">
      <c r="A40" s="1" t="s">
        <v>170</v>
      </c>
      <c r="D40" s="1" t="s">
        <v>16</v>
      </c>
      <c r="F40" s="1" t="s">
        <v>189</v>
      </c>
    </row>
    <row r="41" spans="1:7" x14ac:dyDescent="0.25">
      <c r="D41" s="8" t="s">
        <v>17</v>
      </c>
      <c r="E41" s="8"/>
      <c r="F41" s="8"/>
    </row>
    <row r="43" spans="1:7" x14ac:dyDescent="0.25">
      <c r="A43" s="1" t="s">
        <v>190</v>
      </c>
      <c r="D43" s="1" t="s">
        <v>16</v>
      </c>
      <c r="F43" s="1" t="s">
        <v>410</v>
      </c>
    </row>
    <row r="44" spans="1:7" x14ac:dyDescent="0.25">
      <c r="D44" s="8" t="s">
        <v>17</v>
      </c>
      <c r="E44" s="8"/>
      <c r="F44" s="8"/>
    </row>
  </sheetData>
  <mergeCells count="10">
    <mergeCell ref="A14:G14"/>
    <mergeCell ref="A25:G25"/>
    <mergeCell ref="A27:G27"/>
    <mergeCell ref="A10:G10"/>
    <mergeCell ref="F1:G1"/>
    <mergeCell ref="F2:G2"/>
    <mergeCell ref="A4:G4"/>
    <mergeCell ref="A5:G5"/>
    <mergeCell ref="A8:G8"/>
    <mergeCell ref="A13:G13"/>
  </mergeCells>
  <pageMargins left="0.11811023622047245" right="0.11811023622047245" top="0" bottom="0" header="0" footer="0"/>
  <pageSetup paperSize="9" scale="9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topLeftCell="A29" zoomScale="80" zoomScaleNormal="80" workbookViewId="0">
      <selection activeCell="A40" sqref="A40:XFD44"/>
    </sheetView>
  </sheetViews>
  <sheetFormatPr defaultColWidth="9" defaultRowHeight="13.2" x14ac:dyDescent="0.25"/>
  <cols>
    <col min="1" max="1" width="30.6640625" style="1" customWidth="1"/>
    <col min="2" max="2" width="12.109375" style="1" customWidth="1"/>
    <col min="3" max="3" width="20.6640625" style="1" customWidth="1"/>
    <col min="4" max="4" width="20.33203125" style="1" customWidth="1"/>
    <col min="5" max="5" width="12.33203125" style="1" customWidth="1"/>
    <col min="6" max="6" width="16.109375" style="1" customWidth="1"/>
    <col min="7" max="7" width="30" style="1" customWidth="1"/>
    <col min="8" max="16384" width="9" style="1"/>
  </cols>
  <sheetData>
    <row r="1" spans="1:7" x14ac:dyDescent="0.25">
      <c r="F1" s="121" t="s">
        <v>0</v>
      </c>
      <c r="G1" s="121"/>
    </row>
    <row r="2" spans="1:7" ht="30.75" customHeight="1" x14ac:dyDescent="0.25">
      <c r="F2" s="122" t="s">
        <v>1</v>
      </c>
      <c r="G2" s="122"/>
    </row>
    <row r="4" spans="1:7" x14ac:dyDescent="0.25">
      <c r="A4" s="123" t="s">
        <v>2</v>
      </c>
      <c r="B4" s="123"/>
      <c r="C4" s="123"/>
      <c r="D4" s="123"/>
      <c r="E4" s="123"/>
      <c r="F4" s="123"/>
      <c r="G4" s="123"/>
    </row>
    <row r="5" spans="1:7" x14ac:dyDescent="0.25">
      <c r="A5" s="123" t="s">
        <v>171</v>
      </c>
      <c r="B5" s="123"/>
      <c r="C5" s="123"/>
      <c r="D5" s="123"/>
      <c r="E5" s="123"/>
      <c r="F5" s="123"/>
      <c r="G5" s="123"/>
    </row>
    <row r="7" spans="1:7" x14ac:dyDescent="0.25">
      <c r="A7" s="1" t="s">
        <v>18</v>
      </c>
    </row>
    <row r="8" spans="1:7" ht="39" customHeight="1" x14ac:dyDescent="0.25">
      <c r="A8" s="119" t="s">
        <v>93</v>
      </c>
      <c r="B8" s="119"/>
      <c r="C8" s="119"/>
      <c r="D8" s="119"/>
      <c r="E8" s="119"/>
      <c r="F8" s="119"/>
      <c r="G8" s="119"/>
    </row>
    <row r="9" spans="1:7" x14ac:dyDescent="0.25">
      <c r="A9" s="1" t="s">
        <v>283</v>
      </c>
    </row>
    <row r="10" spans="1:7" ht="30" customHeight="1" x14ac:dyDescent="0.25">
      <c r="A10" s="131" t="s">
        <v>308</v>
      </c>
      <c r="B10" s="131"/>
      <c r="C10" s="131"/>
      <c r="D10" s="131"/>
      <c r="E10" s="131"/>
      <c r="F10" s="131"/>
      <c r="G10" s="131"/>
    </row>
    <row r="11" spans="1:7" x14ac:dyDescent="0.25">
      <c r="A11" s="1" t="s">
        <v>21</v>
      </c>
    </row>
    <row r="12" spans="1:7" x14ac:dyDescent="0.25">
      <c r="A12" s="1" t="s">
        <v>22</v>
      </c>
    </row>
    <row r="13" spans="1:7" ht="35.25" customHeight="1" x14ac:dyDescent="0.25">
      <c r="A13" s="119" t="s">
        <v>40</v>
      </c>
      <c r="B13" s="119"/>
      <c r="C13" s="119"/>
      <c r="D13" s="119"/>
      <c r="E13" s="119"/>
      <c r="F13" s="119"/>
      <c r="G13" s="119"/>
    </row>
    <row r="14" spans="1:7" ht="44.25" customHeight="1" x14ac:dyDescent="0.25">
      <c r="A14" s="119" t="s">
        <v>309</v>
      </c>
      <c r="B14" s="119"/>
      <c r="C14" s="119"/>
      <c r="D14" s="119"/>
      <c r="E14" s="119"/>
      <c r="F14" s="119"/>
      <c r="G14" s="119"/>
    </row>
    <row r="15" spans="1:7" ht="54" customHeight="1" x14ac:dyDescent="0.25">
      <c r="A15" s="2" t="s">
        <v>3</v>
      </c>
      <c r="B15" s="2" t="s">
        <v>4</v>
      </c>
      <c r="C15" s="2" t="s">
        <v>5</v>
      </c>
      <c r="D15" s="2" t="s">
        <v>6</v>
      </c>
      <c r="E15" s="2" t="s">
        <v>7</v>
      </c>
      <c r="F15" s="2" t="s">
        <v>9</v>
      </c>
      <c r="G15" s="2" t="s">
        <v>8</v>
      </c>
    </row>
    <row r="16" spans="1:7" x14ac:dyDescent="0.25">
      <c r="A16" s="4">
        <v>1</v>
      </c>
      <c r="B16" s="4">
        <v>2</v>
      </c>
      <c r="C16" s="4">
        <v>3</v>
      </c>
      <c r="D16" s="4">
        <v>4</v>
      </c>
      <c r="E16" s="4">
        <v>5</v>
      </c>
      <c r="F16" s="4">
        <v>6</v>
      </c>
      <c r="G16" s="4">
        <v>7</v>
      </c>
    </row>
    <row r="17" spans="1:7" ht="39" customHeight="1" x14ac:dyDescent="0.25">
      <c r="A17" s="27" t="s">
        <v>31</v>
      </c>
      <c r="B17" s="9" t="s">
        <v>11</v>
      </c>
      <c r="C17" s="17">
        <v>618947</v>
      </c>
      <c r="D17" s="17">
        <v>618946.1</v>
      </c>
      <c r="E17" s="17">
        <f>D17-C17</f>
        <v>-0.90000000002328306</v>
      </c>
      <c r="F17" s="17">
        <f>D17/C17*100</f>
        <v>99.999854591750179</v>
      </c>
      <c r="G17" s="2" t="s">
        <v>353</v>
      </c>
    </row>
    <row r="18" spans="1:7" ht="34.200000000000003" customHeight="1" x14ac:dyDescent="0.25">
      <c r="A18" s="37" t="s">
        <v>10</v>
      </c>
      <c r="B18" s="10" t="s">
        <v>11</v>
      </c>
      <c r="C18" s="11">
        <f>C17</f>
        <v>618947</v>
      </c>
      <c r="D18" s="11">
        <f t="shared" ref="D18" si="0">D17</f>
        <v>618946.1</v>
      </c>
      <c r="E18" s="11">
        <f t="shared" ref="E18:E21" si="1">D18-C18</f>
        <v>-0.90000000002328306</v>
      </c>
      <c r="F18" s="11">
        <f t="shared" ref="F18:F21" si="2">D18/C18*100</f>
        <v>99.999854591750179</v>
      </c>
      <c r="G18" s="10"/>
    </row>
    <row r="19" spans="1:7" ht="32.25" customHeight="1" x14ac:dyDescent="0.25">
      <c r="A19" s="13" t="s">
        <v>12</v>
      </c>
      <c r="B19" s="9"/>
      <c r="C19" s="29"/>
      <c r="D19" s="29"/>
      <c r="E19" s="17"/>
      <c r="F19" s="17"/>
      <c r="G19" s="9"/>
    </row>
    <row r="20" spans="1:7" ht="109.8" customHeight="1" x14ac:dyDescent="0.25">
      <c r="A20" s="13" t="s">
        <v>310</v>
      </c>
      <c r="B20" s="9" t="s">
        <v>68</v>
      </c>
      <c r="C20" s="43">
        <v>20</v>
      </c>
      <c r="D20" s="43">
        <v>16</v>
      </c>
      <c r="E20" s="17">
        <f t="shared" si="1"/>
        <v>-4</v>
      </c>
      <c r="F20" s="17">
        <f t="shared" si="2"/>
        <v>80</v>
      </c>
      <c r="G20" s="46" t="s">
        <v>372</v>
      </c>
    </row>
    <row r="21" spans="1:7" ht="108.6" customHeight="1" x14ac:dyDescent="0.25">
      <c r="A21" s="13" t="s">
        <v>94</v>
      </c>
      <c r="B21" s="2" t="s">
        <v>68</v>
      </c>
      <c r="C21" s="50">
        <v>8</v>
      </c>
      <c r="D21" s="50">
        <v>8</v>
      </c>
      <c r="E21" s="17">
        <f t="shared" si="1"/>
        <v>0</v>
      </c>
      <c r="F21" s="17">
        <f t="shared" si="2"/>
        <v>100</v>
      </c>
      <c r="G21" s="46" t="s">
        <v>373</v>
      </c>
    </row>
    <row r="22" spans="1:7" x14ac:dyDescent="0.25">
      <c r="A22" s="6"/>
      <c r="B22" s="7"/>
      <c r="C22" s="7"/>
      <c r="D22" s="7"/>
      <c r="E22" s="7"/>
      <c r="F22" s="7"/>
      <c r="G22" s="7"/>
    </row>
    <row r="23" spans="1:7" x14ac:dyDescent="0.25">
      <c r="A23" s="1" t="s">
        <v>122</v>
      </c>
    </row>
    <row r="24" spans="1:7" x14ac:dyDescent="0.25">
      <c r="A24" s="1" t="s">
        <v>13</v>
      </c>
    </row>
    <row r="25" spans="1:7" ht="31.5" customHeight="1" x14ac:dyDescent="0.25">
      <c r="A25" s="119" t="s">
        <v>306</v>
      </c>
      <c r="B25" s="119"/>
      <c r="C25" s="119"/>
      <c r="D25" s="119"/>
      <c r="E25" s="119"/>
      <c r="F25" s="119"/>
      <c r="G25" s="119"/>
    </row>
    <row r="26" spans="1:7" x14ac:dyDescent="0.25">
      <c r="A26" s="1" t="s">
        <v>22</v>
      </c>
    </row>
    <row r="27" spans="1:7" s="21" customFormat="1" ht="32.25" customHeight="1" x14ac:dyDescent="0.3">
      <c r="A27" s="119" t="s">
        <v>309</v>
      </c>
      <c r="B27" s="119"/>
      <c r="C27" s="119"/>
      <c r="D27" s="119"/>
      <c r="E27" s="119"/>
      <c r="F27" s="119"/>
      <c r="G27" s="119"/>
    </row>
    <row r="29" spans="1:7" ht="59.25" customHeight="1" x14ac:dyDescent="0.25">
      <c r="A29" s="2" t="s">
        <v>14</v>
      </c>
      <c r="B29" s="2" t="s">
        <v>4</v>
      </c>
      <c r="C29" s="2" t="s">
        <v>5</v>
      </c>
      <c r="D29" s="2" t="s">
        <v>6</v>
      </c>
      <c r="E29" s="2" t="s">
        <v>7</v>
      </c>
      <c r="F29" s="2" t="s">
        <v>9</v>
      </c>
      <c r="G29" s="2" t="s">
        <v>15</v>
      </c>
    </row>
    <row r="30" spans="1:7" ht="10.199999999999999" customHeight="1" x14ac:dyDescent="0.25">
      <c r="A30" s="4">
        <v>1</v>
      </c>
      <c r="B30" s="4">
        <v>2</v>
      </c>
      <c r="C30" s="4">
        <v>3</v>
      </c>
      <c r="D30" s="4">
        <v>4</v>
      </c>
      <c r="E30" s="4">
        <v>5</v>
      </c>
      <c r="F30" s="4">
        <v>6</v>
      </c>
      <c r="G30" s="4">
        <v>7</v>
      </c>
    </row>
    <row r="31" spans="1:7" ht="33.75" hidden="1" x14ac:dyDescent="0.2">
      <c r="A31" s="12" t="s">
        <v>33</v>
      </c>
      <c r="B31" s="18" t="s">
        <v>11</v>
      </c>
      <c r="C31" s="19">
        <v>17000</v>
      </c>
      <c r="D31" s="19">
        <v>17000</v>
      </c>
      <c r="E31" s="19">
        <f>D31-C31</f>
        <v>0</v>
      </c>
      <c r="F31" s="19">
        <f>D31/C31*100</f>
        <v>100</v>
      </c>
      <c r="G31" s="12"/>
    </row>
    <row r="32" spans="1:7" ht="45" customHeight="1" x14ac:dyDescent="0.25">
      <c r="A32" s="12" t="s">
        <v>95</v>
      </c>
      <c r="B32" s="18" t="s">
        <v>27</v>
      </c>
      <c r="C32" s="57">
        <v>16061</v>
      </c>
      <c r="D32" s="57">
        <v>16061</v>
      </c>
      <c r="E32" s="31">
        <f>D32-C32</f>
        <v>0</v>
      </c>
      <c r="F32" s="19">
        <f>D32/C32*100</f>
        <v>100</v>
      </c>
      <c r="G32" s="12"/>
    </row>
    <row r="33" spans="1:7" ht="55.5" customHeight="1" x14ac:dyDescent="0.25">
      <c r="A33" s="2" t="s">
        <v>30</v>
      </c>
      <c r="B33" s="2" t="s">
        <v>4</v>
      </c>
      <c r="C33" s="2" t="s">
        <v>5</v>
      </c>
      <c r="D33" s="2" t="s">
        <v>6</v>
      </c>
      <c r="E33" s="2" t="s">
        <v>7</v>
      </c>
      <c r="F33" s="2" t="s">
        <v>9</v>
      </c>
      <c r="G33" s="2" t="s">
        <v>8</v>
      </c>
    </row>
    <row r="34" spans="1:7" ht="36" customHeight="1" x14ac:dyDescent="0.25">
      <c r="A34" s="16" t="s">
        <v>31</v>
      </c>
      <c r="B34" s="9" t="s">
        <v>11</v>
      </c>
      <c r="C34" s="17">
        <v>618947</v>
      </c>
      <c r="D34" s="17">
        <v>618946.1</v>
      </c>
      <c r="E34" s="17">
        <f>D34-C34</f>
        <v>-0.90000000002328306</v>
      </c>
      <c r="F34" s="17">
        <f>D34/C34*100</f>
        <v>99.999854591750179</v>
      </c>
      <c r="G34" s="2" t="s">
        <v>353</v>
      </c>
    </row>
    <row r="35" spans="1:7" x14ac:dyDescent="0.25">
      <c r="A35" s="3"/>
      <c r="B35" s="20" t="s">
        <v>11</v>
      </c>
      <c r="C35" s="3"/>
      <c r="D35" s="3"/>
      <c r="E35" s="3"/>
      <c r="F35" s="3"/>
      <c r="G35" s="3"/>
    </row>
    <row r="36" spans="1:7" ht="43.5" customHeight="1" x14ac:dyDescent="0.25">
      <c r="A36" s="15" t="s">
        <v>29</v>
      </c>
      <c r="B36" s="10" t="s">
        <v>11</v>
      </c>
      <c r="C36" s="11">
        <v>618947</v>
      </c>
      <c r="D36" s="11">
        <v>618946.1</v>
      </c>
      <c r="E36" s="11">
        <f>D36-C36</f>
        <v>-0.90000000002328306</v>
      </c>
      <c r="F36" s="11">
        <f>D36/C36*100</f>
        <v>99.999854591750179</v>
      </c>
      <c r="G36" s="25"/>
    </row>
    <row r="39" spans="1:7" x14ac:dyDescent="0.25">
      <c r="C39" s="14"/>
    </row>
    <row r="40" spans="1:7" x14ac:dyDescent="0.25">
      <c r="A40" s="1" t="s">
        <v>170</v>
      </c>
      <c r="D40" s="1" t="s">
        <v>16</v>
      </c>
      <c r="F40" s="1" t="s">
        <v>189</v>
      </c>
    </row>
    <row r="41" spans="1:7" x14ac:dyDescent="0.25">
      <c r="D41" s="8" t="s">
        <v>17</v>
      </c>
      <c r="E41" s="8"/>
      <c r="F41" s="8"/>
    </row>
    <row r="43" spans="1:7" x14ac:dyDescent="0.25">
      <c r="A43" s="1" t="s">
        <v>190</v>
      </c>
      <c r="D43" s="1" t="s">
        <v>16</v>
      </c>
      <c r="F43" s="1" t="s">
        <v>410</v>
      </c>
    </row>
    <row r="44" spans="1:7" x14ac:dyDescent="0.25">
      <c r="D44" s="8" t="s">
        <v>17</v>
      </c>
      <c r="E44" s="8"/>
      <c r="F44" s="8"/>
    </row>
  </sheetData>
  <mergeCells count="10">
    <mergeCell ref="F1:G1"/>
    <mergeCell ref="F2:G2"/>
    <mergeCell ref="A4:G4"/>
    <mergeCell ref="A5:G5"/>
    <mergeCell ref="A8:G8"/>
    <mergeCell ref="A14:G14"/>
    <mergeCell ref="A25:G25"/>
    <mergeCell ref="A27:G27"/>
    <mergeCell ref="A10:G10"/>
    <mergeCell ref="A13:G13"/>
  </mergeCells>
  <pageMargins left="0.11811023622047245" right="0.11811023622047245" top="0" bottom="0" header="0" footer="0"/>
  <pageSetup paperSize="9" scale="9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topLeftCell="A34" zoomScale="70" zoomScaleNormal="70" workbookViewId="0">
      <selection activeCell="A41" sqref="A41:XFD45"/>
    </sheetView>
  </sheetViews>
  <sheetFormatPr defaultColWidth="9" defaultRowHeight="13.2" x14ac:dyDescent="0.25"/>
  <cols>
    <col min="1" max="1" width="30.6640625" style="1" customWidth="1"/>
    <col min="2" max="2" width="12.109375" style="1" customWidth="1"/>
    <col min="3" max="3" width="20.6640625" style="1" customWidth="1"/>
    <col min="4" max="4" width="20.33203125" style="1" customWidth="1"/>
    <col min="5" max="5" width="12.33203125" style="1" customWidth="1"/>
    <col min="6" max="6" width="16.109375" style="1" customWidth="1"/>
    <col min="7" max="7" width="30" style="1" customWidth="1"/>
    <col min="8" max="16384" width="9" style="1"/>
  </cols>
  <sheetData>
    <row r="1" spans="1:7" x14ac:dyDescent="0.25">
      <c r="F1" s="121" t="s">
        <v>0</v>
      </c>
      <c r="G1" s="121"/>
    </row>
    <row r="2" spans="1:7" ht="30.75" customHeight="1" x14ac:dyDescent="0.25">
      <c r="F2" s="122" t="s">
        <v>1</v>
      </c>
      <c r="G2" s="122"/>
    </row>
    <row r="4" spans="1:7" x14ac:dyDescent="0.25">
      <c r="A4" s="123" t="s">
        <v>2</v>
      </c>
      <c r="B4" s="123"/>
      <c r="C4" s="123"/>
      <c r="D4" s="123"/>
      <c r="E4" s="123"/>
      <c r="F4" s="123"/>
      <c r="G4" s="123"/>
    </row>
    <row r="5" spans="1:7" x14ac:dyDescent="0.25">
      <c r="A5" s="123" t="s">
        <v>171</v>
      </c>
      <c r="B5" s="123"/>
      <c r="C5" s="123"/>
      <c r="D5" s="123"/>
      <c r="E5" s="123"/>
      <c r="F5" s="123"/>
      <c r="G5" s="123"/>
    </row>
    <row r="7" spans="1:7" x14ac:dyDescent="0.25">
      <c r="A7" s="1" t="s">
        <v>18</v>
      </c>
    </row>
    <row r="8" spans="1:7" ht="39" customHeight="1" x14ac:dyDescent="0.25">
      <c r="A8" s="119" t="s">
        <v>96</v>
      </c>
      <c r="B8" s="119"/>
      <c r="C8" s="119"/>
      <c r="D8" s="119"/>
      <c r="E8" s="119"/>
      <c r="F8" s="119"/>
      <c r="G8" s="119"/>
    </row>
    <row r="9" spans="1:7" x14ac:dyDescent="0.25">
      <c r="A9" s="1" t="s">
        <v>315</v>
      </c>
    </row>
    <row r="10" spans="1:7" ht="33.75" customHeight="1" x14ac:dyDescent="0.25">
      <c r="A10" s="119" t="s">
        <v>311</v>
      </c>
      <c r="B10" s="119"/>
      <c r="C10" s="119"/>
      <c r="D10" s="119"/>
      <c r="E10" s="119"/>
      <c r="F10" s="119"/>
      <c r="G10" s="119"/>
    </row>
    <row r="11" spans="1:7" x14ac:dyDescent="0.25">
      <c r="A11" s="1" t="s">
        <v>21</v>
      </c>
    </row>
    <row r="12" spans="1:7" x14ac:dyDescent="0.25">
      <c r="A12" s="1" t="s">
        <v>22</v>
      </c>
    </row>
    <row r="13" spans="1:7" ht="35.25" customHeight="1" x14ac:dyDescent="0.25">
      <c r="A13" s="119" t="s">
        <v>305</v>
      </c>
      <c r="B13" s="119"/>
      <c r="C13" s="119"/>
      <c r="D13" s="119"/>
      <c r="E13" s="119"/>
      <c r="F13" s="119"/>
      <c r="G13" s="119"/>
    </row>
    <row r="14" spans="1:7" ht="44.25" customHeight="1" x14ac:dyDescent="0.25">
      <c r="A14" s="119" t="s">
        <v>312</v>
      </c>
      <c r="B14" s="119"/>
      <c r="C14" s="119"/>
      <c r="D14" s="119"/>
      <c r="E14" s="119"/>
      <c r="F14" s="119"/>
      <c r="G14" s="119"/>
    </row>
    <row r="15" spans="1:7" ht="50.25" customHeight="1" x14ac:dyDescent="0.25">
      <c r="A15" s="2" t="s">
        <v>3</v>
      </c>
      <c r="B15" s="2" t="s">
        <v>4</v>
      </c>
      <c r="C15" s="2" t="s">
        <v>5</v>
      </c>
      <c r="D15" s="2" t="s">
        <v>6</v>
      </c>
      <c r="E15" s="2" t="s">
        <v>7</v>
      </c>
      <c r="F15" s="2" t="s">
        <v>9</v>
      </c>
      <c r="G15" s="2" t="s">
        <v>8</v>
      </c>
    </row>
    <row r="16" spans="1:7" ht="12.75" x14ac:dyDescent="0.2">
      <c r="A16" s="4">
        <v>1</v>
      </c>
      <c r="B16" s="4">
        <v>2</v>
      </c>
      <c r="C16" s="4">
        <v>3</v>
      </c>
      <c r="D16" s="4">
        <v>4</v>
      </c>
      <c r="E16" s="4">
        <v>5</v>
      </c>
      <c r="F16" s="4">
        <v>6</v>
      </c>
      <c r="G16" s="4">
        <v>7</v>
      </c>
    </row>
    <row r="17" spans="1:7" ht="27.75" customHeight="1" x14ac:dyDescent="0.25">
      <c r="A17" s="16" t="s">
        <v>31</v>
      </c>
      <c r="B17" s="9" t="s">
        <v>11</v>
      </c>
      <c r="C17" s="17">
        <v>171564</v>
      </c>
      <c r="D17" s="17">
        <v>171564</v>
      </c>
      <c r="E17" s="17">
        <f>D17-C17</f>
        <v>0</v>
      </c>
      <c r="F17" s="17">
        <f>D17/C17*100</f>
        <v>100</v>
      </c>
      <c r="G17" s="2"/>
    </row>
    <row r="18" spans="1:7" ht="42" customHeight="1" x14ac:dyDescent="0.25">
      <c r="A18" s="27" t="s">
        <v>32</v>
      </c>
      <c r="B18" s="9" t="s">
        <v>11</v>
      </c>
      <c r="C18" s="17"/>
      <c r="D18" s="17"/>
      <c r="E18" s="17"/>
      <c r="F18" s="17"/>
      <c r="G18" s="2"/>
    </row>
    <row r="19" spans="1:7" ht="26.4" x14ac:dyDescent="0.25">
      <c r="A19" s="37" t="s">
        <v>10</v>
      </c>
      <c r="B19" s="10" t="s">
        <v>11</v>
      </c>
      <c r="C19" s="11">
        <f>C17+C18</f>
        <v>171564</v>
      </c>
      <c r="D19" s="11">
        <f>D17+D18</f>
        <v>171564</v>
      </c>
      <c r="E19" s="11">
        <f>D19-C19</f>
        <v>0</v>
      </c>
      <c r="F19" s="11">
        <f>D19/C19*100</f>
        <v>100</v>
      </c>
      <c r="G19" s="10"/>
    </row>
    <row r="20" spans="1:7" ht="30.75" customHeight="1" x14ac:dyDescent="0.25">
      <c r="A20" s="13" t="s">
        <v>12</v>
      </c>
      <c r="B20" s="9"/>
      <c r="C20" s="29"/>
      <c r="D20" s="29"/>
      <c r="E20" s="11"/>
      <c r="F20" s="11"/>
      <c r="G20" s="9"/>
    </row>
    <row r="21" spans="1:7" ht="49.8" customHeight="1" x14ac:dyDescent="0.25">
      <c r="A21" s="13" t="s">
        <v>100</v>
      </c>
      <c r="B21" s="43" t="s">
        <v>101</v>
      </c>
      <c r="C21" s="50">
        <v>71.900000000000006</v>
      </c>
      <c r="D21" s="50"/>
      <c r="E21" s="17">
        <f t="shared" ref="E21" si="0">D21-C21</f>
        <v>-71.900000000000006</v>
      </c>
      <c r="F21" s="17">
        <f t="shared" ref="F21" si="1">D21/C21*100</f>
        <v>0</v>
      </c>
      <c r="G21" s="27" t="s">
        <v>366</v>
      </c>
    </row>
    <row r="22" spans="1:7" ht="31.5" customHeight="1" x14ac:dyDescent="0.2">
      <c r="A22" s="13"/>
      <c r="B22" s="2"/>
      <c r="C22" s="28"/>
      <c r="D22" s="28"/>
      <c r="E22" s="30"/>
      <c r="F22" s="17"/>
      <c r="G22" s="9"/>
    </row>
    <row r="23" spans="1:7" ht="12.75" x14ac:dyDescent="0.2">
      <c r="A23" s="6"/>
      <c r="B23" s="7"/>
      <c r="C23" s="7"/>
      <c r="D23" s="7"/>
      <c r="E23" s="7"/>
      <c r="F23" s="7"/>
      <c r="G23" s="7"/>
    </row>
    <row r="24" spans="1:7" x14ac:dyDescent="0.25">
      <c r="A24" s="1" t="s">
        <v>99</v>
      </c>
    </row>
    <row r="25" spans="1:7" x14ac:dyDescent="0.25">
      <c r="A25" s="1" t="s">
        <v>13</v>
      </c>
    </row>
    <row r="26" spans="1:7" ht="31.5" customHeight="1" x14ac:dyDescent="0.25">
      <c r="A26" s="119" t="s">
        <v>306</v>
      </c>
      <c r="B26" s="119"/>
      <c r="C26" s="119"/>
      <c r="D26" s="119"/>
      <c r="E26" s="119"/>
      <c r="F26" s="119"/>
      <c r="G26" s="119"/>
    </row>
    <row r="27" spans="1:7" x14ac:dyDescent="0.25">
      <c r="A27" s="1" t="s">
        <v>22</v>
      </c>
    </row>
    <row r="28" spans="1:7" s="21" customFormat="1" ht="32.25" customHeight="1" x14ac:dyDescent="0.3">
      <c r="A28" s="119" t="s">
        <v>313</v>
      </c>
      <c r="B28" s="119"/>
      <c r="C28" s="119"/>
      <c r="D28" s="119"/>
      <c r="E28" s="119"/>
      <c r="F28" s="119"/>
      <c r="G28" s="119"/>
    </row>
    <row r="30" spans="1:7" ht="59.25" customHeight="1" x14ac:dyDescent="0.25">
      <c r="A30" s="2" t="s">
        <v>14</v>
      </c>
      <c r="B30" s="2" t="s">
        <v>4</v>
      </c>
      <c r="C30" s="2" t="s">
        <v>5</v>
      </c>
      <c r="D30" s="2" t="s">
        <v>6</v>
      </c>
      <c r="E30" s="2" t="s">
        <v>7</v>
      </c>
      <c r="F30" s="2" t="s">
        <v>9</v>
      </c>
      <c r="G30" s="2" t="s">
        <v>15</v>
      </c>
    </row>
    <row r="31" spans="1:7" x14ac:dyDescent="0.25">
      <c r="A31" s="4">
        <v>1</v>
      </c>
      <c r="B31" s="4">
        <v>2</v>
      </c>
      <c r="C31" s="4">
        <v>3</v>
      </c>
      <c r="D31" s="4">
        <v>4</v>
      </c>
      <c r="E31" s="4">
        <v>5</v>
      </c>
      <c r="F31" s="4">
        <v>6</v>
      </c>
      <c r="G31" s="4">
        <v>7</v>
      </c>
    </row>
    <row r="32" spans="1:7" ht="42" customHeight="1" x14ac:dyDescent="0.25">
      <c r="A32" s="27" t="s">
        <v>314</v>
      </c>
      <c r="B32" s="2" t="s">
        <v>27</v>
      </c>
      <c r="C32" s="63">
        <v>234</v>
      </c>
      <c r="D32" s="63">
        <v>234</v>
      </c>
      <c r="E32" s="41">
        <f>D32-C32</f>
        <v>0</v>
      </c>
      <c r="F32" s="95">
        <f>D32/C32*100</f>
        <v>100</v>
      </c>
      <c r="G32" s="27"/>
    </row>
    <row r="33" spans="1:7" ht="35.25" customHeight="1" x14ac:dyDescent="0.25">
      <c r="A33" s="27" t="s">
        <v>102</v>
      </c>
      <c r="B33" s="2" t="s">
        <v>27</v>
      </c>
      <c r="C33" s="63">
        <v>14</v>
      </c>
      <c r="D33" s="63">
        <v>14</v>
      </c>
      <c r="E33" s="41">
        <f>D33-C33</f>
        <v>0</v>
      </c>
      <c r="F33" s="95">
        <f>D33/C33*100</f>
        <v>100</v>
      </c>
      <c r="G33" s="27"/>
    </row>
    <row r="34" spans="1:7" ht="55.5" customHeight="1" x14ac:dyDescent="0.25">
      <c r="A34" s="2" t="s">
        <v>30</v>
      </c>
      <c r="B34" s="2" t="s">
        <v>4</v>
      </c>
      <c r="C34" s="2" t="s">
        <v>5</v>
      </c>
      <c r="D34" s="2" t="s">
        <v>6</v>
      </c>
      <c r="E34" s="2" t="s">
        <v>7</v>
      </c>
      <c r="F34" s="2" t="s">
        <v>9</v>
      </c>
      <c r="G34" s="2" t="s">
        <v>8</v>
      </c>
    </row>
    <row r="35" spans="1:7" ht="26.4" x14ac:dyDescent="0.25">
      <c r="A35" s="16" t="s">
        <v>31</v>
      </c>
      <c r="B35" s="9" t="s">
        <v>11</v>
      </c>
      <c r="C35" s="17">
        <v>171564</v>
      </c>
      <c r="D35" s="17">
        <v>171564</v>
      </c>
      <c r="E35" s="17">
        <f>D35-C35</f>
        <v>0</v>
      </c>
      <c r="F35" s="17">
        <f>D35/C35*100</f>
        <v>100</v>
      </c>
      <c r="G35" s="3"/>
    </row>
    <row r="36" spans="1:7" x14ac:dyDescent="0.25">
      <c r="A36" s="3"/>
      <c r="B36" s="20" t="s">
        <v>11</v>
      </c>
      <c r="C36" s="3"/>
      <c r="D36" s="3"/>
      <c r="E36" s="3"/>
      <c r="F36" s="3"/>
      <c r="G36" s="3"/>
    </row>
    <row r="37" spans="1:7" ht="43.5" customHeight="1" x14ac:dyDescent="0.25">
      <c r="A37" s="15" t="s">
        <v>29</v>
      </c>
      <c r="B37" s="10" t="s">
        <v>11</v>
      </c>
      <c r="C37" s="11">
        <v>171564</v>
      </c>
      <c r="D37" s="11">
        <v>171564</v>
      </c>
      <c r="E37" s="11">
        <f>D37-C37</f>
        <v>0</v>
      </c>
      <c r="F37" s="11">
        <f>D37/C37*100</f>
        <v>100</v>
      </c>
      <c r="G37" s="25"/>
    </row>
    <row r="40" spans="1:7" x14ac:dyDescent="0.25">
      <c r="C40" s="14"/>
    </row>
    <row r="41" spans="1:7" x14ac:dyDescent="0.25">
      <c r="A41" s="1" t="s">
        <v>170</v>
      </c>
      <c r="D41" s="1" t="s">
        <v>16</v>
      </c>
      <c r="F41" s="1" t="s">
        <v>189</v>
      </c>
    </row>
    <row r="42" spans="1:7" x14ac:dyDescent="0.25">
      <c r="D42" s="8" t="s">
        <v>17</v>
      </c>
      <c r="E42" s="8"/>
      <c r="F42" s="8"/>
    </row>
    <row r="44" spans="1:7" x14ac:dyDescent="0.25">
      <c r="A44" s="1" t="s">
        <v>190</v>
      </c>
      <c r="D44" s="1" t="s">
        <v>16</v>
      </c>
      <c r="F44" s="1" t="s">
        <v>410</v>
      </c>
    </row>
    <row r="45" spans="1:7" x14ac:dyDescent="0.25">
      <c r="D45" s="8" t="s">
        <v>17</v>
      </c>
      <c r="E45" s="8"/>
      <c r="F45" s="8"/>
    </row>
  </sheetData>
  <mergeCells count="10">
    <mergeCell ref="A13:G13"/>
    <mergeCell ref="A14:G14"/>
    <mergeCell ref="A26:G26"/>
    <mergeCell ref="A28:G28"/>
    <mergeCell ref="F1:G1"/>
    <mergeCell ref="F2:G2"/>
    <mergeCell ref="A4:G4"/>
    <mergeCell ref="A5:G5"/>
    <mergeCell ref="A8:G8"/>
    <mergeCell ref="A10:G10"/>
  </mergeCells>
  <pageMargins left="0.11811023622047245" right="0.11811023622047245" top="0" bottom="0" header="0" footer="0"/>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topLeftCell="A30" zoomScale="80" zoomScaleNormal="80" workbookViewId="0">
      <selection activeCell="D38" sqref="D38"/>
    </sheetView>
  </sheetViews>
  <sheetFormatPr defaultColWidth="9" defaultRowHeight="13.2" x14ac:dyDescent="0.25"/>
  <cols>
    <col min="1" max="1" width="30.6640625" style="1" customWidth="1"/>
    <col min="2" max="2" width="12.109375" style="1" customWidth="1"/>
    <col min="3" max="3" width="20.6640625" style="1" customWidth="1"/>
    <col min="4" max="4" width="20.33203125" style="1" customWidth="1"/>
    <col min="5" max="5" width="12.33203125" style="1" customWidth="1"/>
    <col min="6" max="6" width="16.109375" style="1" customWidth="1"/>
    <col min="7" max="7" width="30" style="1" customWidth="1"/>
    <col min="8" max="16384" width="9" style="1"/>
  </cols>
  <sheetData>
    <row r="1" spans="1:7" x14ac:dyDescent="0.25">
      <c r="F1" s="121" t="s">
        <v>0</v>
      </c>
      <c r="G1" s="121"/>
    </row>
    <row r="2" spans="1:7" ht="30.75" customHeight="1" x14ac:dyDescent="0.25">
      <c r="F2" s="122" t="s">
        <v>1</v>
      </c>
      <c r="G2" s="122"/>
    </row>
    <row r="4" spans="1:7" x14ac:dyDescent="0.25">
      <c r="A4" s="123" t="s">
        <v>2</v>
      </c>
      <c r="B4" s="123"/>
      <c r="C4" s="123"/>
      <c r="D4" s="123"/>
      <c r="E4" s="123"/>
      <c r="F4" s="123"/>
      <c r="G4" s="123"/>
    </row>
    <row r="5" spans="1:7" x14ac:dyDescent="0.25">
      <c r="A5" s="123" t="s">
        <v>171</v>
      </c>
      <c r="B5" s="123"/>
      <c r="C5" s="123"/>
      <c r="D5" s="123"/>
      <c r="E5" s="123"/>
      <c r="F5" s="123"/>
      <c r="G5" s="123"/>
    </row>
    <row r="7" spans="1:7" x14ac:dyDescent="0.25">
      <c r="A7" s="1" t="s">
        <v>18</v>
      </c>
    </row>
    <row r="8" spans="1:7" ht="39" customHeight="1" x14ac:dyDescent="0.25">
      <c r="A8" s="119" t="s">
        <v>103</v>
      </c>
      <c r="B8" s="119"/>
      <c r="C8" s="119"/>
      <c r="D8" s="119"/>
      <c r="E8" s="119"/>
      <c r="F8" s="119"/>
      <c r="G8" s="119"/>
    </row>
    <row r="9" spans="1:7" x14ac:dyDescent="0.25">
      <c r="A9" s="1" t="s">
        <v>316</v>
      </c>
    </row>
    <row r="10" spans="1:7" ht="33.75" customHeight="1" x14ac:dyDescent="0.25">
      <c r="A10" s="119" t="s">
        <v>311</v>
      </c>
      <c r="B10" s="119"/>
      <c r="C10" s="119"/>
      <c r="D10" s="119"/>
      <c r="E10" s="119"/>
      <c r="F10" s="119"/>
      <c r="G10" s="119"/>
    </row>
    <row r="11" spans="1:7" x14ac:dyDescent="0.25">
      <c r="A11" s="1" t="s">
        <v>21</v>
      </c>
    </row>
    <row r="12" spans="1:7" x14ac:dyDescent="0.25">
      <c r="A12" s="1" t="s">
        <v>22</v>
      </c>
    </row>
    <row r="13" spans="1:7" ht="35.25" customHeight="1" x14ac:dyDescent="0.25">
      <c r="A13" s="119" t="s">
        <v>305</v>
      </c>
      <c r="B13" s="119"/>
      <c r="C13" s="119"/>
      <c r="D13" s="119"/>
      <c r="E13" s="119"/>
      <c r="F13" s="119"/>
      <c r="G13" s="119"/>
    </row>
    <row r="14" spans="1:7" ht="44.25" customHeight="1" x14ac:dyDescent="0.25">
      <c r="A14" s="119" t="s">
        <v>317</v>
      </c>
      <c r="B14" s="119"/>
      <c r="C14" s="119"/>
      <c r="D14" s="119"/>
      <c r="E14" s="119"/>
      <c r="F14" s="119"/>
      <c r="G14" s="119"/>
    </row>
    <row r="15" spans="1:7" ht="50.25" customHeight="1" x14ac:dyDescent="0.25">
      <c r="A15" s="2" t="s">
        <v>3</v>
      </c>
      <c r="B15" s="2" t="s">
        <v>4</v>
      </c>
      <c r="C15" s="2" t="s">
        <v>5</v>
      </c>
      <c r="D15" s="2" t="s">
        <v>6</v>
      </c>
      <c r="E15" s="2" t="s">
        <v>7</v>
      </c>
      <c r="F15" s="2" t="s">
        <v>9</v>
      </c>
      <c r="G15" s="2" t="s">
        <v>8</v>
      </c>
    </row>
    <row r="16" spans="1:7" x14ac:dyDescent="0.25">
      <c r="A16" s="4">
        <v>1</v>
      </c>
      <c r="B16" s="4">
        <v>2</v>
      </c>
      <c r="C16" s="4">
        <v>3</v>
      </c>
      <c r="D16" s="4">
        <v>4</v>
      </c>
      <c r="E16" s="4">
        <v>5</v>
      </c>
      <c r="F16" s="4">
        <v>6</v>
      </c>
      <c r="G16" s="4">
        <v>7</v>
      </c>
    </row>
    <row r="17" spans="1:7" ht="108.75" customHeight="1" x14ac:dyDescent="0.25">
      <c r="A17" s="27" t="s">
        <v>31</v>
      </c>
      <c r="B17" s="9" t="s">
        <v>11</v>
      </c>
      <c r="C17" s="17">
        <v>441167</v>
      </c>
      <c r="D17" s="17">
        <v>441163.4</v>
      </c>
      <c r="E17" s="17">
        <f>D17-C17</f>
        <v>-3.5999999999767169</v>
      </c>
      <c r="F17" s="17">
        <f>D17/C17*100</f>
        <v>99.999183982482833</v>
      </c>
      <c r="G17" s="2" t="s">
        <v>354</v>
      </c>
    </row>
    <row r="18" spans="1:7" ht="23.4" customHeight="1" x14ac:dyDescent="0.25">
      <c r="A18" s="27" t="s">
        <v>32</v>
      </c>
      <c r="B18" s="9" t="s">
        <v>11</v>
      </c>
      <c r="C18" s="17"/>
      <c r="D18" s="17"/>
      <c r="E18" s="17"/>
      <c r="F18" s="17"/>
      <c r="G18" s="2"/>
    </row>
    <row r="19" spans="1:7" ht="26.4" x14ac:dyDescent="0.25">
      <c r="A19" s="37" t="s">
        <v>10</v>
      </c>
      <c r="B19" s="10" t="s">
        <v>11</v>
      </c>
      <c r="C19" s="11">
        <f>C17+C18</f>
        <v>441167</v>
      </c>
      <c r="D19" s="11">
        <f>D17+D18</f>
        <v>441163.4</v>
      </c>
      <c r="E19" s="11">
        <f>D19-C19</f>
        <v>-3.5999999999767169</v>
      </c>
      <c r="F19" s="11">
        <f>D19/C19*100</f>
        <v>99.999183982482833</v>
      </c>
      <c r="G19" s="10"/>
    </row>
    <row r="20" spans="1:7" ht="30.75" customHeight="1" x14ac:dyDescent="0.25">
      <c r="A20" s="13" t="s">
        <v>12</v>
      </c>
      <c r="B20" s="9"/>
      <c r="C20" s="29"/>
      <c r="D20" s="29"/>
      <c r="E20" s="11"/>
      <c r="F20" s="11"/>
      <c r="G20" s="9"/>
    </row>
    <row r="21" spans="1:7" ht="45.6" customHeight="1" x14ac:dyDescent="0.25">
      <c r="A21" s="13" t="s">
        <v>100</v>
      </c>
      <c r="B21" s="43" t="s">
        <v>101</v>
      </c>
      <c r="C21" s="50">
        <v>71.900000000000006</v>
      </c>
      <c r="D21" s="50"/>
      <c r="E21" s="17">
        <f t="shared" ref="E21" si="0">D21-C21</f>
        <v>-71.900000000000006</v>
      </c>
      <c r="F21" s="17">
        <f t="shared" ref="F21" si="1">D21/C21*100</f>
        <v>0</v>
      </c>
      <c r="G21" s="27" t="s">
        <v>366</v>
      </c>
    </row>
    <row r="22" spans="1:7" ht="31.5" customHeight="1" x14ac:dyDescent="0.2">
      <c r="A22" s="13"/>
      <c r="B22" s="2"/>
      <c r="C22" s="28"/>
      <c r="D22" s="28"/>
      <c r="E22" s="30"/>
      <c r="F22" s="17"/>
      <c r="G22" s="9"/>
    </row>
    <row r="23" spans="1:7" x14ac:dyDescent="0.25">
      <c r="A23" s="6"/>
      <c r="B23" s="7"/>
      <c r="C23" s="7"/>
      <c r="D23" s="7"/>
      <c r="E23" s="7"/>
      <c r="F23" s="7"/>
      <c r="G23" s="7"/>
    </row>
    <row r="24" spans="1:7" x14ac:dyDescent="0.25">
      <c r="A24" s="1" t="s">
        <v>109</v>
      </c>
    </row>
    <row r="25" spans="1:7" x14ac:dyDescent="0.25">
      <c r="A25" s="1" t="s">
        <v>13</v>
      </c>
    </row>
    <row r="26" spans="1:7" ht="31.5" customHeight="1" x14ac:dyDescent="0.25">
      <c r="A26" s="119" t="s">
        <v>306</v>
      </c>
      <c r="B26" s="119"/>
      <c r="C26" s="119"/>
      <c r="D26" s="119"/>
      <c r="E26" s="119"/>
      <c r="F26" s="119"/>
      <c r="G26" s="119"/>
    </row>
    <row r="27" spans="1:7" x14ac:dyDescent="0.25">
      <c r="A27" s="1" t="s">
        <v>22</v>
      </c>
    </row>
    <row r="28" spans="1:7" s="21" customFormat="1" ht="32.25" customHeight="1" x14ac:dyDescent="0.3">
      <c r="A28" s="119" t="s">
        <v>317</v>
      </c>
      <c r="B28" s="119"/>
      <c r="C28" s="119"/>
      <c r="D28" s="119"/>
      <c r="E28" s="119"/>
      <c r="F28" s="119"/>
      <c r="G28" s="119"/>
    </row>
    <row r="30" spans="1:7" ht="59.25" customHeight="1" x14ac:dyDescent="0.25">
      <c r="A30" s="2" t="s">
        <v>14</v>
      </c>
      <c r="B30" s="2" t="s">
        <v>4</v>
      </c>
      <c r="C30" s="2" t="s">
        <v>5</v>
      </c>
      <c r="D30" s="2" t="s">
        <v>6</v>
      </c>
      <c r="E30" s="2" t="s">
        <v>7</v>
      </c>
      <c r="F30" s="2" t="s">
        <v>9</v>
      </c>
      <c r="G30" s="2" t="s">
        <v>15</v>
      </c>
    </row>
    <row r="31" spans="1:7" x14ac:dyDescent="0.25">
      <c r="A31" s="4">
        <v>1</v>
      </c>
      <c r="B31" s="4">
        <v>2</v>
      </c>
      <c r="C31" s="4">
        <v>3</v>
      </c>
      <c r="D31" s="4">
        <v>4</v>
      </c>
      <c r="E31" s="4">
        <v>5</v>
      </c>
      <c r="F31" s="4">
        <v>6</v>
      </c>
      <c r="G31" s="4">
        <v>7</v>
      </c>
    </row>
    <row r="32" spans="1:7" ht="43.95" customHeight="1" x14ac:dyDescent="0.25">
      <c r="A32" s="12" t="s">
        <v>104</v>
      </c>
      <c r="B32" s="18" t="s">
        <v>27</v>
      </c>
      <c r="C32" s="57">
        <v>36</v>
      </c>
      <c r="D32" s="57">
        <v>36</v>
      </c>
      <c r="E32" s="31">
        <f>D32-C32</f>
        <v>0</v>
      </c>
      <c r="F32" s="19">
        <f>D32/C32*100</f>
        <v>100</v>
      </c>
      <c r="G32" s="12"/>
    </row>
    <row r="33" spans="1:7" ht="31.2" customHeight="1" x14ac:dyDescent="0.25">
      <c r="A33" s="74" t="s">
        <v>160</v>
      </c>
      <c r="B33" s="18" t="s">
        <v>27</v>
      </c>
      <c r="C33" s="57">
        <v>71</v>
      </c>
      <c r="D33" s="57">
        <v>71</v>
      </c>
      <c r="E33" s="31">
        <f>D33-C33</f>
        <v>0</v>
      </c>
      <c r="F33" s="19">
        <f>D33/C33*100</f>
        <v>100</v>
      </c>
      <c r="G33" s="12"/>
    </row>
    <row r="34" spans="1:7" ht="48" customHeight="1" x14ac:dyDescent="0.25">
      <c r="A34" s="12" t="s">
        <v>105</v>
      </c>
      <c r="B34" s="18" t="s">
        <v>27</v>
      </c>
      <c r="C34" s="57">
        <v>71</v>
      </c>
      <c r="D34" s="57">
        <v>71</v>
      </c>
      <c r="E34" s="31">
        <f t="shared" ref="E34:E38" si="2">D34-C34</f>
        <v>0</v>
      </c>
      <c r="F34" s="19">
        <f t="shared" ref="F34:F38" si="3">D34/C34*100</f>
        <v>100</v>
      </c>
      <c r="G34" s="12"/>
    </row>
    <row r="35" spans="1:7" ht="30" customHeight="1" x14ac:dyDescent="0.25">
      <c r="A35" s="12" t="s">
        <v>106</v>
      </c>
      <c r="B35" s="18" t="s">
        <v>27</v>
      </c>
      <c r="C35" s="57">
        <v>1</v>
      </c>
      <c r="D35" s="57">
        <v>1</v>
      </c>
      <c r="E35" s="31">
        <f t="shared" si="2"/>
        <v>0</v>
      </c>
      <c r="F35" s="19">
        <f t="shared" si="3"/>
        <v>100</v>
      </c>
      <c r="G35" s="12"/>
    </row>
    <row r="36" spans="1:7" ht="70.5" customHeight="1" x14ac:dyDescent="0.25">
      <c r="A36" s="115" t="s">
        <v>318</v>
      </c>
      <c r="B36" s="116" t="s">
        <v>27</v>
      </c>
      <c r="C36" s="117">
        <v>278</v>
      </c>
      <c r="D36" s="117">
        <v>278</v>
      </c>
      <c r="E36" s="117">
        <f t="shared" si="2"/>
        <v>0</v>
      </c>
      <c r="F36" s="22">
        <f t="shared" si="3"/>
        <v>100</v>
      </c>
      <c r="G36" s="115"/>
    </row>
    <row r="37" spans="1:7" ht="42" customHeight="1" x14ac:dyDescent="0.25">
      <c r="A37" s="12" t="s">
        <v>319</v>
      </c>
      <c r="B37" s="18" t="s">
        <v>27</v>
      </c>
      <c r="C37" s="57">
        <v>40</v>
      </c>
      <c r="D37" s="57">
        <v>40</v>
      </c>
      <c r="E37" s="31">
        <f t="shared" si="2"/>
        <v>0</v>
      </c>
      <c r="F37" s="19">
        <f t="shared" si="3"/>
        <v>100</v>
      </c>
      <c r="G37" s="12"/>
    </row>
    <row r="38" spans="1:7" ht="45.75" customHeight="1" x14ac:dyDescent="0.25">
      <c r="A38" s="12" t="s">
        <v>320</v>
      </c>
      <c r="B38" s="18" t="s">
        <v>27</v>
      </c>
      <c r="C38" s="57">
        <v>48</v>
      </c>
      <c r="D38" s="57">
        <v>48</v>
      </c>
      <c r="E38" s="31">
        <f t="shared" si="2"/>
        <v>0</v>
      </c>
      <c r="F38" s="19">
        <f t="shared" si="3"/>
        <v>100</v>
      </c>
      <c r="G38" s="12"/>
    </row>
    <row r="39" spans="1:7" ht="28.5" customHeight="1" x14ac:dyDescent="0.25">
      <c r="A39" s="12" t="s">
        <v>107</v>
      </c>
      <c r="B39" s="18" t="s">
        <v>27</v>
      </c>
      <c r="C39" s="57">
        <v>11</v>
      </c>
      <c r="D39" s="57">
        <v>11</v>
      </c>
      <c r="E39" s="31">
        <f>D39-C39</f>
        <v>0</v>
      </c>
      <c r="F39" s="19">
        <f>D39/C39*100</f>
        <v>100</v>
      </c>
      <c r="G39" s="12"/>
    </row>
    <row r="40" spans="1:7" ht="55.5" customHeight="1" x14ac:dyDescent="0.25">
      <c r="A40" s="2" t="s">
        <v>30</v>
      </c>
      <c r="B40" s="2" t="s">
        <v>4</v>
      </c>
      <c r="C40" s="2" t="s">
        <v>5</v>
      </c>
      <c r="D40" s="2" t="s">
        <v>6</v>
      </c>
      <c r="E40" s="2" t="s">
        <v>7</v>
      </c>
      <c r="F40" s="2" t="s">
        <v>9</v>
      </c>
      <c r="G40" s="2" t="s">
        <v>8</v>
      </c>
    </row>
    <row r="41" spans="1:7" ht="107.25" customHeight="1" x14ac:dyDescent="0.25">
      <c r="A41" s="16" t="s">
        <v>31</v>
      </c>
      <c r="B41" s="9" t="s">
        <v>11</v>
      </c>
      <c r="C41" s="17">
        <v>441167</v>
      </c>
      <c r="D41" s="17">
        <v>441163.4</v>
      </c>
      <c r="E41" s="17">
        <f>D41-C41</f>
        <v>-3.5999999999767169</v>
      </c>
      <c r="F41" s="17">
        <f>D41/C41*100</f>
        <v>99.999183982482833</v>
      </c>
      <c r="G41" s="2" t="s">
        <v>354</v>
      </c>
    </row>
    <row r="42" spans="1:7" x14ac:dyDescent="0.25">
      <c r="A42" s="3"/>
      <c r="B42" s="20" t="s">
        <v>11</v>
      </c>
      <c r="C42" s="3"/>
      <c r="D42" s="3"/>
      <c r="E42" s="3"/>
      <c r="F42" s="3"/>
      <c r="G42" s="3"/>
    </row>
    <row r="43" spans="1:7" ht="43.5" customHeight="1" x14ac:dyDescent="0.25">
      <c r="A43" s="15" t="s">
        <v>29</v>
      </c>
      <c r="B43" s="10" t="s">
        <v>11</v>
      </c>
      <c r="C43" s="11">
        <v>441167</v>
      </c>
      <c r="D43" s="11">
        <v>441163.4</v>
      </c>
      <c r="E43" s="11">
        <f>D43-C43</f>
        <v>-3.5999999999767169</v>
      </c>
      <c r="F43" s="11">
        <f>D43/C43*100</f>
        <v>99.999183982482833</v>
      </c>
      <c r="G43" s="25"/>
    </row>
    <row r="46" spans="1:7" x14ac:dyDescent="0.25">
      <c r="C46" s="14"/>
    </row>
    <row r="47" spans="1:7" x14ac:dyDescent="0.25">
      <c r="A47" s="1" t="s">
        <v>170</v>
      </c>
      <c r="D47" s="1" t="s">
        <v>16</v>
      </c>
      <c r="F47" s="1" t="s">
        <v>189</v>
      </c>
    </row>
    <row r="48" spans="1:7" x14ac:dyDescent="0.25">
      <c r="D48" s="8" t="s">
        <v>17</v>
      </c>
      <c r="E48" s="8"/>
      <c r="F48" s="8"/>
    </row>
    <row r="50" spans="1:6" x14ac:dyDescent="0.25">
      <c r="A50" s="1" t="s">
        <v>190</v>
      </c>
      <c r="D50" s="1" t="s">
        <v>16</v>
      </c>
      <c r="F50" s="1" t="s">
        <v>410</v>
      </c>
    </row>
    <row r="51" spans="1:6" x14ac:dyDescent="0.25">
      <c r="D51" s="8" t="s">
        <v>17</v>
      </c>
      <c r="E51" s="8"/>
      <c r="F51" s="8"/>
    </row>
  </sheetData>
  <mergeCells count="10">
    <mergeCell ref="A13:G13"/>
    <mergeCell ref="A14:G14"/>
    <mergeCell ref="A26:G26"/>
    <mergeCell ref="A28:G28"/>
    <mergeCell ref="F1:G1"/>
    <mergeCell ref="F2:G2"/>
    <mergeCell ref="A4:G4"/>
    <mergeCell ref="A5:G5"/>
    <mergeCell ref="A8:G8"/>
    <mergeCell ref="A10:G10"/>
  </mergeCells>
  <pageMargins left="0.11811023622047245" right="0.11811023622047245" top="0" bottom="0" header="0" footer="0"/>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topLeftCell="A34" zoomScale="70" zoomScaleNormal="70" workbookViewId="0">
      <selection activeCell="A41" sqref="A41:XFD45"/>
    </sheetView>
  </sheetViews>
  <sheetFormatPr defaultColWidth="9" defaultRowHeight="13.2" x14ac:dyDescent="0.25"/>
  <cols>
    <col min="1" max="1" width="30.6640625" style="1" customWidth="1"/>
    <col min="2" max="2" width="12.109375" style="1" customWidth="1"/>
    <col min="3" max="3" width="20.6640625" style="1" customWidth="1"/>
    <col min="4" max="4" width="20.33203125" style="1" customWidth="1"/>
    <col min="5" max="5" width="12.33203125" style="1" customWidth="1"/>
    <col min="6" max="6" width="16.109375" style="1" customWidth="1"/>
    <col min="7" max="7" width="30" style="1" customWidth="1"/>
    <col min="8" max="16384" width="9" style="1"/>
  </cols>
  <sheetData>
    <row r="1" spans="1:7" x14ac:dyDescent="0.25">
      <c r="F1" s="121" t="s">
        <v>0</v>
      </c>
      <c r="G1" s="121"/>
    </row>
    <row r="2" spans="1:7" ht="30.75" customHeight="1" x14ac:dyDescent="0.25">
      <c r="F2" s="122" t="s">
        <v>1</v>
      </c>
      <c r="G2" s="122"/>
    </row>
    <row r="4" spans="1:7" x14ac:dyDescent="0.25">
      <c r="A4" s="123" t="s">
        <v>2</v>
      </c>
      <c r="B4" s="123"/>
      <c r="C4" s="123"/>
      <c r="D4" s="123"/>
      <c r="E4" s="123"/>
      <c r="F4" s="123"/>
      <c r="G4" s="123"/>
    </row>
    <row r="5" spans="1:7" x14ac:dyDescent="0.25">
      <c r="A5" s="123" t="s">
        <v>171</v>
      </c>
      <c r="B5" s="123"/>
      <c r="C5" s="123"/>
      <c r="D5" s="123"/>
      <c r="E5" s="123"/>
      <c r="F5" s="123"/>
      <c r="G5" s="123"/>
    </row>
    <row r="7" spans="1:7" x14ac:dyDescent="0.25">
      <c r="A7" s="1" t="s">
        <v>18</v>
      </c>
    </row>
    <row r="8" spans="1:7" ht="39" customHeight="1" x14ac:dyDescent="0.25">
      <c r="A8" s="119" t="s">
        <v>108</v>
      </c>
      <c r="B8" s="119"/>
      <c r="C8" s="119"/>
      <c r="D8" s="119"/>
      <c r="E8" s="119"/>
      <c r="F8" s="119"/>
      <c r="G8" s="119"/>
    </row>
    <row r="9" spans="1:7" x14ac:dyDescent="0.25">
      <c r="A9" s="1" t="s">
        <v>286</v>
      </c>
    </row>
    <row r="10" spans="1:7" ht="33.75" customHeight="1" x14ac:dyDescent="0.25">
      <c r="A10" s="119" t="s">
        <v>311</v>
      </c>
      <c r="B10" s="119"/>
      <c r="C10" s="119"/>
      <c r="D10" s="119"/>
      <c r="E10" s="119"/>
      <c r="F10" s="119"/>
      <c r="G10" s="119"/>
    </row>
    <row r="11" spans="1:7" x14ac:dyDescent="0.25">
      <c r="A11" s="1" t="s">
        <v>21</v>
      </c>
    </row>
    <row r="12" spans="1:7" x14ac:dyDescent="0.25">
      <c r="A12" s="1" t="s">
        <v>22</v>
      </c>
    </row>
    <row r="13" spans="1:7" ht="35.25" customHeight="1" x14ac:dyDescent="0.25">
      <c r="A13" s="119" t="s">
        <v>305</v>
      </c>
      <c r="B13" s="119"/>
      <c r="C13" s="119"/>
      <c r="D13" s="119"/>
      <c r="E13" s="119"/>
      <c r="F13" s="119"/>
      <c r="G13" s="119"/>
    </row>
    <row r="14" spans="1:7" ht="36" customHeight="1" x14ac:dyDescent="0.25">
      <c r="A14" s="119" t="s">
        <v>213</v>
      </c>
      <c r="B14" s="119"/>
      <c r="C14" s="119"/>
      <c r="D14" s="119"/>
      <c r="E14" s="119"/>
      <c r="F14" s="119"/>
      <c r="G14" s="119"/>
    </row>
    <row r="15" spans="1:7" ht="53.4" customHeight="1" x14ac:dyDescent="0.25">
      <c r="A15" s="2" t="s">
        <v>3</v>
      </c>
      <c r="B15" s="2" t="s">
        <v>4</v>
      </c>
      <c r="C15" s="2" t="s">
        <v>5</v>
      </c>
      <c r="D15" s="2" t="s">
        <v>6</v>
      </c>
      <c r="E15" s="2" t="s">
        <v>7</v>
      </c>
      <c r="F15" s="2" t="s">
        <v>9</v>
      </c>
      <c r="G15" s="2" t="s">
        <v>8</v>
      </c>
    </row>
    <row r="16" spans="1:7" ht="12.75" x14ac:dyDescent="0.2">
      <c r="A16" s="4">
        <v>1</v>
      </c>
      <c r="B16" s="4">
        <v>2</v>
      </c>
      <c r="C16" s="4">
        <v>3</v>
      </c>
      <c r="D16" s="4">
        <v>4</v>
      </c>
      <c r="E16" s="4">
        <v>5</v>
      </c>
      <c r="F16" s="4">
        <v>6</v>
      </c>
      <c r="G16" s="4">
        <v>7</v>
      </c>
    </row>
    <row r="17" spans="1:7" ht="42.75" customHeight="1" x14ac:dyDescent="0.25">
      <c r="A17" s="16" t="s">
        <v>31</v>
      </c>
      <c r="B17" s="9" t="s">
        <v>11</v>
      </c>
      <c r="C17" s="17">
        <v>641299</v>
      </c>
      <c r="D17" s="17">
        <v>641298.9</v>
      </c>
      <c r="E17" s="17">
        <f>D17-C17</f>
        <v>-9.9999999976716936E-2</v>
      </c>
      <c r="F17" s="17">
        <f>D17/C17*100</f>
        <v>99.999984406649631</v>
      </c>
      <c r="G17" s="2" t="s">
        <v>355</v>
      </c>
    </row>
    <row r="18" spans="1:7" ht="42" customHeight="1" x14ac:dyDescent="0.25">
      <c r="A18" s="27" t="s">
        <v>32</v>
      </c>
      <c r="B18" s="9" t="s">
        <v>11</v>
      </c>
      <c r="C18" s="17"/>
      <c r="D18" s="17"/>
      <c r="E18" s="17"/>
      <c r="F18" s="17"/>
      <c r="G18" s="2"/>
    </row>
    <row r="19" spans="1:7" ht="26.4" x14ac:dyDescent="0.25">
      <c r="A19" s="37" t="s">
        <v>10</v>
      </c>
      <c r="B19" s="10" t="s">
        <v>11</v>
      </c>
      <c r="C19" s="11">
        <f>C17+C18</f>
        <v>641299</v>
      </c>
      <c r="D19" s="11">
        <f>D17+D18</f>
        <v>641298.9</v>
      </c>
      <c r="E19" s="11">
        <f>D19-C19</f>
        <v>-9.9999999976716936E-2</v>
      </c>
      <c r="F19" s="11">
        <f>D19/C19*100</f>
        <v>99.999984406649631</v>
      </c>
      <c r="G19" s="10"/>
    </row>
    <row r="20" spans="1:7" ht="30.75" customHeight="1" x14ac:dyDescent="0.25">
      <c r="A20" s="13" t="s">
        <v>12</v>
      </c>
      <c r="B20" s="9"/>
      <c r="C20" s="29"/>
      <c r="D20" s="29"/>
      <c r="E20" s="11"/>
      <c r="F20" s="11"/>
      <c r="G20" s="9"/>
    </row>
    <row r="21" spans="1:7" ht="52.2" customHeight="1" x14ac:dyDescent="0.25">
      <c r="A21" s="13" t="s">
        <v>100</v>
      </c>
      <c r="B21" s="43" t="s">
        <v>101</v>
      </c>
      <c r="C21" s="50">
        <v>71.900000000000006</v>
      </c>
      <c r="D21" s="50"/>
      <c r="E21" s="17">
        <f t="shared" ref="E21" si="0">D21-C21</f>
        <v>-71.900000000000006</v>
      </c>
      <c r="F21" s="17">
        <f t="shared" ref="F21" si="1">D21/C21*100</f>
        <v>0</v>
      </c>
      <c r="G21" s="27" t="s">
        <v>366</v>
      </c>
    </row>
    <row r="22" spans="1:7" ht="31.5" customHeight="1" x14ac:dyDescent="0.25">
      <c r="A22" s="13"/>
      <c r="B22" s="2"/>
      <c r="C22" s="28"/>
      <c r="D22" s="28"/>
      <c r="E22" s="30"/>
      <c r="F22" s="17"/>
      <c r="G22" s="9"/>
    </row>
    <row r="23" spans="1:7" x14ac:dyDescent="0.25">
      <c r="A23" s="6"/>
      <c r="B23" s="7"/>
      <c r="C23" s="7"/>
      <c r="D23" s="7"/>
      <c r="E23" s="7"/>
      <c r="F23" s="7"/>
      <c r="G23" s="7"/>
    </row>
    <row r="24" spans="1:7" x14ac:dyDescent="0.25">
      <c r="A24" s="1" t="s">
        <v>110</v>
      </c>
    </row>
    <row r="25" spans="1:7" x14ac:dyDescent="0.25">
      <c r="A25" s="1" t="s">
        <v>13</v>
      </c>
    </row>
    <row r="26" spans="1:7" ht="31.5" customHeight="1" x14ac:dyDescent="0.25">
      <c r="A26" s="119" t="s">
        <v>306</v>
      </c>
      <c r="B26" s="119"/>
      <c r="C26" s="119"/>
      <c r="D26" s="119"/>
      <c r="E26" s="119"/>
      <c r="F26" s="119"/>
      <c r="G26" s="119"/>
    </row>
    <row r="27" spans="1:7" x14ac:dyDescent="0.25">
      <c r="A27" s="1" t="s">
        <v>22</v>
      </c>
    </row>
    <row r="28" spans="1:7" s="21" customFormat="1" ht="32.25" customHeight="1" x14ac:dyDescent="0.3">
      <c r="A28" s="119" t="s">
        <v>212</v>
      </c>
      <c r="B28" s="119"/>
      <c r="C28" s="119"/>
      <c r="D28" s="119"/>
      <c r="E28" s="119"/>
      <c r="F28" s="119"/>
      <c r="G28" s="119"/>
    </row>
    <row r="30" spans="1:7" ht="59.25" customHeight="1" x14ac:dyDescent="0.25">
      <c r="A30" s="2" t="s">
        <v>14</v>
      </c>
      <c r="B30" s="2" t="s">
        <v>4</v>
      </c>
      <c r="C30" s="2" t="s">
        <v>5</v>
      </c>
      <c r="D30" s="2" t="s">
        <v>6</v>
      </c>
      <c r="E30" s="2" t="s">
        <v>7</v>
      </c>
      <c r="F30" s="2" t="s">
        <v>9</v>
      </c>
      <c r="G30" s="2" t="s">
        <v>15</v>
      </c>
    </row>
    <row r="31" spans="1:7" x14ac:dyDescent="0.25">
      <c r="A31" s="4">
        <v>1</v>
      </c>
      <c r="B31" s="4">
        <v>2</v>
      </c>
      <c r="C31" s="4">
        <v>3</v>
      </c>
      <c r="D31" s="4">
        <v>4</v>
      </c>
      <c r="E31" s="4">
        <v>5</v>
      </c>
      <c r="F31" s="4">
        <v>6</v>
      </c>
      <c r="G31" s="4">
        <v>7</v>
      </c>
    </row>
    <row r="32" spans="1:7" ht="54.75" customHeight="1" x14ac:dyDescent="0.25">
      <c r="A32" s="27" t="s">
        <v>111</v>
      </c>
      <c r="B32" s="2" t="s">
        <v>27</v>
      </c>
      <c r="C32" s="63">
        <v>29</v>
      </c>
      <c r="D32" s="63">
        <v>29</v>
      </c>
      <c r="E32" s="95">
        <f>D32-C32</f>
        <v>0</v>
      </c>
      <c r="F32" s="95">
        <f>D32/C32*100</f>
        <v>100</v>
      </c>
      <c r="G32" s="12"/>
    </row>
    <row r="33" spans="1:7" ht="54.75" customHeight="1" x14ac:dyDescent="0.25">
      <c r="A33" s="27" t="s">
        <v>112</v>
      </c>
      <c r="B33" s="2" t="s">
        <v>27</v>
      </c>
      <c r="C33" s="63">
        <v>19</v>
      </c>
      <c r="D33" s="63">
        <v>19</v>
      </c>
      <c r="E33" s="95">
        <f t="shared" ref="E33" si="2">D33-C33</f>
        <v>0</v>
      </c>
      <c r="F33" s="95">
        <f t="shared" ref="F33" si="3">D33/C33*100</f>
        <v>100</v>
      </c>
      <c r="G33" s="12"/>
    </row>
    <row r="34" spans="1:7" ht="55.5" customHeight="1" x14ac:dyDescent="0.25">
      <c r="A34" s="2" t="s">
        <v>30</v>
      </c>
      <c r="B34" s="2" t="s">
        <v>4</v>
      </c>
      <c r="C34" s="2" t="s">
        <v>5</v>
      </c>
      <c r="D34" s="2" t="s">
        <v>6</v>
      </c>
      <c r="E34" s="2" t="s">
        <v>7</v>
      </c>
      <c r="F34" s="2" t="s">
        <v>9</v>
      </c>
      <c r="G34" s="2" t="s">
        <v>8</v>
      </c>
    </row>
    <row r="35" spans="1:7" ht="34.5" customHeight="1" x14ac:dyDescent="0.25">
      <c r="A35" s="16" t="s">
        <v>31</v>
      </c>
      <c r="B35" s="9" t="s">
        <v>11</v>
      </c>
      <c r="C35" s="17">
        <v>641299</v>
      </c>
      <c r="D35" s="17">
        <v>641298.9</v>
      </c>
      <c r="E35" s="17">
        <f>D35-C35</f>
        <v>-9.9999999976716936E-2</v>
      </c>
      <c r="F35" s="17">
        <f>D35/C35*100</f>
        <v>99.999984406649631</v>
      </c>
      <c r="G35" s="2" t="s">
        <v>355</v>
      </c>
    </row>
    <row r="36" spans="1:7" x14ac:dyDescent="0.25">
      <c r="A36" s="3"/>
      <c r="B36" s="20" t="s">
        <v>11</v>
      </c>
      <c r="C36" s="3"/>
      <c r="D36" s="3"/>
      <c r="E36" s="3"/>
      <c r="F36" s="3"/>
      <c r="G36" s="3"/>
    </row>
    <row r="37" spans="1:7" ht="43.5" customHeight="1" x14ac:dyDescent="0.25">
      <c r="A37" s="15" t="s">
        <v>29</v>
      </c>
      <c r="B37" s="10" t="s">
        <v>11</v>
      </c>
      <c r="C37" s="11">
        <v>641299</v>
      </c>
      <c r="D37" s="11">
        <v>641298.9</v>
      </c>
      <c r="E37" s="11">
        <f>D37-C37</f>
        <v>-9.9999999976716936E-2</v>
      </c>
      <c r="F37" s="11">
        <f>D37/C37*100</f>
        <v>99.999984406649631</v>
      </c>
      <c r="G37" s="25"/>
    </row>
    <row r="40" spans="1:7" x14ac:dyDescent="0.25">
      <c r="C40" s="14"/>
    </row>
    <row r="41" spans="1:7" x14ac:dyDescent="0.25">
      <c r="A41" s="1" t="s">
        <v>170</v>
      </c>
      <c r="D41" s="1" t="s">
        <v>16</v>
      </c>
      <c r="F41" s="1" t="s">
        <v>189</v>
      </c>
    </row>
    <row r="42" spans="1:7" x14ac:dyDescent="0.25">
      <c r="D42" s="8" t="s">
        <v>17</v>
      </c>
      <c r="E42" s="8"/>
      <c r="F42" s="8"/>
    </row>
    <row r="44" spans="1:7" x14ac:dyDescent="0.25">
      <c r="A44" s="1" t="s">
        <v>190</v>
      </c>
      <c r="D44" s="1" t="s">
        <v>16</v>
      </c>
      <c r="F44" s="1" t="s">
        <v>410</v>
      </c>
    </row>
    <row r="45" spans="1:7" x14ac:dyDescent="0.25">
      <c r="D45" s="8" t="s">
        <v>17</v>
      </c>
      <c r="E45" s="8"/>
      <c r="F45" s="8"/>
    </row>
  </sheetData>
  <mergeCells count="10">
    <mergeCell ref="A13:G13"/>
    <mergeCell ref="A14:G14"/>
    <mergeCell ref="A26:G26"/>
    <mergeCell ref="A28:G28"/>
    <mergeCell ref="F1:G1"/>
    <mergeCell ref="F2:G2"/>
    <mergeCell ref="A4:G4"/>
    <mergeCell ref="A5:G5"/>
    <mergeCell ref="A8:G8"/>
    <mergeCell ref="A10:G10"/>
  </mergeCells>
  <pageMargins left="0.11811023622047245" right="0.11811023622047245" top="0" bottom="0" header="0" footer="0"/>
  <pageSetup paperSize="9" scale="9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9"/>
  <sheetViews>
    <sheetView topLeftCell="A50" zoomScale="70" zoomScaleNormal="70" workbookViewId="0">
      <selection activeCell="A55" sqref="A55:XFD59"/>
    </sheetView>
  </sheetViews>
  <sheetFormatPr defaultColWidth="9" defaultRowHeight="13.2" x14ac:dyDescent="0.25"/>
  <cols>
    <col min="1" max="1" width="30.6640625" style="42" customWidth="1"/>
    <col min="2" max="2" width="12.109375" style="42" customWidth="1"/>
    <col min="3" max="3" width="20.6640625" style="42" customWidth="1"/>
    <col min="4" max="4" width="20.33203125" style="42" customWidth="1"/>
    <col min="5" max="5" width="12.33203125" style="42" customWidth="1"/>
    <col min="6" max="6" width="16.109375" style="42" customWidth="1"/>
    <col min="7" max="7" width="30" style="42" customWidth="1"/>
    <col min="8" max="16384" width="9" style="42"/>
  </cols>
  <sheetData>
    <row r="1" spans="1:7" x14ac:dyDescent="0.25">
      <c r="F1" s="134" t="s">
        <v>0</v>
      </c>
      <c r="G1" s="134"/>
    </row>
    <row r="2" spans="1:7" ht="30.75" customHeight="1" x14ac:dyDescent="0.25">
      <c r="F2" s="135" t="s">
        <v>1</v>
      </c>
      <c r="G2" s="135"/>
    </row>
    <row r="4" spans="1:7" x14ac:dyDescent="0.25">
      <c r="A4" s="136" t="s">
        <v>2</v>
      </c>
      <c r="B4" s="136"/>
      <c r="C4" s="136"/>
      <c r="D4" s="136"/>
      <c r="E4" s="136"/>
      <c r="F4" s="136"/>
      <c r="G4" s="136"/>
    </row>
    <row r="5" spans="1:7" x14ac:dyDescent="0.25">
      <c r="A5" s="136" t="s">
        <v>171</v>
      </c>
      <c r="B5" s="136"/>
      <c r="C5" s="136"/>
      <c r="D5" s="136"/>
      <c r="E5" s="136"/>
      <c r="F5" s="136"/>
      <c r="G5" s="136"/>
    </row>
    <row r="7" spans="1:7" ht="15" customHeight="1" x14ac:dyDescent="0.25">
      <c r="A7" s="42" t="s">
        <v>18</v>
      </c>
    </row>
    <row r="8" spans="1:7" ht="39" customHeight="1" x14ac:dyDescent="0.25">
      <c r="A8" s="132" t="s">
        <v>152</v>
      </c>
      <c r="B8" s="132"/>
      <c r="C8" s="132"/>
      <c r="D8" s="132"/>
      <c r="E8" s="132"/>
      <c r="F8" s="132"/>
      <c r="G8" s="132"/>
    </row>
    <row r="9" spans="1:7" ht="21" customHeight="1" x14ac:dyDescent="0.25">
      <c r="A9" s="42" t="s">
        <v>287</v>
      </c>
    </row>
    <row r="10" spans="1:7" ht="30" customHeight="1" x14ac:dyDescent="0.25">
      <c r="A10" s="133" t="s">
        <v>308</v>
      </c>
      <c r="B10" s="133"/>
      <c r="C10" s="133"/>
      <c r="D10" s="133"/>
      <c r="E10" s="133"/>
      <c r="F10" s="133"/>
      <c r="G10" s="133"/>
    </row>
    <row r="11" spans="1:7" x14ac:dyDescent="0.25">
      <c r="A11" s="42" t="s">
        <v>21</v>
      </c>
    </row>
    <row r="12" spans="1:7" x14ac:dyDescent="0.25">
      <c r="A12" s="42" t="s">
        <v>22</v>
      </c>
    </row>
    <row r="13" spans="1:7" ht="35.25" customHeight="1" x14ac:dyDescent="0.25">
      <c r="A13" s="132" t="s">
        <v>321</v>
      </c>
      <c r="B13" s="132"/>
      <c r="C13" s="132"/>
      <c r="D13" s="132"/>
      <c r="E13" s="132"/>
      <c r="F13" s="132"/>
      <c r="G13" s="132"/>
    </row>
    <row r="14" spans="1:7" ht="44.25" customHeight="1" x14ac:dyDescent="0.25">
      <c r="A14" s="132" t="s">
        <v>153</v>
      </c>
      <c r="B14" s="132"/>
      <c r="C14" s="132"/>
      <c r="D14" s="132"/>
      <c r="E14" s="132"/>
      <c r="F14" s="132"/>
      <c r="G14" s="132"/>
    </row>
    <row r="15" spans="1:7" ht="50.25" customHeight="1" x14ac:dyDescent="0.25">
      <c r="A15" s="43" t="s">
        <v>3</v>
      </c>
      <c r="B15" s="43" t="s">
        <v>4</v>
      </c>
      <c r="C15" s="43" t="s">
        <v>5</v>
      </c>
      <c r="D15" s="43" t="s">
        <v>6</v>
      </c>
      <c r="E15" s="43" t="s">
        <v>7</v>
      </c>
      <c r="F15" s="43" t="s">
        <v>9</v>
      </c>
      <c r="G15" s="43" t="s">
        <v>8</v>
      </c>
    </row>
    <row r="16" spans="1:7" ht="12.75" x14ac:dyDescent="0.2">
      <c r="A16" s="38">
        <v>1</v>
      </c>
      <c r="B16" s="38">
        <v>2</v>
      </c>
      <c r="C16" s="38">
        <v>3</v>
      </c>
      <c r="D16" s="38">
        <v>4</v>
      </c>
      <c r="E16" s="38">
        <v>5</v>
      </c>
      <c r="F16" s="38">
        <v>6</v>
      </c>
      <c r="G16" s="38">
        <v>7</v>
      </c>
    </row>
    <row r="17" spans="1:7" ht="30.75" customHeight="1" x14ac:dyDescent="0.25">
      <c r="A17" s="44" t="s">
        <v>31</v>
      </c>
      <c r="B17" s="39" t="s">
        <v>11</v>
      </c>
      <c r="C17" s="45">
        <v>775987</v>
      </c>
      <c r="D17" s="45">
        <v>771521.3</v>
      </c>
      <c r="E17" s="45">
        <f>D17-C17</f>
        <v>-4465.6999999999534</v>
      </c>
      <c r="F17" s="45">
        <f>D17/C17*100</f>
        <v>99.42451355499513</v>
      </c>
      <c r="G17" s="43" t="s">
        <v>356</v>
      </c>
    </row>
    <row r="18" spans="1:7" ht="42" customHeight="1" x14ac:dyDescent="0.25">
      <c r="A18" s="46" t="s">
        <v>32</v>
      </c>
      <c r="B18" s="39" t="s">
        <v>11</v>
      </c>
      <c r="C18" s="45">
        <v>151340</v>
      </c>
      <c r="D18" s="45">
        <v>151273.1</v>
      </c>
      <c r="E18" s="45">
        <f>D18-C18</f>
        <v>-66.899999999994179</v>
      </c>
      <c r="F18" s="45">
        <f>D18/C18*100</f>
        <v>99.955794898903136</v>
      </c>
      <c r="G18" s="43" t="s">
        <v>357</v>
      </c>
    </row>
    <row r="19" spans="1:7" ht="26.4" x14ac:dyDescent="0.25">
      <c r="A19" s="37" t="s">
        <v>10</v>
      </c>
      <c r="B19" s="47" t="s">
        <v>11</v>
      </c>
      <c r="C19" s="48">
        <f>C17+C18</f>
        <v>927327</v>
      </c>
      <c r="D19" s="48">
        <f>D17+D18</f>
        <v>922794.4</v>
      </c>
      <c r="E19" s="48">
        <f>D19-C19</f>
        <v>-4532.5999999999767</v>
      </c>
      <c r="F19" s="48">
        <f>D19/C19*100</f>
        <v>99.511218804154311</v>
      </c>
      <c r="G19" s="47"/>
    </row>
    <row r="20" spans="1:7" ht="32.25" customHeight="1" x14ac:dyDescent="0.25">
      <c r="A20" s="49" t="s">
        <v>12</v>
      </c>
      <c r="B20" s="39"/>
      <c r="C20" s="43"/>
      <c r="D20" s="43"/>
      <c r="E20" s="48"/>
      <c r="F20" s="48"/>
      <c r="G20" s="39"/>
    </row>
    <row r="21" spans="1:7" ht="32.4" customHeight="1" x14ac:dyDescent="0.25">
      <c r="A21" s="49" t="s">
        <v>322</v>
      </c>
      <c r="B21" s="39" t="s">
        <v>68</v>
      </c>
      <c r="C21" s="43">
        <v>95</v>
      </c>
      <c r="D21" s="43">
        <v>95</v>
      </c>
      <c r="E21" s="45">
        <f t="shared" ref="E21" si="0">D21-C21</f>
        <v>0</v>
      </c>
      <c r="F21" s="45">
        <f t="shared" ref="F21" si="1">D21/C21*100</f>
        <v>100</v>
      </c>
      <c r="G21" s="39"/>
    </row>
    <row r="22" spans="1:7" ht="12.75" x14ac:dyDescent="0.2">
      <c r="A22" s="51"/>
      <c r="B22" s="52"/>
      <c r="C22" s="52"/>
      <c r="D22" s="52"/>
      <c r="E22" s="52"/>
      <c r="F22" s="52"/>
      <c r="G22" s="52"/>
    </row>
    <row r="23" spans="1:7" x14ac:dyDescent="0.25">
      <c r="A23" s="42" t="s">
        <v>154</v>
      </c>
    </row>
    <row r="24" spans="1:7" x14ac:dyDescent="0.25">
      <c r="A24" s="42" t="s">
        <v>13</v>
      </c>
    </row>
    <row r="25" spans="1:7" ht="35.4" customHeight="1" x14ac:dyDescent="0.25">
      <c r="A25" s="132" t="s">
        <v>306</v>
      </c>
      <c r="B25" s="132"/>
      <c r="C25" s="132"/>
      <c r="D25" s="132"/>
      <c r="E25" s="132"/>
      <c r="F25" s="132"/>
      <c r="G25" s="132"/>
    </row>
    <row r="26" spans="1:7" x14ac:dyDescent="0.25">
      <c r="A26" s="42" t="s">
        <v>22</v>
      </c>
    </row>
    <row r="27" spans="1:7" s="53" customFormat="1" ht="32.25" customHeight="1" x14ac:dyDescent="0.3">
      <c r="A27" s="132" t="s">
        <v>215</v>
      </c>
      <c r="B27" s="132"/>
      <c r="C27" s="132"/>
      <c r="D27" s="132"/>
      <c r="E27" s="132"/>
      <c r="F27" s="132"/>
      <c r="G27" s="132"/>
    </row>
    <row r="29" spans="1:7" ht="59.25" customHeight="1" x14ac:dyDescent="0.25">
      <c r="A29" s="43" t="s">
        <v>14</v>
      </c>
      <c r="B29" s="43" t="s">
        <v>4</v>
      </c>
      <c r="C29" s="43" t="s">
        <v>5</v>
      </c>
      <c r="D29" s="43" t="s">
        <v>6</v>
      </c>
      <c r="E29" s="43" t="s">
        <v>7</v>
      </c>
      <c r="F29" s="43" t="s">
        <v>9</v>
      </c>
      <c r="G29" s="43" t="s">
        <v>15</v>
      </c>
    </row>
    <row r="30" spans="1:7" x14ac:dyDescent="0.25">
      <c r="A30" s="38">
        <v>1</v>
      </c>
      <c r="B30" s="38">
        <v>2</v>
      </c>
      <c r="C30" s="38">
        <v>3</v>
      </c>
      <c r="D30" s="38">
        <v>4</v>
      </c>
      <c r="E30" s="38">
        <v>5</v>
      </c>
      <c r="F30" s="38">
        <v>6</v>
      </c>
      <c r="G30" s="38">
        <v>7</v>
      </c>
    </row>
    <row r="31" spans="1:7" ht="20.399999999999999" hidden="1" customHeight="1" x14ac:dyDescent="0.2">
      <c r="A31" s="54" t="s">
        <v>33</v>
      </c>
      <c r="B31" s="55" t="s">
        <v>11</v>
      </c>
      <c r="C31" s="56">
        <v>17000</v>
      </c>
      <c r="D31" s="56">
        <v>17000</v>
      </c>
      <c r="E31" s="56">
        <f>D31-C31</f>
        <v>0</v>
      </c>
      <c r="F31" s="56">
        <f>D31/C31*100</f>
        <v>100</v>
      </c>
      <c r="G31" s="54"/>
    </row>
    <row r="32" spans="1:7" ht="52.2" customHeight="1" x14ac:dyDescent="0.25">
      <c r="A32" s="46" t="s">
        <v>323</v>
      </c>
      <c r="B32" s="43" t="s">
        <v>27</v>
      </c>
      <c r="C32" s="63">
        <v>177690</v>
      </c>
      <c r="D32" s="63">
        <v>177690</v>
      </c>
      <c r="E32" s="63">
        <f>D32-C32</f>
        <v>0</v>
      </c>
      <c r="F32" s="50">
        <f>D32/C32*100</f>
        <v>100</v>
      </c>
      <c r="G32" s="46"/>
    </row>
    <row r="33" spans="1:7" ht="55.5" customHeight="1" x14ac:dyDescent="0.25">
      <c r="A33" s="46" t="s">
        <v>30</v>
      </c>
      <c r="B33" s="43" t="s">
        <v>4</v>
      </c>
      <c r="C33" s="43" t="s">
        <v>5</v>
      </c>
      <c r="D33" s="43" t="s">
        <v>6</v>
      </c>
      <c r="E33" s="43" t="s">
        <v>7</v>
      </c>
      <c r="F33" s="43" t="s">
        <v>9</v>
      </c>
      <c r="G33" s="43" t="s">
        <v>8</v>
      </c>
    </row>
    <row r="34" spans="1:7" ht="33" customHeight="1" x14ac:dyDescent="0.25">
      <c r="A34" s="44" t="s">
        <v>31</v>
      </c>
      <c r="B34" s="39" t="s">
        <v>11</v>
      </c>
      <c r="C34" s="45">
        <v>775987</v>
      </c>
      <c r="D34" s="45">
        <v>771521.3</v>
      </c>
      <c r="E34" s="45">
        <f>D34-C34</f>
        <v>-4465.6999999999534</v>
      </c>
      <c r="F34" s="45">
        <f>D34/C34*100</f>
        <v>99.42451355499513</v>
      </c>
      <c r="G34" s="43" t="s">
        <v>356</v>
      </c>
    </row>
    <row r="35" spans="1:7" x14ac:dyDescent="0.25">
      <c r="A35" s="58"/>
      <c r="B35" s="59" t="s">
        <v>11</v>
      </c>
      <c r="C35" s="58"/>
      <c r="D35" s="58"/>
      <c r="E35" s="58"/>
      <c r="F35" s="58"/>
      <c r="G35" s="58"/>
    </row>
    <row r="36" spans="1:7" ht="43.5" customHeight="1" x14ac:dyDescent="0.25">
      <c r="A36" s="60" t="s">
        <v>29</v>
      </c>
      <c r="B36" s="47" t="s">
        <v>11</v>
      </c>
      <c r="C36" s="48">
        <v>775987</v>
      </c>
      <c r="D36" s="48">
        <v>771521.3</v>
      </c>
      <c r="E36" s="48">
        <f>D36-C36</f>
        <v>-4465.6999999999534</v>
      </c>
      <c r="F36" s="48">
        <f>D36/C36*100</f>
        <v>99.42451355499513</v>
      </c>
      <c r="G36" s="61"/>
    </row>
    <row r="38" spans="1:7" x14ac:dyDescent="0.25">
      <c r="A38" s="42" t="s">
        <v>155</v>
      </c>
    </row>
    <row r="39" spans="1:7" x14ac:dyDescent="0.25">
      <c r="A39" s="42" t="s">
        <v>13</v>
      </c>
    </row>
    <row r="40" spans="1:7" x14ac:dyDescent="0.25">
      <c r="A40" s="42" t="s">
        <v>24</v>
      </c>
    </row>
    <row r="41" spans="1:7" x14ac:dyDescent="0.25">
      <c r="A41" s="42" t="s">
        <v>22</v>
      </c>
    </row>
    <row r="42" spans="1:7" ht="34.5" customHeight="1" x14ac:dyDescent="0.25">
      <c r="A42" s="132" t="s">
        <v>214</v>
      </c>
      <c r="B42" s="132"/>
      <c r="C42" s="132"/>
      <c r="D42" s="132"/>
      <c r="E42" s="132"/>
      <c r="F42" s="132"/>
      <c r="G42" s="132"/>
    </row>
    <row r="44" spans="1:7" ht="63" customHeight="1" x14ac:dyDescent="0.25">
      <c r="A44" s="43" t="s">
        <v>14</v>
      </c>
      <c r="B44" s="43" t="s">
        <v>4</v>
      </c>
      <c r="C44" s="43" t="s">
        <v>5</v>
      </c>
      <c r="D44" s="43" t="s">
        <v>6</v>
      </c>
      <c r="E44" s="43" t="s">
        <v>7</v>
      </c>
      <c r="F44" s="43" t="s">
        <v>9</v>
      </c>
      <c r="G44" s="43" t="s">
        <v>15</v>
      </c>
    </row>
    <row r="45" spans="1:7" x14ac:dyDescent="0.25">
      <c r="A45" s="38">
        <v>1</v>
      </c>
      <c r="B45" s="38">
        <v>2</v>
      </c>
      <c r="C45" s="38">
        <v>3</v>
      </c>
      <c r="D45" s="38">
        <v>4</v>
      </c>
      <c r="E45" s="38">
        <v>5</v>
      </c>
      <c r="F45" s="38">
        <v>6</v>
      </c>
      <c r="G45" s="38">
        <v>7</v>
      </c>
    </row>
    <row r="46" spans="1:7" ht="52.2" customHeight="1" x14ac:dyDescent="0.25">
      <c r="A46" s="69" t="s">
        <v>156</v>
      </c>
      <c r="B46" s="64" t="s">
        <v>27</v>
      </c>
      <c r="C46" s="71">
        <v>55678</v>
      </c>
      <c r="D46" s="71">
        <v>55678</v>
      </c>
      <c r="E46" s="39">
        <f>D46-C46</f>
        <v>0</v>
      </c>
      <c r="F46" s="45">
        <f>D46/C46*100</f>
        <v>100</v>
      </c>
      <c r="G46" s="43"/>
    </row>
    <row r="47" spans="1:7" ht="64.95" customHeight="1" x14ac:dyDescent="0.25">
      <c r="A47" s="70" t="s">
        <v>157</v>
      </c>
      <c r="B47" s="64" t="s">
        <v>27</v>
      </c>
      <c r="C47" s="71">
        <v>21424</v>
      </c>
      <c r="D47" s="71">
        <v>21424</v>
      </c>
      <c r="E47" s="39">
        <f>D47-C47</f>
        <v>0</v>
      </c>
      <c r="F47" s="45">
        <f>D47/C47*100</f>
        <v>100</v>
      </c>
      <c r="G47" s="43"/>
    </row>
    <row r="48" spans="1:7" ht="36.75" customHeight="1" x14ac:dyDescent="0.25">
      <c r="A48" s="46" t="s">
        <v>324</v>
      </c>
      <c r="B48" s="39" t="s">
        <v>27</v>
      </c>
      <c r="C48" s="39">
        <v>1100</v>
      </c>
      <c r="D48" s="39">
        <v>1100</v>
      </c>
      <c r="E48" s="39">
        <f>D48-C48</f>
        <v>0</v>
      </c>
      <c r="F48" s="45">
        <f>D48/C48*100</f>
        <v>100</v>
      </c>
      <c r="G48" s="39"/>
    </row>
    <row r="49" spans="1:7" ht="51.75" customHeight="1" x14ac:dyDescent="0.25">
      <c r="A49" s="43" t="s">
        <v>30</v>
      </c>
      <c r="B49" s="43" t="s">
        <v>4</v>
      </c>
      <c r="C49" s="43" t="s">
        <v>5</v>
      </c>
      <c r="D49" s="43" t="s">
        <v>6</v>
      </c>
      <c r="E49" s="43" t="s">
        <v>7</v>
      </c>
      <c r="F49" s="43" t="s">
        <v>9</v>
      </c>
      <c r="G49" s="43" t="s">
        <v>8</v>
      </c>
    </row>
    <row r="50" spans="1:7" ht="39.75" customHeight="1" x14ac:dyDescent="0.25">
      <c r="A50" s="46" t="s">
        <v>32</v>
      </c>
      <c r="B50" s="39" t="s">
        <v>11</v>
      </c>
      <c r="C50" s="45">
        <v>151340</v>
      </c>
      <c r="D50" s="45">
        <v>151273.1</v>
      </c>
      <c r="E50" s="45">
        <f>D50-C50</f>
        <v>-66.899999999994179</v>
      </c>
      <c r="F50" s="45">
        <f>D50/C50*100</f>
        <v>99.955794898903136</v>
      </c>
      <c r="G50" s="43" t="s">
        <v>357</v>
      </c>
    </row>
    <row r="51" spans="1:7" x14ac:dyDescent="0.25">
      <c r="A51" s="58"/>
      <c r="B51" s="59" t="s">
        <v>11</v>
      </c>
      <c r="C51" s="58"/>
      <c r="D51" s="58"/>
      <c r="E51" s="58"/>
      <c r="F51" s="58"/>
      <c r="G51" s="58"/>
    </row>
    <row r="52" spans="1:7" ht="47.25" customHeight="1" x14ac:dyDescent="0.25">
      <c r="A52" s="60" t="s">
        <v>29</v>
      </c>
      <c r="B52" s="47" t="s">
        <v>11</v>
      </c>
      <c r="C52" s="48">
        <v>151340</v>
      </c>
      <c r="D52" s="48">
        <v>151273.1</v>
      </c>
      <c r="E52" s="48">
        <f>D52-C52</f>
        <v>-66.899999999994179</v>
      </c>
      <c r="F52" s="48">
        <f>D52/C52*100</f>
        <v>99.955794898903136</v>
      </c>
      <c r="G52" s="61"/>
    </row>
    <row r="54" spans="1:7" x14ac:dyDescent="0.25">
      <c r="C54" s="62"/>
    </row>
    <row r="55" spans="1:7" s="1" customFormat="1" x14ac:dyDescent="0.25">
      <c r="A55" s="1" t="s">
        <v>170</v>
      </c>
      <c r="D55" s="1" t="s">
        <v>16</v>
      </c>
      <c r="F55" s="1" t="s">
        <v>189</v>
      </c>
    </row>
    <row r="56" spans="1:7" s="1" customFormat="1" x14ac:dyDescent="0.25">
      <c r="D56" s="8" t="s">
        <v>17</v>
      </c>
      <c r="E56" s="8"/>
      <c r="F56" s="8"/>
    </row>
    <row r="57" spans="1:7" s="1" customFormat="1" x14ac:dyDescent="0.25"/>
    <row r="58" spans="1:7" s="1" customFormat="1" x14ac:dyDescent="0.25">
      <c r="A58" s="1" t="s">
        <v>190</v>
      </c>
      <c r="D58" s="1" t="s">
        <v>16</v>
      </c>
      <c r="F58" s="1" t="s">
        <v>410</v>
      </c>
    </row>
    <row r="59" spans="1:7" s="1" customFormat="1" x14ac:dyDescent="0.25">
      <c r="D59" s="8" t="s">
        <v>17</v>
      </c>
      <c r="E59" s="8"/>
      <c r="F59" s="8"/>
    </row>
  </sheetData>
  <mergeCells count="11">
    <mergeCell ref="A10:G10"/>
    <mergeCell ref="F1:G1"/>
    <mergeCell ref="F2:G2"/>
    <mergeCell ref="A4:G4"/>
    <mergeCell ref="A5:G5"/>
    <mergeCell ref="A8:G8"/>
    <mergeCell ref="A13:G13"/>
    <mergeCell ref="A14:G14"/>
    <mergeCell ref="A25:G25"/>
    <mergeCell ref="A27:G27"/>
    <mergeCell ref="A42:G42"/>
  </mergeCells>
  <pageMargins left="0.11811023622047245" right="0.11811023622047245" top="0" bottom="0"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7"/>
  <sheetViews>
    <sheetView topLeftCell="A47" zoomScale="80" zoomScaleNormal="80" workbookViewId="0">
      <selection activeCell="A53" sqref="A53:XFD57"/>
    </sheetView>
  </sheetViews>
  <sheetFormatPr defaultColWidth="9" defaultRowHeight="13.2" x14ac:dyDescent="0.25"/>
  <cols>
    <col min="1" max="1" width="30.6640625" style="1" customWidth="1"/>
    <col min="2" max="2" width="12.109375" style="1" customWidth="1"/>
    <col min="3" max="3" width="20.6640625" style="1" customWidth="1"/>
    <col min="4" max="4" width="20.33203125" style="1" customWidth="1"/>
    <col min="5" max="5" width="12.33203125" style="1" customWidth="1"/>
    <col min="6" max="6" width="16.109375" style="1" customWidth="1"/>
    <col min="7" max="7" width="30" style="1" customWidth="1"/>
    <col min="8" max="16384" width="9" style="1"/>
  </cols>
  <sheetData>
    <row r="1" spans="1:7" x14ac:dyDescent="0.25">
      <c r="F1" s="121" t="s">
        <v>0</v>
      </c>
      <c r="G1" s="121"/>
    </row>
    <row r="2" spans="1:7" ht="30.75" customHeight="1" x14ac:dyDescent="0.25">
      <c r="F2" s="122" t="s">
        <v>1</v>
      </c>
      <c r="G2" s="122"/>
    </row>
    <row r="4" spans="1:7" x14ac:dyDescent="0.25">
      <c r="A4" s="123" t="s">
        <v>2</v>
      </c>
      <c r="B4" s="123"/>
      <c r="C4" s="123"/>
      <c r="D4" s="123"/>
      <c r="E4" s="123"/>
      <c r="F4" s="123"/>
      <c r="G4" s="123"/>
    </row>
    <row r="5" spans="1:7" x14ac:dyDescent="0.25">
      <c r="A5" s="123" t="s">
        <v>171</v>
      </c>
      <c r="B5" s="123"/>
      <c r="C5" s="123"/>
      <c r="D5" s="123"/>
      <c r="E5" s="123"/>
      <c r="F5" s="123"/>
      <c r="G5" s="123"/>
    </row>
    <row r="7" spans="1:7" x14ac:dyDescent="0.25">
      <c r="A7" s="1" t="s">
        <v>18</v>
      </c>
    </row>
    <row r="8" spans="1:7" x14ac:dyDescent="0.25">
      <c r="A8" s="1" t="s">
        <v>19</v>
      </c>
    </row>
    <row r="9" spans="1:7" x14ac:dyDescent="0.25">
      <c r="A9" s="1" t="s">
        <v>172</v>
      </c>
    </row>
    <row r="10" spans="1:7" x14ac:dyDescent="0.25">
      <c r="A10" s="1" t="s">
        <v>20</v>
      </c>
    </row>
    <row r="11" spans="1:7" x14ac:dyDescent="0.25">
      <c r="A11" s="1" t="s">
        <v>21</v>
      </c>
    </row>
    <row r="12" spans="1:7" x14ac:dyDescent="0.25">
      <c r="A12" s="1" t="s">
        <v>22</v>
      </c>
    </row>
    <row r="13" spans="1:7" x14ac:dyDescent="0.25">
      <c r="A13" s="1" t="s">
        <v>173</v>
      </c>
    </row>
    <row r="14" spans="1:7" ht="31.5" customHeight="1" x14ac:dyDescent="0.25">
      <c r="A14" s="119" t="s">
        <v>23</v>
      </c>
      <c r="B14" s="119"/>
      <c r="C14" s="119"/>
      <c r="D14" s="119"/>
      <c r="E14" s="119"/>
      <c r="F14" s="119"/>
      <c r="G14" s="119"/>
    </row>
    <row r="15" spans="1:7" ht="50.25" customHeight="1" x14ac:dyDescent="0.25">
      <c r="A15" s="2" t="s">
        <v>3</v>
      </c>
      <c r="B15" s="2" t="s">
        <v>4</v>
      </c>
      <c r="C15" s="2" t="s">
        <v>5</v>
      </c>
      <c r="D15" s="2" t="s">
        <v>6</v>
      </c>
      <c r="E15" s="2" t="s">
        <v>7</v>
      </c>
      <c r="F15" s="2" t="s">
        <v>9</v>
      </c>
      <c r="G15" s="2" t="s">
        <v>8</v>
      </c>
    </row>
    <row r="16" spans="1:7" ht="12.75" x14ac:dyDescent="0.2">
      <c r="A16" s="4">
        <v>1</v>
      </c>
      <c r="B16" s="4">
        <v>2</v>
      </c>
      <c r="C16" s="4">
        <v>3</v>
      </c>
      <c r="D16" s="4">
        <v>4</v>
      </c>
      <c r="E16" s="4">
        <v>5</v>
      </c>
      <c r="F16" s="4">
        <v>6</v>
      </c>
      <c r="G16" s="4">
        <v>7</v>
      </c>
    </row>
    <row r="17" spans="1:7" ht="21" customHeight="1" x14ac:dyDescent="0.25">
      <c r="A17" s="16" t="s">
        <v>32</v>
      </c>
      <c r="B17" s="9" t="s">
        <v>11</v>
      </c>
      <c r="C17" s="17">
        <v>3868</v>
      </c>
      <c r="D17" s="17">
        <v>3868</v>
      </c>
      <c r="E17" s="17">
        <f>D17-C17</f>
        <v>0</v>
      </c>
      <c r="F17" s="17">
        <f>D17/C17*100</f>
        <v>100</v>
      </c>
      <c r="G17" s="9"/>
    </row>
    <row r="18" spans="1:7" ht="37.200000000000003" customHeight="1" x14ac:dyDescent="0.25">
      <c r="A18" s="37" t="s">
        <v>10</v>
      </c>
      <c r="B18" s="10" t="s">
        <v>11</v>
      </c>
      <c r="C18" s="11">
        <v>3868</v>
      </c>
      <c r="D18" s="11">
        <v>3868</v>
      </c>
      <c r="E18" s="11">
        <f t="shared" ref="E18:E20" si="0">D18-C18</f>
        <v>0</v>
      </c>
      <c r="F18" s="11">
        <f>D18/C18*100</f>
        <v>100</v>
      </c>
      <c r="G18" s="10"/>
    </row>
    <row r="19" spans="1:7" ht="27" customHeight="1" x14ac:dyDescent="0.25">
      <c r="A19" s="13" t="s">
        <v>12</v>
      </c>
      <c r="B19" s="9"/>
      <c r="C19" s="65"/>
      <c r="D19" s="68"/>
      <c r="E19" s="17"/>
      <c r="F19" s="11"/>
      <c r="G19" s="9"/>
    </row>
    <row r="20" spans="1:7" ht="173.25" customHeight="1" x14ac:dyDescent="0.25">
      <c r="A20" s="65" t="s">
        <v>390</v>
      </c>
      <c r="B20" s="9" t="s">
        <v>68</v>
      </c>
      <c r="C20" s="9">
        <v>100</v>
      </c>
      <c r="D20" s="98">
        <v>100</v>
      </c>
      <c r="E20" s="17">
        <f t="shared" si="0"/>
        <v>0</v>
      </c>
      <c r="F20" s="17">
        <f t="shared" ref="F20" si="1">D20/C20*100</f>
        <v>100</v>
      </c>
      <c r="G20" s="9"/>
    </row>
    <row r="21" spans="1:7" x14ac:dyDescent="0.25">
      <c r="A21" s="6"/>
      <c r="B21" s="7"/>
      <c r="C21" s="7"/>
      <c r="D21" s="7"/>
      <c r="E21" s="7"/>
      <c r="F21" s="7"/>
      <c r="G21" s="7"/>
    </row>
    <row r="22" spans="1:7" ht="12.75" hidden="1" x14ac:dyDescent="0.2">
      <c r="A22" s="1" t="s">
        <v>28</v>
      </c>
    </row>
    <row r="23" spans="1:7" ht="12.75" hidden="1" x14ac:dyDescent="0.2">
      <c r="A23" s="1" t="s">
        <v>13</v>
      </c>
    </row>
    <row r="24" spans="1:7" ht="41.25" hidden="1" customHeight="1" x14ac:dyDescent="0.2">
      <c r="A24" s="118" t="s">
        <v>73</v>
      </c>
      <c r="B24" s="118"/>
      <c r="C24" s="118"/>
      <c r="D24" s="118"/>
      <c r="E24" s="118"/>
      <c r="F24" s="118"/>
      <c r="G24" s="118"/>
    </row>
    <row r="25" spans="1:7" ht="12.75" hidden="1" x14ac:dyDescent="0.2">
      <c r="A25" s="1" t="s">
        <v>22</v>
      </c>
    </row>
    <row r="26" spans="1:7" s="21" customFormat="1" ht="24.75" hidden="1" customHeight="1" x14ac:dyDescent="0.25">
      <c r="A26" s="119" t="s">
        <v>37</v>
      </c>
      <c r="B26" s="119"/>
      <c r="C26" s="119"/>
      <c r="D26" s="119"/>
      <c r="E26" s="119"/>
      <c r="F26" s="119"/>
      <c r="G26" s="119"/>
    </row>
    <row r="27" spans="1:7" ht="12.75" hidden="1" x14ac:dyDescent="0.2"/>
    <row r="28" spans="1:7" ht="59.25" hidden="1" customHeight="1" x14ac:dyDescent="0.2">
      <c r="A28" s="2" t="s">
        <v>14</v>
      </c>
      <c r="B28" s="2" t="s">
        <v>4</v>
      </c>
      <c r="C28" s="2" t="s">
        <v>5</v>
      </c>
      <c r="D28" s="2" t="s">
        <v>6</v>
      </c>
      <c r="E28" s="2" t="s">
        <v>7</v>
      </c>
      <c r="F28" s="2" t="s">
        <v>9</v>
      </c>
      <c r="G28" s="2" t="s">
        <v>15</v>
      </c>
    </row>
    <row r="29" spans="1:7" ht="12.75" hidden="1" x14ac:dyDescent="0.2">
      <c r="A29" s="4">
        <v>1</v>
      </c>
      <c r="B29" s="4">
        <v>2</v>
      </c>
      <c r="C29" s="4">
        <v>3</v>
      </c>
      <c r="D29" s="4">
        <v>4</v>
      </c>
      <c r="E29" s="4">
        <v>5</v>
      </c>
      <c r="F29" s="4">
        <v>6</v>
      </c>
      <c r="G29" s="4">
        <v>7</v>
      </c>
    </row>
    <row r="30" spans="1:7" ht="33.75" hidden="1" x14ac:dyDescent="0.2">
      <c r="A30" s="12" t="s">
        <v>33</v>
      </c>
      <c r="B30" s="18" t="s">
        <v>11</v>
      </c>
      <c r="C30" s="19">
        <v>48</v>
      </c>
      <c r="D30" s="19">
        <v>48</v>
      </c>
      <c r="E30" s="19">
        <f>D30-C30</f>
        <v>0</v>
      </c>
      <c r="F30" s="19">
        <f>D30/C30*100</f>
        <v>100</v>
      </c>
      <c r="G30" s="12"/>
    </row>
    <row r="31" spans="1:7" ht="12.75" hidden="1" x14ac:dyDescent="0.2">
      <c r="A31" s="12"/>
      <c r="B31" s="18"/>
      <c r="C31" s="19"/>
      <c r="D31" s="19"/>
      <c r="E31" s="19"/>
      <c r="F31" s="19"/>
      <c r="G31" s="12"/>
    </row>
    <row r="32" spans="1:7" ht="12.75" hidden="1" x14ac:dyDescent="0.2">
      <c r="A32" s="12"/>
      <c r="B32" s="18"/>
      <c r="C32" s="19"/>
      <c r="D32" s="19"/>
      <c r="E32" s="19"/>
      <c r="F32" s="19"/>
      <c r="G32" s="12"/>
    </row>
    <row r="33" spans="1:7" ht="12.75" hidden="1" x14ac:dyDescent="0.2">
      <c r="A33" s="12"/>
      <c r="B33" s="18"/>
      <c r="C33" s="19"/>
      <c r="D33" s="19"/>
      <c r="E33" s="19"/>
      <c r="F33" s="19"/>
      <c r="G33" s="12"/>
    </row>
    <row r="34" spans="1:7" ht="55.5" hidden="1" customHeight="1" x14ac:dyDescent="0.2">
      <c r="A34" s="2" t="s">
        <v>30</v>
      </c>
      <c r="B34" s="2" t="s">
        <v>4</v>
      </c>
      <c r="C34" s="2" t="s">
        <v>5</v>
      </c>
      <c r="D34" s="2" t="s">
        <v>6</v>
      </c>
      <c r="E34" s="2" t="s">
        <v>7</v>
      </c>
      <c r="F34" s="2" t="s">
        <v>9</v>
      </c>
      <c r="G34" s="2" t="s">
        <v>8</v>
      </c>
    </row>
    <row r="35" spans="1:7" ht="12.75" hidden="1" x14ac:dyDescent="0.2">
      <c r="A35" s="3"/>
      <c r="B35" s="20" t="s">
        <v>11</v>
      </c>
      <c r="C35" s="3"/>
      <c r="D35" s="3"/>
      <c r="E35" s="3"/>
      <c r="F35" s="3"/>
      <c r="G35" s="3"/>
    </row>
    <row r="36" spans="1:7" ht="12.75" hidden="1" x14ac:dyDescent="0.2">
      <c r="A36" s="3"/>
      <c r="B36" s="20" t="s">
        <v>11</v>
      </c>
      <c r="C36" s="3"/>
      <c r="D36" s="3"/>
      <c r="E36" s="3"/>
      <c r="F36" s="3"/>
      <c r="G36" s="3"/>
    </row>
    <row r="37" spans="1:7" ht="25.5" hidden="1" x14ac:dyDescent="0.2">
      <c r="A37" s="15" t="s">
        <v>29</v>
      </c>
      <c r="B37" s="10" t="s">
        <v>11</v>
      </c>
      <c r="C37" s="11">
        <v>48</v>
      </c>
      <c r="D37" s="11">
        <v>48</v>
      </c>
      <c r="E37" s="11">
        <f>D37-C37</f>
        <v>0</v>
      </c>
      <c r="F37" s="11">
        <f>D37/C37*100</f>
        <v>100</v>
      </c>
      <c r="G37" s="3"/>
    </row>
    <row r="38" spans="1:7" x14ac:dyDescent="0.25">
      <c r="A38" s="1" t="s">
        <v>205</v>
      </c>
    </row>
    <row r="39" spans="1:7" x14ac:dyDescent="0.25">
      <c r="A39" s="1" t="s">
        <v>13</v>
      </c>
    </row>
    <row r="40" spans="1:7" x14ac:dyDescent="0.25">
      <c r="A40" s="1" t="s">
        <v>24</v>
      </c>
    </row>
    <row r="41" spans="1:7" x14ac:dyDescent="0.25">
      <c r="A41" s="1" t="s">
        <v>22</v>
      </c>
    </row>
    <row r="42" spans="1:7" ht="27" customHeight="1" x14ac:dyDescent="0.25">
      <c r="A42" s="119" t="s">
        <v>25</v>
      </c>
      <c r="B42" s="119"/>
      <c r="C42" s="119"/>
      <c r="D42" s="119"/>
      <c r="E42" s="119"/>
      <c r="F42" s="119"/>
      <c r="G42" s="119"/>
    </row>
    <row r="44" spans="1:7" ht="63" customHeight="1" x14ac:dyDescent="0.25">
      <c r="A44" s="2" t="s">
        <v>14</v>
      </c>
      <c r="B44" s="2" t="s">
        <v>4</v>
      </c>
      <c r="C44" s="2" t="s">
        <v>5</v>
      </c>
      <c r="D44" s="2" t="s">
        <v>6</v>
      </c>
      <c r="E44" s="2" t="s">
        <v>7</v>
      </c>
      <c r="F44" s="2" t="s">
        <v>9</v>
      </c>
      <c r="G44" s="2" t="s">
        <v>15</v>
      </c>
    </row>
    <row r="45" spans="1:7" x14ac:dyDescent="0.25">
      <c r="A45" s="4">
        <v>1</v>
      </c>
      <c r="B45" s="4">
        <v>2</v>
      </c>
      <c r="C45" s="4">
        <v>3</v>
      </c>
      <c r="D45" s="4">
        <v>4</v>
      </c>
      <c r="E45" s="4">
        <v>5</v>
      </c>
      <c r="F45" s="4">
        <v>6</v>
      </c>
      <c r="G45" s="4">
        <v>7</v>
      </c>
    </row>
    <row r="46" spans="1:7" ht="56.4" customHeight="1" x14ac:dyDescent="0.25">
      <c r="A46" s="27" t="s">
        <v>26</v>
      </c>
      <c r="B46" s="4" t="s">
        <v>27</v>
      </c>
      <c r="C46" s="9">
        <v>192</v>
      </c>
      <c r="D46" s="39">
        <f>245+75</f>
        <v>320</v>
      </c>
      <c r="E46" s="9">
        <f>D46-C46</f>
        <v>128</v>
      </c>
      <c r="F46" s="17">
        <f>D46/C46*100</f>
        <v>166.66666666666669</v>
      </c>
      <c r="G46" s="2" t="s">
        <v>380</v>
      </c>
    </row>
    <row r="47" spans="1:7" ht="68.400000000000006" customHeight="1" x14ac:dyDescent="0.25">
      <c r="A47" s="2" t="s">
        <v>30</v>
      </c>
      <c r="B47" s="2" t="s">
        <v>4</v>
      </c>
      <c r="C47" s="2" t="s">
        <v>5</v>
      </c>
      <c r="D47" s="2" t="s">
        <v>6</v>
      </c>
      <c r="E47" s="2" t="s">
        <v>7</v>
      </c>
      <c r="F47" s="2" t="s">
        <v>9</v>
      </c>
      <c r="G47" s="2" t="s">
        <v>8</v>
      </c>
    </row>
    <row r="48" spans="1:7" ht="17.25" customHeight="1" x14ac:dyDescent="0.25">
      <c r="A48" s="3" t="s">
        <v>32</v>
      </c>
      <c r="B48" s="20" t="s">
        <v>11</v>
      </c>
      <c r="C48" s="17">
        <v>3868</v>
      </c>
      <c r="D48" s="17">
        <v>3868</v>
      </c>
      <c r="E48" s="17">
        <f>D48-C48</f>
        <v>0</v>
      </c>
      <c r="F48" s="17">
        <f>D48/C48*100</f>
        <v>100</v>
      </c>
      <c r="G48" s="17"/>
    </row>
    <row r="49" spans="1:7" x14ac:dyDescent="0.25">
      <c r="A49" s="3"/>
      <c r="B49" s="20" t="s">
        <v>11</v>
      </c>
      <c r="C49" s="3"/>
      <c r="D49" s="3"/>
      <c r="E49" s="3"/>
      <c r="F49" s="3"/>
      <c r="G49" s="3"/>
    </row>
    <row r="50" spans="1:7" ht="33" customHeight="1" x14ac:dyDescent="0.25">
      <c r="A50" s="15" t="s">
        <v>29</v>
      </c>
      <c r="B50" s="10" t="s">
        <v>11</v>
      </c>
      <c r="C50" s="11">
        <v>3868</v>
      </c>
      <c r="D50" s="11">
        <v>3868</v>
      </c>
      <c r="E50" s="11">
        <f>D50-C50</f>
        <v>0</v>
      </c>
      <c r="F50" s="11">
        <f>D50/C50*100</f>
        <v>100</v>
      </c>
      <c r="G50" s="11"/>
    </row>
    <row r="52" spans="1:7" x14ac:dyDescent="0.25">
      <c r="C52" s="14"/>
    </row>
    <row r="53" spans="1:7" x14ac:dyDescent="0.25">
      <c r="A53" s="1" t="s">
        <v>170</v>
      </c>
      <c r="D53" s="1" t="s">
        <v>16</v>
      </c>
      <c r="F53" s="1" t="s">
        <v>189</v>
      </c>
    </row>
    <row r="54" spans="1:7" x14ac:dyDescent="0.25">
      <c r="D54" s="8" t="s">
        <v>17</v>
      </c>
      <c r="E54" s="8"/>
      <c r="F54" s="8"/>
    </row>
    <row r="56" spans="1:7" x14ac:dyDescent="0.25">
      <c r="A56" s="1" t="s">
        <v>190</v>
      </c>
      <c r="D56" s="1" t="s">
        <v>16</v>
      </c>
      <c r="F56" s="1" t="s">
        <v>410</v>
      </c>
    </row>
    <row r="57" spans="1:7" x14ac:dyDescent="0.25">
      <c r="D57" s="8" t="s">
        <v>17</v>
      </c>
      <c r="E57" s="8"/>
      <c r="F57" s="8"/>
    </row>
  </sheetData>
  <mergeCells count="8">
    <mergeCell ref="A42:G42"/>
    <mergeCell ref="F1:G1"/>
    <mergeCell ref="F2:G2"/>
    <mergeCell ref="A4:G4"/>
    <mergeCell ref="A5:G5"/>
    <mergeCell ref="A26:G26"/>
    <mergeCell ref="A14:G14"/>
    <mergeCell ref="A24:G24"/>
  </mergeCells>
  <pageMargins left="0.11811023622047245" right="0.11811023622047245" top="0" bottom="0" header="0" footer="0"/>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7"/>
  <sheetViews>
    <sheetView topLeftCell="A44" zoomScale="70" zoomScaleNormal="70" workbookViewId="0">
      <selection activeCell="A53" sqref="A53:XFD57"/>
    </sheetView>
  </sheetViews>
  <sheetFormatPr defaultColWidth="9" defaultRowHeight="13.2" x14ac:dyDescent="0.25"/>
  <cols>
    <col min="1" max="1" width="30.6640625" style="1" customWidth="1"/>
    <col min="2" max="2" width="12.109375" style="1" customWidth="1"/>
    <col min="3" max="3" width="20.6640625" style="1" customWidth="1"/>
    <col min="4" max="4" width="20.33203125" style="1" customWidth="1"/>
    <col min="5" max="5" width="12.33203125" style="1" customWidth="1"/>
    <col min="6" max="6" width="16.109375" style="1" customWidth="1"/>
    <col min="7" max="7" width="30" style="1" customWidth="1"/>
    <col min="8" max="16384" width="9" style="1"/>
  </cols>
  <sheetData>
    <row r="1" spans="1:7" x14ac:dyDescent="0.25">
      <c r="F1" s="121" t="s">
        <v>0</v>
      </c>
      <c r="G1" s="121"/>
    </row>
    <row r="2" spans="1:7" ht="30.75" customHeight="1" x14ac:dyDescent="0.25">
      <c r="F2" s="122" t="s">
        <v>1</v>
      </c>
      <c r="G2" s="122"/>
    </row>
    <row r="4" spans="1:7" x14ac:dyDescent="0.25">
      <c r="A4" s="123" t="s">
        <v>2</v>
      </c>
      <c r="B4" s="123"/>
      <c r="C4" s="123"/>
      <c r="D4" s="123"/>
      <c r="E4" s="123"/>
      <c r="F4" s="123"/>
      <c r="G4" s="123"/>
    </row>
    <row r="5" spans="1:7" x14ac:dyDescent="0.25">
      <c r="A5" s="123" t="s">
        <v>171</v>
      </c>
      <c r="B5" s="123"/>
      <c r="C5" s="123"/>
      <c r="D5" s="123"/>
      <c r="E5" s="123"/>
      <c r="F5" s="123"/>
      <c r="G5" s="123"/>
    </row>
    <row r="7" spans="1:7" x14ac:dyDescent="0.25">
      <c r="A7" s="1" t="s">
        <v>18</v>
      </c>
    </row>
    <row r="8" spans="1:7" ht="31.5" customHeight="1" x14ac:dyDescent="0.25">
      <c r="A8" s="119" t="s">
        <v>113</v>
      </c>
      <c r="B8" s="119"/>
      <c r="C8" s="119"/>
      <c r="D8" s="119"/>
      <c r="E8" s="119"/>
      <c r="F8" s="119"/>
      <c r="G8" s="119"/>
    </row>
    <row r="9" spans="1:7" x14ac:dyDescent="0.25">
      <c r="A9" s="1" t="s">
        <v>97</v>
      </c>
    </row>
    <row r="10" spans="1:7" ht="28.5" customHeight="1" x14ac:dyDescent="0.25">
      <c r="A10" s="118" t="s">
        <v>325</v>
      </c>
      <c r="B10" s="118"/>
      <c r="C10" s="118"/>
      <c r="D10" s="118"/>
      <c r="E10" s="118"/>
      <c r="F10" s="118"/>
      <c r="G10" s="118"/>
    </row>
    <row r="11" spans="1:7" x14ac:dyDescent="0.25">
      <c r="A11" s="1" t="s">
        <v>21</v>
      </c>
    </row>
    <row r="12" spans="1:7" x14ac:dyDescent="0.25">
      <c r="A12" s="1" t="s">
        <v>22</v>
      </c>
    </row>
    <row r="13" spans="1:7" ht="35.25" customHeight="1" x14ac:dyDescent="0.25">
      <c r="A13" s="119" t="s">
        <v>69</v>
      </c>
      <c r="B13" s="119"/>
      <c r="C13" s="119"/>
      <c r="D13" s="119"/>
      <c r="E13" s="119"/>
      <c r="F13" s="119"/>
      <c r="G13" s="119"/>
    </row>
    <row r="14" spans="1:7" ht="39.75" customHeight="1" x14ac:dyDescent="0.25">
      <c r="A14" s="119" t="s">
        <v>216</v>
      </c>
      <c r="B14" s="119"/>
      <c r="C14" s="119"/>
      <c r="D14" s="119"/>
      <c r="E14" s="119"/>
      <c r="F14" s="119"/>
      <c r="G14" s="119"/>
    </row>
    <row r="15" spans="1:7" ht="50.25" customHeight="1" x14ac:dyDescent="0.25">
      <c r="A15" s="2" t="s">
        <v>3</v>
      </c>
      <c r="B15" s="2" t="s">
        <v>4</v>
      </c>
      <c r="C15" s="2" t="s">
        <v>5</v>
      </c>
      <c r="D15" s="2" t="s">
        <v>6</v>
      </c>
      <c r="E15" s="2" t="s">
        <v>7</v>
      </c>
      <c r="F15" s="2" t="s">
        <v>9</v>
      </c>
      <c r="G15" s="2" t="s">
        <v>8</v>
      </c>
    </row>
    <row r="16" spans="1:7" ht="12.75" x14ac:dyDescent="0.2">
      <c r="A16" s="4">
        <v>1</v>
      </c>
      <c r="B16" s="4">
        <v>2</v>
      </c>
      <c r="C16" s="4">
        <v>3</v>
      </c>
      <c r="D16" s="4">
        <v>4</v>
      </c>
      <c r="E16" s="4">
        <v>5</v>
      </c>
      <c r="F16" s="4">
        <v>6</v>
      </c>
      <c r="G16" s="4">
        <v>7</v>
      </c>
    </row>
    <row r="17" spans="1:7" ht="69" customHeight="1" x14ac:dyDescent="0.25">
      <c r="A17" s="27" t="s">
        <v>32</v>
      </c>
      <c r="B17" s="9" t="s">
        <v>11</v>
      </c>
      <c r="C17" s="17">
        <v>57610</v>
      </c>
      <c r="D17" s="17">
        <v>57605.7</v>
      </c>
      <c r="E17" s="17">
        <f>D17-C17</f>
        <v>-4.3000000000029104</v>
      </c>
      <c r="F17" s="17">
        <f>D17/C17*100</f>
        <v>99.992536018052419</v>
      </c>
      <c r="G17" s="2" t="s">
        <v>358</v>
      </c>
    </row>
    <row r="18" spans="1:7" ht="26.4" x14ac:dyDescent="0.25">
      <c r="A18" s="37" t="s">
        <v>10</v>
      </c>
      <c r="B18" s="10" t="s">
        <v>11</v>
      </c>
      <c r="C18" s="11">
        <f>C17</f>
        <v>57610</v>
      </c>
      <c r="D18" s="11">
        <f t="shared" ref="D18" si="0">D17</f>
        <v>57605.7</v>
      </c>
      <c r="E18" s="11">
        <f t="shared" ref="E18:E20" si="1">D18-C18</f>
        <v>-4.3000000000029104</v>
      </c>
      <c r="F18" s="11">
        <f t="shared" ref="F18:F20" si="2">D18/C18*100</f>
        <v>99.992536018052419</v>
      </c>
      <c r="G18" s="10"/>
    </row>
    <row r="19" spans="1:7" ht="27.75" customHeight="1" x14ac:dyDescent="0.25">
      <c r="A19" s="13" t="s">
        <v>12</v>
      </c>
      <c r="B19" s="9"/>
      <c r="C19" s="13"/>
      <c r="D19" s="13"/>
      <c r="E19" s="17"/>
      <c r="F19" s="17"/>
      <c r="G19" s="9"/>
    </row>
    <row r="20" spans="1:7" ht="52.8" x14ac:dyDescent="0.25">
      <c r="A20" s="13" t="s">
        <v>326</v>
      </c>
      <c r="B20" s="9" t="s">
        <v>68</v>
      </c>
      <c r="C20" s="9">
        <v>100</v>
      </c>
      <c r="D20" s="9">
        <v>100</v>
      </c>
      <c r="E20" s="17">
        <f t="shared" si="1"/>
        <v>0</v>
      </c>
      <c r="F20" s="17">
        <f t="shared" si="2"/>
        <v>100</v>
      </c>
      <c r="G20" s="9"/>
    </row>
    <row r="21" spans="1:7" ht="12.75" x14ac:dyDescent="0.2">
      <c r="A21" s="6"/>
      <c r="B21" s="7"/>
      <c r="C21" s="7"/>
      <c r="D21" s="7"/>
      <c r="E21" s="7"/>
      <c r="F21" s="7"/>
      <c r="G21" s="7"/>
    </row>
    <row r="22" spans="1:7" ht="12.75" hidden="1" x14ac:dyDescent="0.2">
      <c r="A22" s="1" t="s">
        <v>115</v>
      </c>
    </row>
    <row r="23" spans="1:7" ht="12.75" hidden="1" x14ac:dyDescent="0.2">
      <c r="A23" s="1" t="s">
        <v>13</v>
      </c>
    </row>
    <row r="24" spans="1:7" ht="32.25" hidden="1" customHeight="1" x14ac:dyDescent="0.2">
      <c r="A24" s="118" t="s">
        <v>73</v>
      </c>
      <c r="B24" s="118"/>
      <c r="C24" s="118"/>
      <c r="D24" s="118"/>
      <c r="E24" s="118"/>
      <c r="F24" s="118"/>
      <c r="G24" s="118"/>
    </row>
    <row r="25" spans="1:7" ht="12.75" hidden="1" x14ac:dyDescent="0.2">
      <c r="A25" s="1" t="s">
        <v>22</v>
      </c>
    </row>
    <row r="26" spans="1:7" s="21" customFormat="1" ht="24.75" hidden="1" customHeight="1" x14ac:dyDescent="0.25">
      <c r="A26" s="119" t="s">
        <v>60</v>
      </c>
      <c r="B26" s="119"/>
      <c r="C26" s="119"/>
      <c r="D26" s="119"/>
      <c r="E26" s="119"/>
      <c r="F26" s="119"/>
      <c r="G26" s="119"/>
    </row>
    <row r="27" spans="1:7" ht="12.75" hidden="1" x14ac:dyDescent="0.2"/>
    <row r="28" spans="1:7" ht="59.25" hidden="1" customHeight="1" x14ac:dyDescent="0.2">
      <c r="A28" s="2" t="s">
        <v>14</v>
      </c>
      <c r="B28" s="2" t="s">
        <v>4</v>
      </c>
      <c r="C28" s="2" t="s">
        <v>5</v>
      </c>
      <c r="D28" s="2" t="s">
        <v>6</v>
      </c>
      <c r="E28" s="2" t="s">
        <v>7</v>
      </c>
      <c r="F28" s="2" t="s">
        <v>9</v>
      </c>
      <c r="G28" s="2" t="s">
        <v>15</v>
      </c>
    </row>
    <row r="29" spans="1:7" ht="12.75" hidden="1" x14ac:dyDescent="0.2">
      <c r="A29" s="4">
        <v>1</v>
      </c>
      <c r="B29" s="4">
        <v>2</v>
      </c>
      <c r="C29" s="4">
        <v>3</v>
      </c>
      <c r="D29" s="4">
        <v>4</v>
      </c>
      <c r="E29" s="4">
        <v>5</v>
      </c>
      <c r="F29" s="4">
        <v>6</v>
      </c>
      <c r="G29" s="4">
        <v>7</v>
      </c>
    </row>
    <row r="30" spans="1:7" ht="33.75" hidden="1" x14ac:dyDescent="0.2">
      <c r="A30" s="12" t="s">
        <v>33</v>
      </c>
      <c r="B30" s="18" t="s">
        <v>11</v>
      </c>
      <c r="C30" s="19">
        <v>1103</v>
      </c>
      <c r="D30" s="19">
        <v>1103</v>
      </c>
      <c r="E30" s="19">
        <f>D30-C30</f>
        <v>0</v>
      </c>
      <c r="F30" s="19">
        <f>D30/C30*100</f>
        <v>100</v>
      </c>
      <c r="G30" s="12"/>
    </row>
    <row r="31" spans="1:7" ht="33.75" hidden="1" x14ac:dyDescent="0.2">
      <c r="A31" s="12" t="s">
        <v>36</v>
      </c>
      <c r="B31" s="18" t="s">
        <v>11</v>
      </c>
      <c r="C31" s="19">
        <v>750</v>
      </c>
      <c r="D31" s="19">
        <v>750</v>
      </c>
      <c r="E31" s="19">
        <f t="shared" ref="E31:E32" si="3">D31-C31</f>
        <v>0</v>
      </c>
      <c r="F31" s="19">
        <f t="shared" ref="F31:F32" si="4">D31/C31*100</f>
        <v>100</v>
      </c>
      <c r="G31" s="12"/>
    </row>
    <row r="32" spans="1:7" ht="67.5" hidden="1" x14ac:dyDescent="0.2">
      <c r="A32" s="12" t="s">
        <v>38</v>
      </c>
      <c r="B32" s="18" t="s">
        <v>137</v>
      </c>
      <c r="C32" s="22"/>
      <c r="D32" s="22"/>
      <c r="E32" s="19">
        <f t="shared" si="3"/>
        <v>0</v>
      </c>
      <c r="F32" s="19" t="e">
        <f t="shared" si="4"/>
        <v>#DIV/0!</v>
      </c>
      <c r="G32" s="12"/>
    </row>
    <row r="33" spans="1:7" ht="12.75" hidden="1" x14ac:dyDescent="0.2">
      <c r="A33" s="12"/>
      <c r="B33" s="18"/>
      <c r="C33" s="19"/>
      <c r="D33" s="19"/>
      <c r="E33" s="19"/>
      <c r="F33" s="19"/>
      <c r="G33" s="12"/>
    </row>
    <row r="34" spans="1:7" ht="55.5" hidden="1" customHeight="1" x14ac:dyDescent="0.2">
      <c r="A34" s="2" t="s">
        <v>30</v>
      </c>
      <c r="B34" s="2" t="s">
        <v>4</v>
      </c>
      <c r="C34" s="2" t="s">
        <v>5</v>
      </c>
      <c r="D34" s="2" t="s">
        <v>6</v>
      </c>
      <c r="E34" s="2" t="s">
        <v>7</v>
      </c>
      <c r="F34" s="2" t="s">
        <v>9</v>
      </c>
      <c r="G34" s="2" t="s">
        <v>8</v>
      </c>
    </row>
    <row r="35" spans="1:7" ht="12.75" hidden="1" x14ac:dyDescent="0.2">
      <c r="A35" s="3"/>
      <c r="B35" s="20" t="s">
        <v>11</v>
      </c>
      <c r="C35" s="3"/>
      <c r="D35" s="3"/>
      <c r="E35" s="3"/>
      <c r="F35" s="3"/>
      <c r="G35" s="3"/>
    </row>
    <row r="36" spans="1:7" ht="12.75" hidden="1" x14ac:dyDescent="0.2">
      <c r="A36" s="3"/>
      <c r="B36" s="20" t="s">
        <v>11</v>
      </c>
      <c r="C36" s="3"/>
      <c r="D36" s="3"/>
      <c r="E36" s="3"/>
      <c r="F36" s="3"/>
      <c r="G36" s="3"/>
    </row>
    <row r="37" spans="1:7" ht="25.5" hidden="1" x14ac:dyDescent="0.2">
      <c r="A37" s="15" t="s">
        <v>29</v>
      </c>
      <c r="B37" s="10" t="s">
        <v>11</v>
      </c>
      <c r="C37" s="11">
        <v>10423</v>
      </c>
      <c r="D37" s="11">
        <v>9792.2000000000007</v>
      </c>
      <c r="E37" s="11">
        <f>D37-C37</f>
        <v>-630.79999999999927</v>
      </c>
      <c r="F37" s="11">
        <f>D37/C37*100</f>
        <v>93.947999616233332</v>
      </c>
      <c r="G37" s="10" t="s">
        <v>114</v>
      </c>
    </row>
    <row r="38" spans="1:7" x14ac:dyDescent="0.25">
      <c r="A38" s="1" t="s">
        <v>180</v>
      </c>
    </row>
    <row r="39" spans="1:7" x14ac:dyDescent="0.25">
      <c r="A39" s="1" t="s">
        <v>13</v>
      </c>
    </row>
    <row r="40" spans="1:7" x14ac:dyDescent="0.25">
      <c r="A40" s="1" t="s">
        <v>24</v>
      </c>
    </row>
    <row r="41" spans="1:7" x14ac:dyDescent="0.25">
      <c r="A41" s="1" t="s">
        <v>22</v>
      </c>
    </row>
    <row r="42" spans="1:7" ht="35.25" customHeight="1" x14ac:dyDescent="0.25">
      <c r="A42" s="119" t="s">
        <v>216</v>
      </c>
      <c r="B42" s="119"/>
      <c r="C42" s="119"/>
      <c r="D42" s="119"/>
      <c r="E42" s="119"/>
      <c r="F42" s="119"/>
      <c r="G42" s="119"/>
    </row>
    <row r="44" spans="1:7" ht="63" customHeight="1" x14ac:dyDescent="0.25">
      <c r="A44" s="2" t="s">
        <v>14</v>
      </c>
      <c r="B44" s="2" t="s">
        <v>4</v>
      </c>
      <c r="C44" s="2" t="s">
        <v>5</v>
      </c>
      <c r="D44" s="2" t="s">
        <v>6</v>
      </c>
      <c r="E44" s="2" t="s">
        <v>7</v>
      </c>
      <c r="F44" s="2" t="s">
        <v>9</v>
      </c>
      <c r="G44" s="2" t="s">
        <v>15</v>
      </c>
    </row>
    <row r="45" spans="1:7" x14ac:dyDescent="0.25">
      <c r="A45" s="4">
        <v>1</v>
      </c>
      <c r="B45" s="4">
        <v>2</v>
      </c>
      <c r="C45" s="4">
        <v>3</v>
      </c>
      <c r="D45" s="4">
        <v>4</v>
      </c>
      <c r="E45" s="4">
        <v>5</v>
      </c>
      <c r="F45" s="4">
        <v>6</v>
      </c>
      <c r="G45" s="4">
        <v>7</v>
      </c>
    </row>
    <row r="46" spans="1:7" ht="52.8" x14ac:dyDescent="0.25">
      <c r="A46" s="27" t="s">
        <v>116</v>
      </c>
      <c r="B46" s="9" t="s">
        <v>117</v>
      </c>
      <c r="C46" s="9">
        <v>61</v>
      </c>
      <c r="D46" s="88">
        <v>61</v>
      </c>
      <c r="E46" s="9">
        <f>D46-C46</f>
        <v>0</v>
      </c>
      <c r="F46" s="9">
        <f>D46/C46*100</f>
        <v>100</v>
      </c>
      <c r="G46" s="9"/>
    </row>
    <row r="47" spans="1:7" x14ac:dyDescent="0.25">
      <c r="A47" s="12"/>
      <c r="B47" s="4"/>
      <c r="C47" s="4"/>
      <c r="D47" s="23"/>
      <c r="E47" s="4"/>
      <c r="F47" s="4"/>
      <c r="G47" s="4"/>
    </row>
    <row r="48" spans="1:7" ht="51.75" customHeight="1" x14ac:dyDescent="0.25">
      <c r="A48" s="2" t="s">
        <v>30</v>
      </c>
      <c r="B48" s="2" t="s">
        <v>4</v>
      </c>
      <c r="C48" s="2" t="s">
        <v>5</v>
      </c>
      <c r="D48" s="2" t="s">
        <v>6</v>
      </c>
      <c r="E48" s="2" t="s">
        <v>7</v>
      </c>
      <c r="F48" s="2" t="s">
        <v>9</v>
      </c>
      <c r="G48" s="2" t="s">
        <v>8</v>
      </c>
    </row>
    <row r="49" spans="1:7" ht="78.75" customHeight="1" x14ac:dyDescent="0.25">
      <c r="A49" s="27" t="s">
        <v>32</v>
      </c>
      <c r="B49" s="9" t="s">
        <v>11</v>
      </c>
      <c r="C49" s="17">
        <v>57610</v>
      </c>
      <c r="D49" s="17">
        <v>57605.7</v>
      </c>
      <c r="E49" s="17">
        <f>D49-C49</f>
        <v>-4.3000000000029104</v>
      </c>
      <c r="F49" s="17">
        <f>D49/C49*100</f>
        <v>99.992536018052419</v>
      </c>
      <c r="G49" s="2" t="s">
        <v>358</v>
      </c>
    </row>
    <row r="50" spans="1:7" ht="54.75" customHeight="1" x14ac:dyDescent="0.25">
      <c r="A50" s="15" t="s">
        <v>29</v>
      </c>
      <c r="B50" s="10" t="s">
        <v>11</v>
      </c>
      <c r="C50" s="11">
        <v>57610</v>
      </c>
      <c r="D50" s="11">
        <v>57605.7</v>
      </c>
      <c r="E50" s="11">
        <f>D50-C50</f>
        <v>-4.3000000000029104</v>
      </c>
      <c r="F50" s="11">
        <f>D50/C50*100</f>
        <v>99.992536018052419</v>
      </c>
      <c r="G50" s="25"/>
    </row>
    <row r="52" spans="1:7" x14ac:dyDescent="0.25">
      <c r="C52" s="14"/>
    </row>
    <row r="53" spans="1:7" x14ac:dyDescent="0.25">
      <c r="A53" s="1" t="s">
        <v>170</v>
      </c>
      <c r="D53" s="1" t="s">
        <v>16</v>
      </c>
      <c r="F53" s="1" t="s">
        <v>189</v>
      </c>
    </row>
    <row r="54" spans="1:7" x14ac:dyDescent="0.25">
      <c r="D54" s="8" t="s">
        <v>17</v>
      </c>
      <c r="E54" s="8"/>
      <c r="F54" s="8"/>
    </row>
    <row r="56" spans="1:7" x14ac:dyDescent="0.25">
      <c r="A56" s="1" t="s">
        <v>190</v>
      </c>
      <c r="D56" s="1" t="s">
        <v>16</v>
      </c>
      <c r="F56" s="1" t="s">
        <v>410</v>
      </c>
    </row>
    <row r="57" spans="1:7" x14ac:dyDescent="0.25">
      <c r="D57" s="8" t="s">
        <v>17</v>
      </c>
      <c r="E57" s="8"/>
      <c r="F57" s="8"/>
    </row>
  </sheetData>
  <mergeCells count="11">
    <mergeCell ref="F1:G1"/>
    <mergeCell ref="F2:G2"/>
    <mergeCell ref="A4:G4"/>
    <mergeCell ref="A5:G5"/>
    <mergeCell ref="A8:G8"/>
    <mergeCell ref="A14:G14"/>
    <mergeCell ref="A24:G24"/>
    <mergeCell ref="A26:G26"/>
    <mergeCell ref="A42:G42"/>
    <mergeCell ref="A10:G10"/>
    <mergeCell ref="A13:G13"/>
  </mergeCells>
  <pageMargins left="0.11811023622047245" right="0.11811023622047245" top="0" bottom="0" header="0" footer="0"/>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43"/>
  <sheetViews>
    <sheetView topLeftCell="A13" zoomScale="70" zoomScaleNormal="70" workbookViewId="0">
      <selection activeCell="J20" sqref="J20"/>
    </sheetView>
  </sheetViews>
  <sheetFormatPr defaultColWidth="9" defaultRowHeight="13.2" x14ac:dyDescent="0.25"/>
  <cols>
    <col min="1" max="1" width="30.6640625" style="1" customWidth="1"/>
    <col min="2" max="2" width="12.109375" style="1" customWidth="1"/>
    <col min="3" max="3" width="20.6640625" style="1" customWidth="1"/>
    <col min="4" max="4" width="20.33203125" style="1" customWidth="1"/>
    <col min="5" max="5" width="12.33203125" style="1" customWidth="1"/>
    <col min="6" max="6" width="16.109375" style="1" customWidth="1"/>
    <col min="7" max="7" width="30" style="1" customWidth="1"/>
    <col min="8" max="16384" width="9" style="1"/>
  </cols>
  <sheetData>
    <row r="1" spans="1:7" x14ac:dyDescent="0.25">
      <c r="F1" s="121" t="s">
        <v>0</v>
      </c>
      <c r="G1" s="121"/>
    </row>
    <row r="2" spans="1:7" ht="30.75" customHeight="1" x14ac:dyDescent="0.25">
      <c r="F2" s="122" t="s">
        <v>1</v>
      </c>
      <c r="G2" s="122"/>
    </row>
    <row r="4" spans="1:7" x14ac:dyDescent="0.25">
      <c r="A4" s="123" t="s">
        <v>2</v>
      </c>
      <c r="B4" s="123"/>
      <c r="C4" s="123"/>
      <c r="D4" s="123"/>
      <c r="E4" s="123"/>
      <c r="F4" s="123"/>
      <c r="G4" s="123"/>
    </row>
    <row r="5" spans="1:7" x14ac:dyDescent="0.25">
      <c r="A5" s="123" t="s">
        <v>171</v>
      </c>
      <c r="B5" s="123"/>
      <c r="C5" s="123"/>
      <c r="D5" s="123"/>
      <c r="E5" s="123"/>
      <c r="F5" s="123"/>
      <c r="G5" s="123"/>
    </row>
    <row r="7" spans="1:7" x14ac:dyDescent="0.25">
      <c r="A7" s="1" t="s">
        <v>18</v>
      </c>
    </row>
    <row r="8" spans="1:7" ht="39" customHeight="1" x14ac:dyDescent="0.25">
      <c r="A8" s="119" t="s">
        <v>121</v>
      </c>
      <c r="B8" s="119"/>
      <c r="C8" s="119"/>
      <c r="D8" s="119"/>
      <c r="E8" s="119"/>
      <c r="F8" s="119"/>
      <c r="G8" s="119"/>
    </row>
    <row r="9" spans="1:7" x14ac:dyDescent="0.25">
      <c r="A9" s="1" t="s">
        <v>283</v>
      </c>
    </row>
    <row r="10" spans="1:7" ht="30" customHeight="1" x14ac:dyDescent="0.25">
      <c r="A10" s="137" t="s">
        <v>378</v>
      </c>
      <c r="B10" s="137"/>
      <c r="C10" s="137"/>
      <c r="D10" s="137"/>
      <c r="E10" s="137"/>
      <c r="F10" s="137"/>
      <c r="G10" s="137"/>
    </row>
    <row r="11" spans="1:7" x14ac:dyDescent="0.25">
      <c r="A11" s="1" t="s">
        <v>21</v>
      </c>
    </row>
    <row r="12" spans="1:7" x14ac:dyDescent="0.25">
      <c r="A12" s="1" t="s">
        <v>22</v>
      </c>
    </row>
    <row r="13" spans="1:7" ht="35.25" customHeight="1" x14ac:dyDescent="0.25">
      <c r="A13" s="119" t="s">
        <v>328</v>
      </c>
      <c r="B13" s="119"/>
      <c r="C13" s="119"/>
      <c r="D13" s="119"/>
      <c r="E13" s="119"/>
      <c r="F13" s="119"/>
      <c r="G13" s="119"/>
    </row>
    <row r="14" spans="1:7" ht="32.25" customHeight="1" x14ac:dyDescent="0.25">
      <c r="A14" s="119" t="s">
        <v>327</v>
      </c>
      <c r="B14" s="119"/>
      <c r="C14" s="119"/>
      <c r="D14" s="119"/>
      <c r="E14" s="119"/>
      <c r="F14" s="119"/>
      <c r="G14" s="119"/>
    </row>
    <row r="15" spans="1:7" ht="62.4" customHeight="1" x14ac:dyDescent="0.25">
      <c r="A15" s="2" t="s">
        <v>3</v>
      </c>
      <c r="B15" s="2" t="s">
        <v>4</v>
      </c>
      <c r="C15" s="2" t="s">
        <v>5</v>
      </c>
      <c r="D15" s="2" t="s">
        <v>6</v>
      </c>
      <c r="E15" s="2" t="s">
        <v>7</v>
      </c>
      <c r="F15" s="2" t="s">
        <v>9</v>
      </c>
      <c r="G15" s="2" t="s">
        <v>8</v>
      </c>
    </row>
    <row r="16" spans="1:7" ht="12.75" x14ac:dyDescent="0.2">
      <c r="A16" s="4">
        <v>1</v>
      </c>
      <c r="B16" s="4">
        <v>2</v>
      </c>
      <c r="C16" s="4">
        <v>3</v>
      </c>
      <c r="D16" s="4">
        <v>4</v>
      </c>
      <c r="E16" s="4">
        <v>5</v>
      </c>
      <c r="F16" s="4">
        <v>6</v>
      </c>
      <c r="G16" s="4">
        <v>7</v>
      </c>
    </row>
    <row r="17" spans="1:7" ht="42" customHeight="1" x14ac:dyDescent="0.25">
      <c r="A17" s="27" t="s">
        <v>32</v>
      </c>
      <c r="B17" s="9" t="s">
        <v>11</v>
      </c>
      <c r="C17" s="17">
        <v>2551410</v>
      </c>
      <c r="D17" s="17">
        <v>2551409.2999999998</v>
      </c>
      <c r="E17" s="17">
        <f>D17-C17</f>
        <v>-0.70000000018626451</v>
      </c>
      <c r="F17" s="17">
        <f>D17/C17*100</f>
        <v>99.999972564189989</v>
      </c>
      <c r="G17" s="2" t="s">
        <v>359</v>
      </c>
    </row>
    <row r="18" spans="1:7" ht="26.4" x14ac:dyDescent="0.25">
      <c r="A18" s="37" t="s">
        <v>10</v>
      </c>
      <c r="B18" s="10" t="s">
        <v>11</v>
      </c>
      <c r="C18" s="11">
        <f>C17</f>
        <v>2551410</v>
      </c>
      <c r="D18" s="11">
        <f t="shared" ref="D18" si="0">D17</f>
        <v>2551409.2999999998</v>
      </c>
      <c r="E18" s="11">
        <f t="shared" ref="E18" si="1">D18-C18</f>
        <v>-0.70000000018626451</v>
      </c>
      <c r="F18" s="11">
        <f t="shared" ref="F18" si="2">D18/C18*100</f>
        <v>99.999972564189989</v>
      </c>
      <c r="G18" s="10"/>
    </row>
    <row r="19" spans="1:7" s="42" customFormat="1" ht="36.75" customHeight="1" x14ac:dyDescent="0.25">
      <c r="A19" s="49" t="s">
        <v>12</v>
      </c>
      <c r="B19" s="88"/>
      <c r="C19" s="64"/>
      <c r="D19" s="64"/>
      <c r="E19" s="17"/>
      <c r="F19" s="17"/>
      <c r="G19" s="39"/>
    </row>
    <row r="20" spans="1:7" s="42" customFormat="1" ht="189.6" customHeight="1" x14ac:dyDescent="0.25">
      <c r="A20" s="49" t="s">
        <v>329</v>
      </c>
      <c r="B20" s="88" t="s">
        <v>68</v>
      </c>
      <c r="C20" s="114">
        <v>86</v>
      </c>
      <c r="D20" s="114">
        <v>67</v>
      </c>
      <c r="E20" s="45">
        <f t="shared" ref="E20" si="3">D20-C20</f>
        <v>-19</v>
      </c>
      <c r="F20" s="45">
        <f t="shared" ref="F20" si="4">D20/C20*100</f>
        <v>77.906976744186053</v>
      </c>
      <c r="G20" s="43" t="s">
        <v>411</v>
      </c>
    </row>
    <row r="21" spans="1:7" x14ac:dyDescent="0.25">
      <c r="A21" s="6"/>
      <c r="B21" s="7"/>
      <c r="C21" s="7"/>
      <c r="D21" s="7"/>
      <c r="E21" s="7"/>
      <c r="F21" s="7"/>
      <c r="G21" s="7"/>
    </row>
    <row r="22" spans="1:7" x14ac:dyDescent="0.25">
      <c r="A22" s="1" t="s">
        <v>123</v>
      </c>
    </row>
    <row r="23" spans="1:7" x14ac:dyDescent="0.25">
      <c r="A23" s="1" t="s">
        <v>13</v>
      </c>
    </row>
    <row r="24" spans="1:7" x14ac:dyDescent="0.25">
      <c r="A24" s="1" t="s">
        <v>24</v>
      </c>
    </row>
    <row r="25" spans="1:7" x14ac:dyDescent="0.25">
      <c r="A25" s="1" t="s">
        <v>22</v>
      </c>
    </row>
    <row r="26" spans="1:7" ht="30" customHeight="1" x14ac:dyDescent="0.25">
      <c r="A26" s="119" t="s">
        <v>327</v>
      </c>
      <c r="B26" s="119"/>
      <c r="C26" s="119"/>
      <c r="D26" s="119"/>
      <c r="E26" s="119"/>
      <c r="F26" s="119"/>
      <c r="G26" s="119"/>
    </row>
    <row r="28" spans="1:7" ht="63" customHeight="1" x14ac:dyDescent="0.25">
      <c r="A28" s="2" t="s">
        <v>14</v>
      </c>
      <c r="B28" s="2" t="s">
        <v>4</v>
      </c>
      <c r="C28" s="2" t="s">
        <v>5</v>
      </c>
      <c r="D28" s="2" t="s">
        <v>6</v>
      </c>
      <c r="E28" s="2" t="s">
        <v>7</v>
      </c>
      <c r="F28" s="2" t="s">
        <v>9</v>
      </c>
      <c r="G28" s="2" t="s">
        <v>15</v>
      </c>
    </row>
    <row r="29" spans="1:7" x14ac:dyDescent="0.25">
      <c r="A29" s="4">
        <v>1</v>
      </c>
      <c r="B29" s="4">
        <v>2</v>
      </c>
      <c r="C29" s="4">
        <v>3</v>
      </c>
      <c r="D29" s="4">
        <v>4</v>
      </c>
      <c r="E29" s="4">
        <v>5</v>
      </c>
      <c r="F29" s="4">
        <v>6</v>
      </c>
      <c r="G29" s="4">
        <v>7</v>
      </c>
    </row>
    <row r="30" spans="1:7" s="42" customFormat="1" ht="40.200000000000003" customHeight="1" x14ac:dyDescent="0.25">
      <c r="A30" s="72" t="s">
        <v>158</v>
      </c>
      <c r="B30" s="73" t="s">
        <v>51</v>
      </c>
      <c r="C30" s="39">
        <v>17</v>
      </c>
      <c r="D30" s="88">
        <v>17</v>
      </c>
      <c r="E30" s="39">
        <f>D30-C30</f>
        <v>0</v>
      </c>
      <c r="F30" s="39">
        <f>D30/C30*100</f>
        <v>100</v>
      </c>
      <c r="G30" s="39"/>
    </row>
    <row r="31" spans="1:7" s="42" customFormat="1" ht="40.200000000000003" customHeight="1" x14ac:dyDescent="0.25">
      <c r="A31" s="72" t="s">
        <v>330</v>
      </c>
      <c r="B31" s="73" t="s">
        <v>51</v>
      </c>
      <c r="C31" s="39">
        <v>1</v>
      </c>
      <c r="D31" s="39">
        <v>1</v>
      </c>
      <c r="E31" s="39">
        <f t="shared" ref="E31:E34" si="5">D31-C31</f>
        <v>0</v>
      </c>
      <c r="F31" s="39">
        <f t="shared" ref="F31:F34" si="6">D31/C31*100</f>
        <v>100</v>
      </c>
      <c r="G31" s="39"/>
    </row>
    <row r="32" spans="1:7" s="42" customFormat="1" ht="68.400000000000006" customHeight="1" x14ac:dyDescent="0.25">
      <c r="A32" s="102" t="s">
        <v>331</v>
      </c>
      <c r="B32" s="73" t="s">
        <v>51</v>
      </c>
      <c r="C32" s="39">
        <v>66</v>
      </c>
      <c r="D32" s="39">
        <v>88</v>
      </c>
      <c r="E32" s="39">
        <f t="shared" si="5"/>
        <v>22</v>
      </c>
      <c r="F32" s="45">
        <f t="shared" si="6"/>
        <v>133.33333333333331</v>
      </c>
      <c r="G32" s="43" t="s">
        <v>374</v>
      </c>
    </row>
    <row r="33" spans="1:7" s="42" customFormat="1" ht="44.25" customHeight="1" x14ac:dyDescent="0.25">
      <c r="A33" s="72" t="s">
        <v>332</v>
      </c>
      <c r="B33" s="73" t="s">
        <v>51</v>
      </c>
      <c r="C33" s="39">
        <v>7</v>
      </c>
      <c r="D33" s="39">
        <v>7</v>
      </c>
      <c r="E33" s="39">
        <f t="shared" si="5"/>
        <v>0</v>
      </c>
      <c r="F33" s="39">
        <f t="shared" si="6"/>
        <v>100</v>
      </c>
      <c r="G33" s="39"/>
    </row>
    <row r="34" spans="1:7" s="42" customFormat="1" ht="102.6" customHeight="1" x14ac:dyDescent="0.25">
      <c r="A34" s="102" t="s">
        <v>159</v>
      </c>
      <c r="B34" s="73" t="s">
        <v>51</v>
      </c>
      <c r="C34" s="39">
        <v>802</v>
      </c>
      <c r="D34" s="39">
        <v>832</v>
      </c>
      <c r="E34" s="39">
        <f t="shared" si="5"/>
        <v>30</v>
      </c>
      <c r="F34" s="45">
        <f t="shared" si="6"/>
        <v>103.74064837905237</v>
      </c>
      <c r="G34" s="43" t="s">
        <v>375</v>
      </c>
    </row>
    <row r="35" spans="1:7" ht="61.2" customHeight="1" x14ac:dyDescent="0.25">
      <c r="A35" s="2" t="s">
        <v>30</v>
      </c>
      <c r="B35" s="2" t="s">
        <v>4</v>
      </c>
      <c r="C35" s="2" t="s">
        <v>5</v>
      </c>
      <c r="D35" s="2" t="s">
        <v>6</v>
      </c>
      <c r="E35" s="2" t="s">
        <v>7</v>
      </c>
      <c r="F35" s="2" t="s">
        <v>9</v>
      </c>
      <c r="G35" s="2" t="s">
        <v>8</v>
      </c>
    </row>
    <row r="36" spans="1:7" ht="40.5" customHeight="1" x14ac:dyDescent="0.25">
      <c r="A36" s="27" t="s">
        <v>32</v>
      </c>
      <c r="B36" s="9" t="s">
        <v>11</v>
      </c>
      <c r="C36" s="17">
        <v>2551410</v>
      </c>
      <c r="D36" s="17">
        <v>2551409.2999999998</v>
      </c>
      <c r="E36" s="17">
        <f>D36-C36</f>
        <v>-0.70000000018626451</v>
      </c>
      <c r="F36" s="17">
        <f>D36/C36*100</f>
        <v>99.999972564189989</v>
      </c>
      <c r="G36" s="2" t="s">
        <v>359</v>
      </c>
    </row>
    <row r="37" spans="1:7" ht="47.25" customHeight="1" x14ac:dyDescent="0.25">
      <c r="A37" s="15" t="s">
        <v>29</v>
      </c>
      <c r="B37" s="10" t="s">
        <v>11</v>
      </c>
      <c r="C37" s="11">
        <v>2551410</v>
      </c>
      <c r="D37" s="11">
        <v>2551409.2999999998</v>
      </c>
      <c r="E37" s="11">
        <f>D37-C37</f>
        <v>-0.70000000018626451</v>
      </c>
      <c r="F37" s="11">
        <f>D37/C37*100</f>
        <v>99.999972564189989</v>
      </c>
      <c r="G37" s="25"/>
    </row>
    <row r="38" spans="1:7" x14ac:dyDescent="0.25">
      <c r="C38" s="14"/>
    </row>
    <row r="39" spans="1:7" x14ac:dyDescent="0.25">
      <c r="A39" s="1" t="s">
        <v>170</v>
      </c>
      <c r="D39" s="1" t="s">
        <v>16</v>
      </c>
      <c r="F39" s="1" t="s">
        <v>189</v>
      </c>
    </row>
    <row r="40" spans="1:7" x14ac:dyDescent="0.25">
      <c r="D40" s="8" t="s">
        <v>17</v>
      </c>
      <c r="E40" s="8"/>
      <c r="F40" s="8"/>
    </row>
    <row r="42" spans="1:7" x14ac:dyDescent="0.25">
      <c r="A42" s="1" t="s">
        <v>190</v>
      </c>
      <c r="D42" s="1" t="s">
        <v>16</v>
      </c>
      <c r="F42" s="1" t="s">
        <v>410</v>
      </c>
    </row>
    <row r="43" spans="1:7" x14ac:dyDescent="0.25">
      <c r="D43" s="8" t="s">
        <v>17</v>
      </c>
      <c r="E43" s="8"/>
      <c r="F43" s="8"/>
    </row>
  </sheetData>
  <mergeCells count="9">
    <mergeCell ref="A13:G13"/>
    <mergeCell ref="A14:G14"/>
    <mergeCell ref="A26:G26"/>
    <mergeCell ref="A10:G10"/>
    <mergeCell ref="F1:G1"/>
    <mergeCell ref="F2:G2"/>
    <mergeCell ref="A4:G4"/>
    <mergeCell ref="A5:G5"/>
    <mergeCell ref="A8:G8"/>
  </mergeCells>
  <pageMargins left="0.11811023622047245" right="0.11811023622047245" top="0" bottom="0" header="0" footer="0"/>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topLeftCell="A25" zoomScale="70" zoomScaleNormal="70" workbookViewId="0">
      <selection activeCell="A41" sqref="A41"/>
    </sheetView>
  </sheetViews>
  <sheetFormatPr defaultColWidth="9" defaultRowHeight="13.2" x14ac:dyDescent="0.25"/>
  <cols>
    <col min="1" max="1" width="30.6640625" style="1" customWidth="1"/>
    <col min="2" max="2" width="13.5546875" style="1" customWidth="1"/>
    <col min="3" max="3" width="16.88671875" style="1" customWidth="1"/>
    <col min="4" max="4" width="15.77734375" style="1" customWidth="1"/>
    <col min="5" max="5" width="12.33203125" style="1" customWidth="1"/>
    <col min="6" max="6" width="16.109375" style="1" customWidth="1"/>
    <col min="7" max="7" width="45.88671875" style="1" customWidth="1"/>
    <col min="8" max="16384" width="9" style="1"/>
  </cols>
  <sheetData>
    <row r="1" spans="1:7" x14ac:dyDescent="0.25">
      <c r="F1" s="121" t="s">
        <v>0</v>
      </c>
      <c r="G1" s="121"/>
    </row>
    <row r="2" spans="1:7" ht="30.75" customHeight="1" x14ac:dyDescent="0.25">
      <c r="F2" s="122" t="s">
        <v>1</v>
      </c>
      <c r="G2" s="122"/>
    </row>
    <row r="4" spans="1:7" x14ac:dyDescent="0.25">
      <c r="A4" s="123" t="s">
        <v>2</v>
      </c>
      <c r="B4" s="123"/>
      <c r="C4" s="123"/>
      <c r="D4" s="123"/>
      <c r="E4" s="123"/>
      <c r="F4" s="123"/>
      <c r="G4" s="123"/>
    </row>
    <row r="5" spans="1:7" x14ac:dyDescent="0.25">
      <c r="A5" s="123" t="s">
        <v>171</v>
      </c>
      <c r="B5" s="123"/>
      <c r="C5" s="123"/>
      <c r="D5" s="123"/>
      <c r="E5" s="123"/>
      <c r="F5" s="123"/>
      <c r="G5" s="123"/>
    </row>
    <row r="7" spans="1:7" x14ac:dyDescent="0.25">
      <c r="A7" s="1" t="s">
        <v>18</v>
      </c>
    </row>
    <row r="8" spans="1:7" ht="39" customHeight="1" x14ac:dyDescent="0.25">
      <c r="A8" s="119" t="s">
        <v>118</v>
      </c>
      <c r="B8" s="119"/>
      <c r="C8" s="119"/>
      <c r="D8" s="119"/>
      <c r="E8" s="119"/>
      <c r="F8" s="119"/>
      <c r="G8" s="119"/>
    </row>
    <row r="9" spans="1:7" x14ac:dyDescent="0.25">
      <c r="A9" s="1" t="s">
        <v>286</v>
      </c>
    </row>
    <row r="10" spans="1:7" ht="33.75" customHeight="1" x14ac:dyDescent="0.25">
      <c r="A10" s="119" t="s">
        <v>311</v>
      </c>
      <c r="B10" s="119"/>
      <c r="C10" s="119"/>
      <c r="D10" s="119"/>
      <c r="E10" s="119"/>
      <c r="F10" s="119"/>
      <c r="G10" s="119"/>
    </row>
    <row r="11" spans="1:7" x14ac:dyDescent="0.25">
      <c r="A11" s="1" t="s">
        <v>21</v>
      </c>
    </row>
    <row r="12" spans="1:7" x14ac:dyDescent="0.25">
      <c r="A12" s="1" t="s">
        <v>22</v>
      </c>
    </row>
    <row r="13" spans="1:7" ht="35.25" customHeight="1" x14ac:dyDescent="0.25">
      <c r="A13" s="119" t="s">
        <v>305</v>
      </c>
      <c r="B13" s="119"/>
      <c r="C13" s="119"/>
      <c r="D13" s="119"/>
      <c r="E13" s="119"/>
      <c r="F13" s="119"/>
      <c r="G13" s="119"/>
    </row>
    <row r="14" spans="1:7" ht="37.200000000000003" customHeight="1" x14ac:dyDescent="0.25">
      <c r="A14" s="119" t="s">
        <v>218</v>
      </c>
      <c r="B14" s="119"/>
      <c r="C14" s="119"/>
      <c r="D14" s="119"/>
      <c r="E14" s="119"/>
      <c r="F14" s="119"/>
      <c r="G14" s="119"/>
    </row>
    <row r="15" spans="1:7" ht="59.4" customHeight="1" x14ac:dyDescent="0.25">
      <c r="A15" s="2" t="s">
        <v>3</v>
      </c>
      <c r="B15" s="2" t="s">
        <v>4</v>
      </c>
      <c r="C15" s="2" t="s">
        <v>5</v>
      </c>
      <c r="D15" s="2" t="s">
        <v>6</v>
      </c>
      <c r="E15" s="2" t="s">
        <v>7</v>
      </c>
      <c r="F15" s="2" t="s">
        <v>9</v>
      </c>
      <c r="G15" s="2" t="s">
        <v>8</v>
      </c>
    </row>
    <row r="16" spans="1:7" x14ac:dyDescent="0.25">
      <c r="A16" s="4">
        <v>1</v>
      </c>
      <c r="B16" s="4">
        <v>2</v>
      </c>
      <c r="C16" s="4">
        <v>3</v>
      </c>
      <c r="D16" s="4">
        <v>4</v>
      </c>
      <c r="E16" s="4">
        <v>5</v>
      </c>
      <c r="F16" s="4">
        <v>6</v>
      </c>
      <c r="G16" s="4">
        <v>7</v>
      </c>
    </row>
    <row r="17" spans="1:7" ht="29.4" customHeight="1" x14ac:dyDescent="0.25">
      <c r="A17" s="16" t="s">
        <v>31</v>
      </c>
      <c r="B17" s="9" t="s">
        <v>11</v>
      </c>
      <c r="C17" s="17">
        <v>61102</v>
      </c>
      <c r="D17" s="17">
        <v>61101.1</v>
      </c>
      <c r="E17" s="17">
        <f>D17-C17</f>
        <v>-0.90000000000145519</v>
      </c>
      <c r="F17" s="17">
        <f>D17/C17*100</f>
        <v>99.998527053124292</v>
      </c>
      <c r="G17" s="2" t="s">
        <v>360</v>
      </c>
    </row>
    <row r="18" spans="1:7" ht="29.4" customHeight="1" x14ac:dyDescent="0.25">
      <c r="A18" s="27" t="s">
        <v>32</v>
      </c>
      <c r="B18" s="9" t="s">
        <v>11</v>
      </c>
      <c r="C18" s="17"/>
      <c r="D18" s="17"/>
      <c r="E18" s="17"/>
      <c r="F18" s="17"/>
      <c r="G18" s="2"/>
    </row>
    <row r="19" spans="1:7" ht="26.4" x14ac:dyDescent="0.25">
      <c r="A19" s="37" t="s">
        <v>10</v>
      </c>
      <c r="B19" s="10" t="s">
        <v>11</v>
      </c>
      <c r="C19" s="11">
        <f>C17+C18</f>
        <v>61102</v>
      </c>
      <c r="D19" s="11">
        <f>D17+D18</f>
        <v>61101.1</v>
      </c>
      <c r="E19" s="11">
        <f>D19-C19</f>
        <v>-0.90000000000145519</v>
      </c>
      <c r="F19" s="11">
        <f>D19/C19*100</f>
        <v>99.998527053124292</v>
      </c>
      <c r="G19" s="10"/>
    </row>
    <row r="20" spans="1:7" ht="30.75" customHeight="1" x14ac:dyDescent="0.25">
      <c r="A20" s="13" t="s">
        <v>12</v>
      </c>
      <c r="B20" s="9"/>
      <c r="C20" s="29"/>
      <c r="D20" s="29"/>
      <c r="E20" s="11"/>
      <c r="F20" s="11"/>
      <c r="G20" s="9"/>
    </row>
    <row r="21" spans="1:7" s="42" customFormat="1" ht="151.80000000000001" customHeight="1" x14ac:dyDescent="0.25">
      <c r="A21" s="49" t="s">
        <v>144</v>
      </c>
      <c r="B21" s="43" t="s">
        <v>66</v>
      </c>
      <c r="C21" s="50">
        <v>247.4</v>
      </c>
      <c r="D21" s="50">
        <v>217.8</v>
      </c>
      <c r="E21" s="45">
        <f t="shared" ref="E21" si="0">D21-C21</f>
        <v>-29.599999999999994</v>
      </c>
      <c r="F21" s="45">
        <f t="shared" ref="F21" si="1">D21/C21*100</f>
        <v>88.03556992724333</v>
      </c>
      <c r="G21" s="46" t="s">
        <v>399</v>
      </c>
    </row>
    <row r="22" spans="1:7" x14ac:dyDescent="0.25">
      <c r="A22" s="6"/>
      <c r="B22" s="7"/>
      <c r="C22" s="7"/>
      <c r="D22" s="7"/>
      <c r="E22" s="7"/>
      <c r="F22" s="7"/>
      <c r="G22" s="7"/>
    </row>
    <row r="23" spans="1:7" x14ac:dyDescent="0.25">
      <c r="A23" s="1" t="s">
        <v>119</v>
      </c>
    </row>
    <row r="24" spans="1:7" x14ac:dyDescent="0.25">
      <c r="A24" s="1" t="s">
        <v>13</v>
      </c>
    </row>
    <row r="25" spans="1:7" ht="31.5" customHeight="1" x14ac:dyDescent="0.25">
      <c r="A25" s="119" t="s">
        <v>259</v>
      </c>
      <c r="B25" s="119"/>
      <c r="C25" s="119"/>
      <c r="D25" s="119"/>
      <c r="E25" s="119"/>
      <c r="F25" s="119"/>
      <c r="G25" s="119"/>
    </row>
    <row r="26" spans="1:7" x14ac:dyDescent="0.25">
      <c r="A26" s="1" t="s">
        <v>22</v>
      </c>
    </row>
    <row r="27" spans="1:7" s="21" customFormat="1" ht="32.25" customHeight="1" x14ac:dyDescent="0.3">
      <c r="A27" s="119" t="s">
        <v>217</v>
      </c>
      <c r="B27" s="119"/>
      <c r="C27" s="119"/>
      <c r="D27" s="119"/>
      <c r="E27" s="119"/>
      <c r="F27" s="119"/>
      <c r="G27" s="119"/>
    </row>
    <row r="29" spans="1:7" ht="59.25" customHeight="1" x14ac:dyDescent="0.25">
      <c r="A29" s="2" t="s">
        <v>14</v>
      </c>
      <c r="B29" s="2" t="s">
        <v>4</v>
      </c>
      <c r="C29" s="2" t="s">
        <v>5</v>
      </c>
      <c r="D29" s="2" t="s">
        <v>6</v>
      </c>
      <c r="E29" s="2" t="s">
        <v>7</v>
      </c>
      <c r="F29" s="2" t="s">
        <v>9</v>
      </c>
      <c r="G29" s="2" t="s">
        <v>15</v>
      </c>
    </row>
    <row r="30" spans="1:7" x14ac:dyDescent="0.25">
      <c r="A30" s="4">
        <v>1</v>
      </c>
      <c r="B30" s="4">
        <v>2</v>
      </c>
      <c r="C30" s="4">
        <v>3</v>
      </c>
      <c r="D30" s="4">
        <v>4</v>
      </c>
      <c r="E30" s="4">
        <v>5</v>
      </c>
      <c r="F30" s="4">
        <v>6</v>
      </c>
      <c r="G30" s="4">
        <v>7</v>
      </c>
    </row>
    <row r="31" spans="1:7" ht="42.6" customHeight="1" x14ac:dyDescent="0.25">
      <c r="A31" s="27" t="s">
        <v>120</v>
      </c>
      <c r="B31" s="2" t="s">
        <v>27</v>
      </c>
      <c r="C31" s="63">
        <v>320</v>
      </c>
      <c r="D31" s="63">
        <v>320</v>
      </c>
      <c r="E31" s="41">
        <f>D31-C31</f>
        <v>0</v>
      </c>
      <c r="F31" s="95">
        <f>D31/C31*100</f>
        <v>100</v>
      </c>
      <c r="G31" s="27"/>
    </row>
    <row r="32" spans="1:7" ht="22.5" customHeight="1" x14ac:dyDescent="0.25">
      <c r="A32" s="32"/>
      <c r="B32" s="33"/>
      <c r="C32" s="34"/>
      <c r="D32" s="34"/>
      <c r="E32" s="24"/>
      <c r="F32" s="24"/>
      <c r="G32" s="12"/>
    </row>
    <row r="33" spans="1:7" ht="55.5" customHeight="1" x14ac:dyDescent="0.25">
      <c r="A33" s="2" t="s">
        <v>30</v>
      </c>
      <c r="B33" s="2" t="s">
        <v>4</v>
      </c>
      <c r="C33" s="2" t="s">
        <v>5</v>
      </c>
      <c r="D33" s="2" t="s">
        <v>6</v>
      </c>
      <c r="E33" s="2" t="s">
        <v>7</v>
      </c>
      <c r="F33" s="2" t="s">
        <v>9</v>
      </c>
      <c r="G33" s="2" t="s">
        <v>8</v>
      </c>
    </row>
    <row r="34" spans="1:7" ht="42.75" customHeight="1" x14ac:dyDescent="0.25">
      <c r="A34" s="16" t="s">
        <v>31</v>
      </c>
      <c r="B34" s="9" t="s">
        <v>11</v>
      </c>
      <c r="C34" s="17">
        <v>61102</v>
      </c>
      <c r="D34" s="17">
        <v>61101.1</v>
      </c>
      <c r="E34" s="17">
        <f>D34-C34</f>
        <v>-0.90000000000145519</v>
      </c>
      <c r="F34" s="17">
        <f>D34/C34*100</f>
        <v>99.998527053124292</v>
      </c>
      <c r="G34" s="2" t="s">
        <v>360</v>
      </c>
    </row>
    <row r="35" spans="1:7" x14ac:dyDescent="0.25">
      <c r="A35" s="3"/>
      <c r="B35" s="20" t="s">
        <v>11</v>
      </c>
      <c r="C35" s="3"/>
      <c r="D35" s="3"/>
      <c r="E35" s="3"/>
      <c r="F35" s="3"/>
      <c r="G35" s="3"/>
    </row>
    <row r="36" spans="1:7" ht="43.5" customHeight="1" x14ac:dyDescent="0.25">
      <c r="A36" s="15" t="s">
        <v>29</v>
      </c>
      <c r="B36" s="10" t="s">
        <v>11</v>
      </c>
      <c r="C36" s="11">
        <v>61102</v>
      </c>
      <c r="D36" s="11">
        <v>61101.1</v>
      </c>
      <c r="E36" s="11">
        <f>D36-C36</f>
        <v>-0.90000000000145519</v>
      </c>
      <c r="F36" s="11">
        <f>D36/C36*100</f>
        <v>99.998527053124292</v>
      </c>
      <c r="G36" s="25"/>
    </row>
    <row r="39" spans="1:7" x14ac:dyDescent="0.25">
      <c r="C39" s="14"/>
    </row>
    <row r="40" spans="1:7" x14ac:dyDescent="0.25">
      <c r="A40" s="1" t="s">
        <v>170</v>
      </c>
      <c r="D40" s="1" t="s">
        <v>16</v>
      </c>
      <c r="F40" s="1" t="s">
        <v>189</v>
      </c>
    </row>
    <row r="41" spans="1:7" x14ac:dyDescent="0.25">
      <c r="D41" s="8" t="s">
        <v>17</v>
      </c>
      <c r="E41" s="8"/>
      <c r="F41" s="8"/>
    </row>
    <row r="43" spans="1:7" x14ac:dyDescent="0.25">
      <c r="A43" s="1" t="s">
        <v>190</v>
      </c>
      <c r="D43" s="1" t="s">
        <v>16</v>
      </c>
      <c r="F43" s="1" t="s">
        <v>410</v>
      </c>
    </row>
    <row r="44" spans="1:7" x14ac:dyDescent="0.25">
      <c r="D44" s="8" t="s">
        <v>17</v>
      </c>
      <c r="E44" s="8"/>
      <c r="F44" s="8"/>
    </row>
  </sheetData>
  <mergeCells count="10">
    <mergeCell ref="A13:G13"/>
    <mergeCell ref="A14:G14"/>
    <mergeCell ref="A25:G25"/>
    <mergeCell ref="A27:G27"/>
    <mergeCell ref="F1:G1"/>
    <mergeCell ref="F2:G2"/>
    <mergeCell ref="A4:G4"/>
    <mergeCell ref="A5:G5"/>
    <mergeCell ref="A8:G8"/>
    <mergeCell ref="A10:G10"/>
  </mergeCells>
  <pageMargins left="0.11811023622047245" right="0.11811023622047245" top="0" bottom="0" header="0" footer="0"/>
  <pageSetup paperSize="9" scale="80" orientation="landscape" r:id="rId1"/>
  <rowBreaks count="1" manualBreakCount="1">
    <brk id="20" max="6"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G45"/>
  <sheetViews>
    <sheetView topLeftCell="A22" zoomScale="70" zoomScaleNormal="70" workbookViewId="0">
      <selection activeCell="F40" sqref="F40"/>
    </sheetView>
  </sheetViews>
  <sheetFormatPr defaultColWidth="9" defaultRowHeight="13.2" x14ac:dyDescent="0.25"/>
  <cols>
    <col min="1" max="1" width="30.6640625" style="1" customWidth="1"/>
    <col min="2" max="2" width="13.5546875" style="1" customWidth="1"/>
    <col min="3" max="3" width="20.6640625" style="1" customWidth="1"/>
    <col min="4" max="4" width="20.33203125" style="1" customWidth="1"/>
    <col min="5" max="5" width="12.33203125" style="1" customWidth="1"/>
    <col min="6" max="6" width="16.109375" style="1" customWidth="1"/>
    <col min="7" max="7" width="30" style="1" customWidth="1"/>
    <col min="8" max="16384" width="9" style="1"/>
  </cols>
  <sheetData>
    <row r="1" spans="1:7" x14ac:dyDescent="0.25">
      <c r="F1" s="121" t="s">
        <v>0</v>
      </c>
      <c r="G1" s="121"/>
    </row>
    <row r="2" spans="1:7" ht="30.75" customHeight="1" x14ac:dyDescent="0.25">
      <c r="F2" s="122" t="s">
        <v>1</v>
      </c>
      <c r="G2" s="122"/>
    </row>
    <row r="4" spans="1:7" x14ac:dyDescent="0.25">
      <c r="A4" s="123" t="s">
        <v>2</v>
      </c>
      <c r="B4" s="123"/>
      <c r="C4" s="123"/>
      <c r="D4" s="123"/>
      <c r="E4" s="123"/>
      <c r="F4" s="123"/>
      <c r="G4" s="123"/>
    </row>
    <row r="5" spans="1:7" x14ac:dyDescent="0.25">
      <c r="A5" s="123" t="s">
        <v>171</v>
      </c>
      <c r="B5" s="123"/>
      <c r="C5" s="123"/>
      <c r="D5" s="123"/>
      <c r="E5" s="123"/>
      <c r="F5" s="123"/>
      <c r="G5" s="123"/>
    </row>
    <row r="7" spans="1:7" x14ac:dyDescent="0.25">
      <c r="A7" s="1" t="s">
        <v>18</v>
      </c>
    </row>
    <row r="8" spans="1:7" ht="39" customHeight="1" x14ac:dyDescent="0.25">
      <c r="A8" s="119" t="s">
        <v>118</v>
      </c>
      <c r="B8" s="119"/>
      <c r="C8" s="119"/>
      <c r="D8" s="119"/>
      <c r="E8" s="119"/>
      <c r="F8" s="119"/>
      <c r="G8" s="119"/>
    </row>
    <row r="9" spans="1:7" x14ac:dyDescent="0.25">
      <c r="A9" s="1" t="s">
        <v>286</v>
      </c>
    </row>
    <row r="10" spans="1:7" ht="33.75" customHeight="1" x14ac:dyDescent="0.25">
      <c r="A10" s="119" t="s">
        <v>311</v>
      </c>
      <c r="B10" s="119"/>
      <c r="C10" s="119"/>
      <c r="D10" s="119"/>
      <c r="E10" s="119"/>
      <c r="F10" s="119"/>
      <c r="G10" s="119"/>
    </row>
    <row r="11" spans="1:7" x14ac:dyDescent="0.25">
      <c r="A11" s="1" t="s">
        <v>21</v>
      </c>
    </row>
    <row r="12" spans="1:7" x14ac:dyDescent="0.25">
      <c r="A12" s="1" t="s">
        <v>22</v>
      </c>
    </row>
    <row r="13" spans="1:7" ht="35.25" customHeight="1" x14ac:dyDescent="0.25">
      <c r="A13" s="119" t="s">
        <v>305</v>
      </c>
      <c r="B13" s="119"/>
      <c r="C13" s="119"/>
      <c r="D13" s="119"/>
      <c r="E13" s="119"/>
      <c r="F13" s="119"/>
      <c r="G13" s="119"/>
    </row>
    <row r="14" spans="1:7" ht="44.25" customHeight="1" x14ac:dyDescent="0.25">
      <c r="A14" s="119" t="s">
        <v>218</v>
      </c>
      <c r="B14" s="119"/>
      <c r="C14" s="119"/>
      <c r="D14" s="119"/>
      <c r="E14" s="119"/>
      <c r="F14" s="119"/>
      <c r="G14" s="119"/>
    </row>
    <row r="15" spans="1:7" ht="50.25" customHeight="1" x14ac:dyDescent="0.25">
      <c r="A15" s="2" t="s">
        <v>3</v>
      </c>
      <c r="B15" s="2" t="s">
        <v>4</v>
      </c>
      <c r="C15" s="2" t="s">
        <v>5</v>
      </c>
      <c r="D15" s="2" t="s">
        <v>6</v>
      </c>
      <c r="E15" s="2" t="s">
        <v>7</v>
      </c>
      <c r="F15" s="2" t="s">
        <v>9</v>
      </c>
      <c r="G15" s="2" t="s">
        <v>8</v>
      </c>
    </row>
    <row r="16" spans="1:7" ht="12.75" x14ac:dyDescent="0.2">
      <c r="A16" s="4">
        <v>1</v>
      </c>
      <c r="B16" s="4">
        <v>2</v>
      </c>
      <c r="C16" s="4">
        <v>3</v>
      </c>
      <c r="D16" s="4">
        <v>4</v>
      </c>
      <c r="E16" s="4">
        <v>5</v>
      </c>
      <c r="F16" s="4">
        <v>6</v>
      </c>
      <c r="G16" s="4">
        <v>7</v>
      </c>
    </row>
    <row r="17" spans="1:7" ht="38.25" customHeight="1" x14ac:dyDescent="0.25">
      <c r="A17" s="16" t="s">
        <v>31</v>
      </c>
      <c r="B17" s="9" t="s">
        <v>11</v>
      </c>
      <c r="C17" s="17">
        <v>61102</v>
      </c>
      <c r="D17" s="17">
        <v>61101.1</v>
      </c>
      <c r="E17" s="17">
        <f>D17-C17</f>
        <v>-0.90000000000145519</v>
      </c>
      <c r="F17" s="17">
        <f>D17/C17*100</f>
        <v>99.998527053124292</v>
      </c>
      <c r="G17" s="2" t="s">
        <v>360</v>
      </c>
    </row>
    <row r="18" spans="1:7" ht="42" customHeight="1" x14ac:dyDescent="0.25">
      <c r="A18" s="27" t="s">
        <v>32</v>
      </c>
      <c r="B18" s="9" t="s">
        <v>11</v>
      </c>
      <c r="C18" s="17"/>
      <c r="D18" s="17"/>
      <c r="E18" s="17"/>
      <c r="F18" s="17"/>
      <c r="G18" s="2"/>
    </row>
    <row r="19" spans="1:7" ht="26.4" x14ac:dyDescent="0.25">
      <c r="A19" s="37" t="s">
        <v>10</v>
      </c>
      <c r="B19" s="10" t="s">
        <v>11</v>
      </c>
      <c r="C19" s="11">
        <f>C17+C18</f>
        <v>61102</v>
      </c>
      <c r="D19" s="11">
        <f>D17+D18</f>
        <v>61101.1</v>
      </c>
      <c r="E19" s="11">
        <f>D19-C19</f>
        <v>-0.90000000000145519</v>
      </c>
      <c r="F19" s="11">
        <f>D19/C19*100</f>
        <v>99.998527053124292</v>
      </c>
      <c r="G19" s="10"/>
    </row>
    <row r="20" spans="1:7" ht="30.75" customHeight="1" x14ac:dyDescent="0.25">
      <c r="A20" s="13" t="s">
        <v>12</v>
      </c>
      <c r="B20" s="9"/>
      <c r="C20" s="29"/>
      <c r="D20" s="29"/>
      <c r="E20" s="11"/>
      <c r="F20" s="11"/>
      <c r="G20" s="9"/>
    </row>
    <row r="21" spans="1:7" ht="230.4" customHeight="1" x14ac:dyDescent="0.25">
      <c r="A21" s="13" t="s">
        <v>144</v>
      </c>
      <c r="B21" s="43" t="s">
        <v>66</v>
      </c>
      <c r="C21" s="50">
        <v>247.4</v>
      </c>
      <c r="D21" s="50">
        <v>217.8</v>
      </c>
      <c r="E21" s="45">
        <f t="shared" ref="E21" si="0">D21-C21</f>
        <v>-29.599999999999994</v>
      </c>
      <c r="F21" s="45">
        <f t="shared" ref="F21" si="1">D21/C21*100</f>
        <v>88.03556992724333</v>
      </c>
      <c r="G21" s="46" t="s">
        <v>376</v>
      </c>
    </row>
    <row r="22" spans="1:7" ht="31.5" customHeight="1" x14ac:dyDescent="0.25">
      <c r="A22" s="13"/>
      <c r="B22" s="2"/>
      <c r="C22" s="28"/>
      <c r="D22" s="28"/>
      <c r="E22" s="30"/>
      <c r="F22" s="17"/>
      <c r="G22" s="9"/>
    </row>
    <row r="23" spans="1:7" ht="12.75" x14ac:dyDescent="0.2">
      <c r="A23" s="6"/>
      <c r="B23" s="7"/>
      <c r="C23" s="7"/>
      <c r="D23" s="7"/>
      <c r="E23" s="7"/>
      <c r="F23" s="7"/>
      <c r="G23" s="7"/>
    </row>
    <row r="24" spans="1:7" x14ac:dyDescent="0.25">
      <c r="A24" s="1" t="s">
        <v>119</v>
      </c>
    </row>
    <row r="25" spans="1:7" x14ac:dyDescent="0.25">
      <c r="A25" s="1" t="s">
        <v>13</v>
      </c>
    </row>
    <row r="26" spans="1:7" ht="31.5" customHeight="1" x14ac:dyDescent="0.25">
      <c r="A26" s="119" t="s">
        <v>259</v>
      </c>
      <c r="B26" s="119"/>
      <c r="C26" s="119"/>
      <c r="D26" s="119"/>
      <c r="E26" s="119"/>
      <c r="F26" s="119"/>
      <c r="G26" s="119"/>
    </row>
    <row r="27" spans="1:7" x14ac:dyDescent="0.25">
      <c r="A27" s="1" t="s">
        <v>22</v>
      </c>
    </row>
    <row r="28" spans="1:7" s="21" customFormat="1" ht="32.25" customHeight="1" x14ac:dyDescent="0.3">
      <c r="A28" s="119" t="s">
        <v>217</v>
      </c>
      <c r="B28" s="119"/>
      <c r="C28" s="119"/>
      <c r="D28" s="119"/>
      <c r="E28" s="119"/>
      <c r="F28" s="119"/>
      <c r="G28" s="119"/>
    </row>
    <row r="30" spans="1:7" ht="59.25" customHeight="1" x14ac:dyDescent="0.25">
      <c r="A30" s="2" t="s">
        <v>14</v>
      </c>
      <c r="B30" s="2" t="s">
        <v>4</v>
      </c>
      <c r="C30" s="2" t="s">
        <v>5</v>
      </c>
      <c r="D30" s="2" t="s">
        <v>6</v>
      </c>
      <c r="E30" s="2" t="s">
        <v>7</v>
      </c>
      <c r="F30" s="2" t="s">
        <v>9</v>
      </c>
      <c r="G30" s="2" t="s">
        <v>15</v>
      </c>
    </row>
    <row r="31" spans="1:7" ht="12.75" x14ac:dyDescent="0.2">
      <c r="A31" s="4">
        <v>1</v>
      </c>
      <c r="B31" s="4">
        <v>2</v>
      </c>
      <c r="C31" s="4">
        <v>3</v>
      </c>
      <c r="D31" s="4">
        <v>4</v>
      </c>
      <c r="E31" s="4">
        <v>5</v>
      </c>
      <c r="F31" s="4">
        <v>6</v>
      </c>
      <c r="G31" s="4">
        <v>7</v>
      </c>
    </row>
    <row r="32" spans="1:7" ht="42.6" customHeight="1" x14ac:dyDescent="0.25">
      <c r="A32" s="27" t="s">
        <v>120</v>
      </c>
      <c r="B32" s="2" t="s">
        <v>27</v>
      </c>
      <c r="C32" s="63">
        <v>320</v>
      </c>
      <c r="D32" s="101">
        <v>320</v>
      </c>
      <c r="E32" s="41">
        <f>D32-C32</f>
        <v>0</v>
      </c>
      <c r="F32" s="95">
        <f>D32/C32*100</f>
        <v>100</v>
      </c>
      <c r="G32" s="27"/>
    </row>
    <row r="33" spans="1:7" ht="22.5" customHeight="1" x14ac:dyDescent="0.2">
      <c r="A33" s="32"/>
      <c r="B33" s="33"/>
      <c r="C33" s="34"/>
      <c r="D33" s="34"/>
      <c r="E33" s="24"/>
      <c r="F33" s="24"/>
      <c r="G33" s="12"/>
    </row>
    <row r="34" spans="1:7" ht="55.5" customHeight="1" x14ac:dyDescent="0.25">
      <c r="A34" s="2" t="s">
        <v>30</v>
      </c>
      <c r="B34" s="2" t="s">
        <v>4</v>
      </c>
      <c r="C34" s="2" t="s">
        <v>5</v>
      </c>
      <c r="D34" s="2" t="s">
        <v>6</v>
      </c>
      <c r="E34" s="2" t="s">
        <v>7</v>
      </c>
      <c r="F34" s="2" t="s">
        <v>9</v>
      </c>
      <c r="G34" s="2" t="s">
        <v>8</v>
      </c>
    </row>
    <row r="35" spans="1:7" ht="42.75" customHeight="1" x14ac:dyDescent="0.25">
      <c r="A35" s="16" t="s">
        <v>31</v>
      </c>
      <c r="B35" s="9" t="s">
        <v>11</v>
      </c>
      <c r="C35" s="17">
        <v>61102</v>
      </c>
      <c r="D35" s="17">
        <v>61101.1</v>
      </c>
      <c r="E35" s="17">
        <f>D35-C35</f>
        <v>-0.90000000000145519</v>
      </c>
      <c r="F35" s="17">
        <f>D35/C35*100</f>
        <v>99.998527053124292</v>
      </c>
      <c r="G35" s="2" t="s">
        <v>360</v>
      </c>
    </row>
    <row r="36" spans="1:7" ht="22.8" customHeight="1" x14ac:dyDescent="0.25">
      <c r="A36" s="3"/>
      <c r="B36" s="20" t="s">
        <v>11</v>
      </c>
      <c r="C36" s="3"/>
      <c r="D36" s="3"/>
      <c r="E36" s="3"/>
      <c r="F36" s="3"/>
      <c r="G36" s="3"/>
    </row>
    <row r="37" spans="1:7" ht="43.5" customHeight="1" x14ac:dyDescent="0.25">
      <c r="A37" s="15" t="s">
        <v>29</v>
      </c>
      <c r="B37" s="10" t="s">
        <v>11</v>
      </c>
      <c r="C37" s="11">
        <v>61102</v>
      </c>
      <c r="D37" s="11">
        <v>61101.1</v>
      </c>
      <c r="E37" s="11">
        <f>D37-C37</f>
        <v>-0.90000000000145519</v>
      </c>
      <c r="F37" s="11">
        <f>D37/C37*100</f>
        <v>99.998527053124292</v>
      </c>
      <c r="G37" s="25"/>
    </row>
    <row r="40" spans="1:7" x14ac:dyDescent="0.25">
      <c r="C40" s="14"/>
    </row>
    <row r="41" spans="1:7" x14ac:dyDescent="0.25">
      <c r="A41" s="1" t="s">
        <v>170</v>
      </c>
      <c r="D41" s="1" t="s">
        <v>16</v>
      </c>
      <c r="F41" s="1" t="s">
        <v>191</v>
      </c>
    </row>
    <row r="42" spans="1:7" x14ac:dyDescent="0.25">
      <c r="D42" s="8" t="s">
        <v>17</v>
      </c>
      <c r="E42" s="8"/>
      <c r="F42" s="8"/>
    </row>
    <row r="44" spans="1:7" x14ac:dyDescent="0.25">
      <c r="A44" s="1" t="s">
        <v>190</v>
      </c>
      <c r="D44" s="1" t="s">
        <v>16</v>
      </c>
      <c r="F44" s="1" t="s">
        <v>192</v>
      </c>
    </row>
    <row r="45" spans="1:7" x14ac:dyDescent="0.25">
      <c r="D45" s="8" t="s">
        <v>17</v>
      </c>
      <c r="E45" s="8"/>
      <c r="F45" s="8"/>
    </row>
  </sheetData>
  <mergeCells count="10">
    <mergeCell ref="A13:G13"/>
    <mergeCell ref="A14:G14"/>
    <mergeCell ref="A26:G26"/>
    <mergeCell ref="A28:G28"/>
    <mergeCell ref="F1:G1"/>
    <mergeCell ref="F2:G2"/>
    <mergeCell ref="A4:G4"/>
    <mergeCell ref="A5:G5"/>
    <mergeCell ref="A8:G8"/>
    <mergeCell ref="A10:G10"/>
  </mergeCells>
  <pageMargins left="0.11811023622047245" right="0.11811023622047245" top="0" bottom="0" header="0" footer="0"/>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topLeftCell="A37" zoomScale="70" zoomScaleNormal="70" workbookViewId="0">
      <selection activeCell="A45" sqref="A45:XFD49"/>
    </sheetView>
  </sheetViews>
  <sheetFormatPr defaultColWidth="9" defaultRowHeight="13.2" x14ac:dyDescent="0.25"/>
  <cols>
    <col min="1" max="1" width="30.6640625" style="1" customWidth="1"/>
    <col min="2" max="2" width="12.109375" style="1" customWidth="1"/>
    <col min="3" max="3" width="20.6640625" style="1" customWidth="1"/>
    <col min="4" max="4" width="20.33203125" style="1" customWidth="1"/>
    <col min="5" max="5" width="12.33203125" style="1" customWidth="1"/>
    <col min="6" max="6" width="16.109375" style="1" customWidth="1"/>
    <col min="7" max="7" width="30" style="1" customWidth="1"/>
    <col min="8" max="16384" width="9" style="1"/>
  </cols>
  <sheetData>
    <row r="1" spans="1:7" x14ac:dyDescent="0.25">
      <c r="F1" s="121" t="s">
        <v>0</v>
      </c>
      <c r="G1" s="121"/>
    </row>
    <row r="2" spans="1:7" ht="30.75" customHeight="1" x14ac:dyDescent="0.25">
      <c r="F2" s="122" t="s">
        <v>1</v>
      </c>
      <c r="G2" s="122"/>
    </row>
    <row r="4" spans="1:7" x14ac:dyDescent="0.25">
      <c r="A4" s="123" t="s">
        <v>2</v>
      </c>
      <c r="B4" s="123"/>
      <c r="C4" s="123"/>
      <c r="D4" s="123"/>
      <c r="E4" s="123"/>
      <c r="F4" s="123"/>
      <c r="G4" s="123"/>
    </row>
    <row r="5" spans="1:7" x14ac:dyDescent="0.25">
      <c r="A5" s="123" t="s">
        <v>171</v>
      </c>
      <c r="B5" s="123"/>
      <c r="C5" s="123"/>
      <c r="D5" s="123"/>
      <c r="E5" s="123"/>
      <c r="F5" s="123"/>
      <c r="G5" s="123"/>
    </row>
    <row r="7" spans="1:7" x14ac:dyDescent="0.25">
      <c r="A7" s="1" t="s">
        <v>18</v>
      </c>
    </row>
    <row r="8" spans="1:7" ht="39" customHeight="1" x14ac:dyDescent="0.25">
      <c r="A8" s="119" t="s">
        <v>124</v>
      </c>
      <c r="B8" s="119"/>
      <c r="C8" s="119"/>
      <c r="D8" s="119"/>
      <c r="E8" s="119"/>
      <c r="F8" s="119"/>
      <c r="G8" s="119"/>
    </row>
    <row r="9" spans="1:7" x14ac:dyDescent="0.25">
      <c r="A9" s="1" t="s">
        <v>334</v>
      </c>
    </row>
    <row r="10" spans="1:7" ht="33.75" customHeight="1" x14ac:dyDescent="0.25">
      <c r="A10" s="119" t="s">
        <v>311</v>
      </c>
      <c r="B10" s="119"/>
      <c r="C10" s="119"/>
      <c r="D10" s="119"/>
      <c r="E10" s="119"/>
      <c r="F10" s="119"/>
      <c r="G10" s="119"/>
    </row>
    <row r="11" spans="1:7" x14ac:dyDescent="0.25">
      <c r="A11" s="1" t="s">
        <v>21</v>
      </c>
    </row>
    <row r="12" spans="1:7" x14ac:dyDescent="0.25">
      <c r="A12" s="1" t="s">
        <v>22</v>
      </c>
    </row>
    <row r="13" spans="1:7" ht="35.25" customHeight="1" x14ac:dyDescent="0.25">
      <c r="A13" s="119" t="s">
        <v>305</v>
      </c>
      <c r="B13" s="119"/>
      <c r="C13" s="119"/>
      <c r="D13" s="119"/>
      <c r="E13" s="119"/>
      <c r="F13" s="119"/>
      <c r="G13" s="119"/>
    </row>
    <row r="14" spans="1:7" ht="44.25" customHeight="1" x14ac:dyDescent="0.25">
      <c r="A14" s="119" t="s">
        <v>219</v>
      </c>
      <c r="B14" s="119"/>
      <c r="C14" s="119"/>
      <c r="D14" s="119"/>
      <c r="E14" s="119"/>
      <c r="F14" s="119"/>
      <c r="G14" s="119"/>
    </row>
    <row r="15" spans="1:7" ht="50.25" customHeight="1" x14ac:dyDescent="0.25">
      <c r="A15" s="2" t="s">
        <v>3</v>
      </c>
      <c r="B15" s="2" t="s">
        <v>4</v>
      </c>
      <c r="C15" s="2" t="s">
        <v>5</v>
      </c>
      <c r="D15" s="2" t="s">
        <v>6</v>
      </c>
      <c r="E15" s="2" t="s">
        <v>7</v>
      </c>
      <c r="F15" s="2" t="s">
        <v>9</v>
      </c>
      <c r="G15" s="2" t="s">
        <v>8</v>
      </c>
    </row>
    <row r="16" spans="1:7" ht="12.75" x14ac:dyDescent="0.2">
      <c r="A16" s="4">
        <v>1</v>
      </c>
      <c r="B16" s="4">
        <v>2</v>
      </c>
      <c r="C16" s="4">
        <v>3</v>
      </c>
      <c r="D16" s="4">
        <v>4</v>
      </c>
      <c r="E16" s="4">
        <v>5</v>
      </c>
      <c r="F16" s="4">
        <v>6</v>
      </c>
      <c r="G16" s="4">
        <v>7</v>
      </c>
    </row>
    <row r="17" spans="1:7" ht="35.25" customHeight="1" x14ac:dyDescent="0.25">
      <c r="A17" s="16" t="s">
        <v>31</v>
      </c>
      <c r="B17" s="9" t="s">
        <v>11</v>
      </c>
      <c r="C17" s="17">
        <v>252784</v>
      </c>
      <c r="D17" s="17">
        <v>252783.9</v>
      </c>
      <c r="E17" s="17">
        <f>D17-C17</f>
        <v>-0.10000000000582077</v>
      </c>
      <c r="F17" s="17">
        <f>D17/C17*100</f>
        <v>99.99996044053421</v>
      </c>
      <c r="G17" s="2" t="s">
        <v>181</v>
      </c>
    </row>
    <row r="18" spans="1:7" ht="42" customHeight="1" x14ac:dyDescent="0.25">
      <c r="A18" s="27" t="s">
        <v>32</v>
      </c>
      <c r="B18" s="9" t="s">
        <v>11</v>
      </c>
      <c r="C18" s="17"/>
      <c r="D18" s="17"/>
      <c r="E18" s="17"/>
      <c r="F18" s="17"/>
      <c r="G18" s="2"/>
    </row>
    <row r="19" spans="1:7" ht="26.4" x14ac:dyDescent="0.25">
      <c r="A19" s="37" t="s">
        <v>10</v>
      </c>
      <c r="B19" s="10" t="s">
        <v>11</v>
      </c>
      <c r="C19" s="11">
        <f>C17+C18</f>
        <v>252784</v>
      </c>
      <c r="D19" s="11">
        <f>D17+D18</f>
        <v>252783.9</v>
      </c>
      <c r="E19" s="11">
        <f>D19-C19</f>
        <v>-0.10000000000582077</v>
      </c>
      <c r="F19" s="11">
        <f>D19/C19*100</f>
        <v>99.99996044053421</v>
      </c>
      <c r="G19" s="10"/>
    </row>
    <row r="20" spans="1:7" ht="30.75" customHeight="1" x14ac:dyDescent="0.25">
      <c r="A20" s="13" t="s">
        <v>12</v>
      </c>
      <c r="B20" s="9"/>
      <c r="C20" s="29"/>
      <c r="D20" s="29"/>
      <c r="E20" s="11"/>
      <c r="F20" s="11"/>
      <c r="G20" s="9"/>
    </row>
    <row r="21" spans="1:7" ht="111.6" customHeight="1" x14ac:dyDescent="0.25">
      <c r="A21" s="13" t="s">
        <v>333</v>
      </c>
      <c r="B21" s="43" t="s">
        <v>68</v>
      </c>
      <c r="C21" s="50">
        <v>72.900000000000006</v>
      </c>
      <c r="D21" s="50">
        <v>62.7</v>
      </c>
      <c r="E21" s="45">
        <f t="shared" ref="E21" si="0">D21-C21</f>
        <v>-10.200000000000003</v>
      </c>
      <c r="F21" s="45">
        <f t="shared" ref="F21" si="1">D21/C21*100</f>
        <v>86.008230452674894</v>
      </c>
      <c r="G21" s="46" t="s">
        <v>379</v>
      </c>
    </row>
    <row r="22" spans="1:7" x14ac:dyDescent="0.25">
      <c r="A22" s="6"/>
      <c r="B22" s="7"/>
      <c r="C22" s="7"/>
      <c r="D22" s="7"/>
      <c r="E22" s="7"/>
      <c r="F22" s="7"/>
      <c r="G22" s="7"/>
    </row>
    <row r="23" spans="1:7" x14ac:dyDescent="0.25">
      <c r="A23" s="1" t="s">
        <v>125</v>
      </c>
    </row>
    <row r="24" spans="1:7" x14ac:dyDescent="0.25">
      <c r="A24" s="1" t="s">
        <v>13</v>
      </c>
    </row>
    <row r="25" spans="1:7" ht="31.5" customHeight="1" x14ac:dyDescent="0.25">
      <c r="A25" s="119" t="s">
        <v>259</v>
      </c>
      <c r="B25" s="119"/>
      <c r="C25" s="119"/>
      <c r="D25" s="119"/>
      <c r="E25" s="119"/>
      <c r="F25" s="119"/>
      <c r="G25" s="119"/>
    </row>
    <row r="26" spans="1:7" x14ac:dyDescent="0.25">
      <c r="A26" s="1" t="s">
        <v>22</v>
      </c>
    </row>
    <row r="27" spans="1:7" s="21" customFormat="1" ht="32.25" customHeight="1" x14ac:dyDescent="0.3">
      <c r="A27" s="119" t="s">
        <v>219</v>
      </c>
      <c r="B27" s="119"/>
      <c r="C27" s="119"/>
      <c r="D27" s="119"/>
      <c r="E27" s="119"/>
      <c r="F27" s="119"/>
      <c r="G27" s="119"/>
    </row>
    <row r="29" spans="1:7" ht="59.25" customHeight="1" x14ac:dyDescent="0.25">
      <c r="A29" s="2" t="s">
        <v>14</v>
      </c>
      <c r="B29" s="2" t="s">
        <v>4</v>
      </c>
      <c r="C29" s="2" t="s">
        <v>5</v>
      </c>
      <c r="D29" s="2" t="s">
        <v>6</v>
      </c>
      <c r="E29" s="2" t="s">
        <v>7</v>
      </c>
      <c r="F29" s="2" t="s">
        <v>9</v>
      </c>
      <c r="G29" s="2" t="s">
        <v>15</v>
      </c>
    </row>
    <row r="30" spans="1:7" ht="12.75" x14ac:dyDescent="0.2">
      <c r="A30" s="4">
        <v>1</v>
      </c>
      <c r="B30" s="4">
        <v>2</v>
      </c>
      <c r="C30" s="4">
        <v>3</v>
      </c>
      <c r="D30" s="4">
        <v>4</v>
      </c>
      <c r="E30" s="4">
        <v>5</v>
      </c>
      <c r="F30" s="4">
        <v>6</v>
      </c>
      <c r="G30" s="4">
        <v>7</v>
      </c>
    </row>
    <row r="31" spans="1:7" ht="69" customHeight="1" x14ac:dyDescent="0.25">
      <c r="A31" s="27" t="s">
        <v>126</v>
      </c>
      <c r="B31" s="2" t="s">
        <v>27</v>
      </c>
      <c r="C31" s="63">
        <v>20112</v>
      </c>
      <c r="D31" s="63">
        <v>20292</v>
      </c>
      <c r="E31" s="41">
        <f>D31-C31</f>
        <v>180</v>
      </c>
      <c r="F31" s="95">
        <f>D31/C31*100</f>
        <v>100.89498806682577</v>
      </c>
      <c r="G31" s="103" t="s">
        <v>377</v>
      </c>
    </row>
    <row r="32" spans="1:7" ht="45" customHeight="1" x14ac:dyDescent="0.25">
      <c r="A32" s="27" t="s">
        <v>127</v>
      </c>
      <c r="B32" s="2" t="s">
        <v>27</v>
      </c>
      <c r="C32" s="63">
        <v>44972</v>
      </c>
      <c r="D32" s="63">
        <v>44972</v>
      </c>
      <c r="E32" s="41">
        <f t="shared" ref="E32:E36" si="2">D32-C32</f>
        <v>0</v>
      </c>
      <c r="F32" s="95">
        <f t="shared" ref="F32:F36" si="3">D32/C32*100</f>
        <v>100</v>
      </c>
      <c r="G32" s="27"/>
    </row>
    <row r="33" spans="1:7" s="42" customFormat="1" ht="42" customHeight="1" x14ac:dyDescent="0.25">
      <c r="A33" s="46" t="s">
        <v>128</v>
      </c>
      <c r="B33" s="43" t="s">
        <v>27</v>
      </c>
      <c r="C33" s="63">
        <v>495</v>
      </c>
      <c r="D33" s="63">
        <v>495</v>
      </c>
      <c r="E33" s="63">
        <f t="shared" si="2"/>
        <v>0</v>
      </c>
      <c r="F33" s="50">
        <f t="shared" si="3"/>
        <v>100</v>
      </c>
      <c r="G33" s="46"/>
    </row>
    <row r="34" spans="1:7" ht="30" customHeight="1" x14ac:dyDescent="0.25">
      <c r="A34" s="27" t="s">
        <v>132</v>
      </c>
      <c r="B34" s="2" t="s">
        <v>27</v>
      </c>
      <c r="C34" s="63">
        <v>9638</v>
      </c>
      <c r="D34" s="63">
        <v>9638</v>
      </c>
      <c r="E34" s="41">
        <f t="shared" si="2"/>
        <v>0</v>
      </c>
      <c r="F34" s="95">
        <f t="shared" si="3"/>
        <v>100</v>
      </c>
      <c r="G34" s="27"/>
    </row>
    <row r="35" spans="1:7" ht="27.75" customHeight="1" x14ac:dyDescent="0.25">
      <c r="A35" s="27" t="s">
        <v>129</v>
      </c>
      <c r="B35" s="2" t="s">
        <v>27</v>
      </c>
      <c r="C35" s="63">
        <v>24504</v>
      </c>
      <c r="D35" s="63">
        <v>24504</v>
      </c>
      <c r="E35" s="41">
        <f t="shared" si="2"/>
        <v>0</v>
      </c>
      <c r="F35" s="95">
        <f t="shared" si="3"/>
        <v>100</v>
      </c>
      <c r="G35" s="27"/>
    </row>
    <row r="36" spans="1:7" ht="57" customHeight="1" x14ac:dyDescent="0.25">
      <c r="A36" s="27" t="s">
        <v>131</v>
      </c>
      <c r="B36" s="2" t="s">
        <v>27</v>
      </c>
      <c r="C36" s="63">
        <v>357</v>
      </c>
      <c r="D36" s="63">
        <v>357</v>
      </c>
      <c r="E36" s="41">
        <f t="shared" si="2"/>
        <v>0</v>
      </c>
      <c r="F36" s="95">
        <f t="shared" si="3"/>
        <v>100</v>
      </c>
      <c r="G36" s="27"/>
    </row>
    <row r="37" spans="1:7" ht="36" customHeight="1" x14ac:dyDescent="0.25">
      <c r="A37" s="27" t="s">
        <v>130</v>
      </c>
      <c r="B37" s="2" t="s">
        <v>27</v>
      </c>
      <c r="C37" s="63">
        <v>189</v>
      </c>
      <c r="D37" s="63">
        <v>189</v>
      </c>
      <c r="E37" s="41">
        <f>D37-C37</f>
        <v>0</v>
      </c>
      <c r="F37" s="95">
        <f>D37/C37*100</f>
        <v>100</v>
      </c>
      <c r="G37" s="27"/>
    </row>
    <row r="38" spans="1:7" ht="55.5" customHeight="1" x14ac:dyDescent="0.25">
      <c r="A38" s="2" t="s">
        <v>30</v>
      </c>
      <c r="B38" s="2" t="s">
        <v>4</v>
      </c>
      <c r="C38" s="2" t="s">
        <v>5</v>
      </c>
      <c r="D38" s="2" t="s">
        <v>6</v>
      </c>
      <c r="E38" s="2" t="s">
        <v>7</v>
      </c>
      <c r="F38" s="2" t="s">
        <v>9</v>
      </c>
      <c r="G38" s="2" t="s">
        <v>8</v>
      </c>
    </row>
    <row r="39" spans="1:7" ht="32.4" customHeight="1" x14ac:dyDescent="0.25">
      <c r="A39" s="16" t="s">
        <v>31</v>
      </c>
      <c r="B39" s="9" t="s">
        <v>11</v>
      </c>
      <c r="C39" s="17">
        <v>252784</v>
      </c>
      <c r="D39" s="17">
        <v>252783.9</v>
      </c>
      <c r="E39" s="17">
        <f>D39-C39</f>
        <v>-0.10000000000582077</v>
      </c>
      <c r="F39" s="17">
        <f>D39/C39*100</f>
        <v>99.99996044053421</v>
      </c>
      <c r="G39" s="2" t="s">
        <v>181</v>
      </c>
    </row>
    <row r="40" spans="1:7" x14ac:dyDescent="0.25">
      <c r="A40" s="3"/>
      <c r="B40" s="20" t="s">
        <v>11</v>
      </c>
      <c r="C40" s="3"/>
      <c r="D40" s="3"/>
      <c r="E40" s="3"/>
      <c r="F40" s="3"/>
      <c r="G40" s="3"/>
    </row>
    <row r="41" spans="1:7" ht="43.5" customHeight="1" x14ac:dyDescent="0.25">
      <c r="A41" s="15" t="s">
        <v>29</v>
      </c>
      <c r="B41" s="10" t="s">
        <v>11</v>
      </c>
      <c r="C41" s="11">
        <v>252784</v>
      </c>
      <c r="D41" s="11">
        <v>252783.9</v>
      </c>
      <c r="E41" s="11">
        <f>D41-C41</f>
        <v>-0.10000000000582077</v>
      </c>
      <c r="F41" s="11">
        <f>D41/C41*100</f>
        <v>99.99996044053421</v>
      </c>
      <c r="G41" s="25"/>
    </row>
    <row r="44" spans="1:7" x14ac:dyDescent="0.25">
      <c r="C44" s="14"/>
    </row>
    <row r="45" spans="1:7" x14ac:dyDescent="0.25">
      <c r="A45" s="1" t="s">
        <v>170</v>
      </c>
      <c r="D45" s="1" t="s">
        <v>16</v>
      </c>
      <c r="F45" s="1" t="s">
        <v>189</v>
      </c>
    </row>
    <row r="46" spans="1:7" x14ac:dyDescent="0.25">
      <c r="D46" s="8" t="s">
        <v>17</v>
      </c>
      <c r="E46" s="8"/>
      <c r="F46" s="8"/>
    </row>
    <row r="48" spans="1:7" x14ac:dyDescent="0.25">
      <c r="A48" s="1" t="s">
        <v>190</v>
      </c>
      <c r="D48" s="1" t="s">
        <v>16</v>
      </c>
      <c r="F48" s="1" t="s">
        <v>410</v>
      </c>
    </row>
    <row r="49" spans="4:6" x14ac:dyDescent="0.25">
      <c r="D49" s="8" t="s">
        <v>17</v>
      </c>
      <c r="E49" s="8"/>
      <c r="F49" s="8"/>
    </row>
  </sheetData>
  <mergeCells count="10">
    <mergeCell ref="A13:G13"/>
    <mergeCell ref="A14:G14"/>
    <mergeCell ref="A25:G25"/>
    <mergeCell ref="A27:G27"/>
    <mergeCell ref="F1:G1"/>
    <mergeCell ref="F2:G2"/>
    <mergeCell ref="A4:G4"/>
    <mergeCell ref="A5:G5"/>
    <mergeCell ref="A8:G8"/>
    <mergeCell ref="A10:G10"/>
  </mergeCells>
  <pageMargins left="0.11811023622047245" right="0.11811023622047245" top="0" bottom="0" header="0" footer="0"/>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0"/>
  <sheetViews>
    <sheetView topLeftCell="A42" zoomScale="70" zoomScaleNormal="70" workbookViewId="0">
      <selection activeCell="G58" sqref="G58"/>
    </sheetView>
  </sheetViews>
  <sheetFormatPr defaultColWidth="9" defaultRowHeight="13.2" x14ac:dyDescent="0.25"/>
  <cols>
    <col min="1" max="1" width="30.6640625" style="1" customWidth="1"/>
    <col min="2" max="2" width="12.109375" style="1" customWidth="1"/>
    <col min="3" max="3" width="20.6640625" style="1" customWidth="1"/>
    <col min="4" max="4" width="20.33203125" style="1" customWidth="1"/>
    <col min="5" max="5" width="12.33203125" style="1" customWidth="1"/>
    <col min="6" max="6" width="16.109375" style="1" customWidth="1"/>
    <col min="7" max="7" width="30" style="1" customWidth="1"/>
    <col min="8" max="16384" width="9" style="1"/>
  </cols>
  <sheetData>
    <row r="1" spans="1:7" x14ac:dyDescent="0.25">
      <c r="F1" s="121" t="s">
        <v>0</v>
      </c>
      <c r="G1" s="121"/>
    </row>
    <row r="2" spans="1:7" ht="30.75" customHeight="1" x14ac:dyDescent="0.25">
      <c r="F2" s="122" t="s">
        <v>1</v>
      </c>
      <c r="G2" s="122"/>
    </row>
    <row r="4" spans="1:7" x14ac:dyDescent="0.25">
      <c r="A4" s="123" t="s">
        <v>2</v>
      </c>
      <c r="B4" s="123"/>
      <c r="C4" s="123"/>
      <c r="D4" s="123"/>
      <c r="E4" s="123"/>
      <c r="F4" s="123"/>
      <c r="G4" s="123"/>
    </row>
    <row r="5" spans="1:7" x14ac:dyDescent="0.25">
      <c r="A5" s="123" t="s">
        <v>171</v>
      </c>
      <c r="B5" s="123"/>
      <c r="C5" s="123"/>
      <c r="D5" s="123"/>
      <c r="E5" s="123"/>
      <c r="F5" s="123"/>
      <c r="G5" s="123"/>
    </row>
    <row r="7" spans="1:7" x14ac:dyDescent="0.25">
      <c r="A7" s="1" t="s">
        <v>18</v>
      </c>
    </row>
    <row r="8" spans="1:7" ht="39" customHeight="1" x14ac:dyDescent="0.25">
      <c r="A8" s="119" t="s">
        <v>138</v>
      </c>
      <c r="B8" s="119"/>
      <c r="C8" s="119"/>
      <c r="D8" s="119"/>
      <c r="E8" s="119"/>
      <c r="F8" s="119"/>
      <c r="G8" s="119"/>
    </row>
    <row r="9" spans="1:7" x14ac:dyDescent="0.25">
      <c r="A9" s="1" t="s">
        <v>288</v>
      </c>
    </row>
    <row r="10" spans="1:7" ht="42.6" customHeight="1" x14ac:dyDescent="0.25">
      <c r="A10" s="119" t="s">
        <v>335</v>
      </c>
      <c r="B10" s="119"/>
      <c r="C10" s="119"/>
      <c r="D10" s="119"/>
      <c r="E10" s="119"/>
      <c r="F10" s="119"/>
      <c r="G10" s="119"/>
    </row>
    <row r="11" spans="1:7" x14ac:dyDescent="0.25">
      <c r="A11" s="1" t="s">
        <v>21</v>
      </c>
    </row>
    <row r="12" spans="1:7" x14ac:dyDescent="0.25">
      <c r="A12" s="1" t="s">
        <v>22</v>
      </c>
    </row>
    <row r="13" spans="1:7" ht="35.25" customHeight="1" x14ac:dyDescent="0.25">
      <c r="A13" s="119" t="s">
        <v>40</v>
      </c>
      <c r="B13" s="119"/>
      <c r="C13" s="119"/>
      <c r="D13" s="119"/>
      <c r="E13" s="119"/>
      <c r="F13" s="119"/>
      <c r="G13" s="119"/>
    </row>
    <row r="14" spans="1:7" ht="41.25" customHeight="1" x14ac:dyDescent="0.25">
      <c r="A14" s="119" t="s">
        <v>220</v>
      </c>
      <c r="B14" s="119"/>
      <c r="C14" s="119"/>
      <c r="D14" s="119"/>
      <c r="E14" s="119"/>
      <c r="F14" s="119"/>
      <c r="G14" s="119"/>
    </row>
    <row r="15" spans="1:7" ht="50.25" customHeight="1" x14ac:dyDescent="0.25">
      <c r="A15" s="2" t="s">
        <v>3</v>
      </c>
      <c r="B15" s="2" t="s">
        <v>4</v>
      </c>
      <c r="C15" s="2" t="s">
        <v>5</v>
      </c>
      <c r="D15" s="2" t="s">
        <v>6</v>
      </c>
      <c r="E15" s="2" t="s">
        <v>7</v>
      </c>
      <c r="F15" s="2" t="s">
        <v>9</v>
      </c>
      <c r="G15" s="2" t="s">
        <v>8</v>
      </c>
    </row>
    <row r="16" spans="1:7" ht="12.75" x14ac:dyDescent="0.2">
      <c r="A16" s="4">
        <v>1</v>
      </c>
      <c r="B16" s="4">
        <v>2</v>
      </c>
      <c r="C16" s="4">
        <v>3</v>
      </c>
      <c r="D16" s="4">
        <v>4</v>
      </c>
      <c r="E16" s="4">
        <v>5</v>
      </c>
      <c r="F16" s="4">
        <v>6</v>
      </c>
      <c r="G16" s="4">
        <v>7</v>
      </c>
    </row>
    <row r="17" spans="1:7" ht="42" customHeight="1" x14ac:dyDescent="0.25">
      <c r="A17" s="27" t="s">
        <v>32</v>
      </c>
      <c r="B17" s="9" t="s">
        <v>11</v>
      </c>
      <c r="C17" s="17">
        <v>367122</v>
      </c>
      <c r="D17" s="17">
        <v>367122</v>
      </c>
      <c r="E17" s="17">
        <f>D17-C17</f>
        <v>0</v>
      </c>
      <c r="F17" s="17">
        <f>D17/C17*100</f>
        <v>100</v>
      </c>
      <c r="G17" s="2"/>
    </row>
    <row r="18" spans="1:7" ht="26.4" x14ac:dyDescent="0.25">
      <c r="A18" s="37" t="s">
        <v>10</v>
      </c>
      <c r="B18" s="10" t="s">
        <v>11</v>
      </c>
      <c r="C18" s="11">
        <f>C17</f>
        <v>367122</v>
      </c>
      <c r="D18" s="11">
        <f t="shared" ref="D18:F18" si="0">D17</f>
        <v>367122</v>
      </c>
      <c r="E18" s="11">
        <f t="shared" ref="E18:E21" si="1">D18-C18</f>
        <v>0</v>
      </c>
      <c r="F18" s="11">
        <f t="shared" si="0"/>
        <v>100</v>
      </c>
      <c r="G18" s="10"/>
    </row>
    <row r="19" spans="1:7" ht="30.75" customHeight="1" x14ac:dyDescent="0.25">
      <c r="A19" s="13" t="s">
        <v>12</v>
      </c>
      <c r="B19" s="9"/>
      <c r="C19" s="29"/>
      <c r="D19" s="29"/>
      <c r="E19" s="17"/>
      <c r="F19" s="11"/>
      <c r="G19" s="9"/>
    </row>
    <row r="20" spans="1:7" ht="85.5" customHeight="1" x14ac:dyDescent="0.25">
      <c r="A20" s="13" t="s">
        <v>336</v>
      </c>
      <c r="B20" s="2" t="s">
        <v>68</v>
      </c>
      <c r="C20" s="96">
        <v>82</v>
      </c>
      <c r="D20" s="96">
        <v>82</v>
      </c>
      <c r="E20" s="17">
        <f t="shared" si="1"/>
        <v>0</v>
      </c>
      <c r="F20" s="97">
        <f t="shared" ref="F20" si="2">F19</f>
        <v>0</v>
      </c>
      <c r="G20" s="98"/>
    </row>
    <row r="21" spans="1:7" ht="33" customHeight="1" x14ac:dyDescent="0.25">
      <c r="A21" s="13" t="s">
        <v>337</v>
      </c>
      <c r="B21" s="2" t="s">
        <v>68</v>
      </c>
      <c r="C21" s="96">
        <v>100</v>
      </c>
      <c r="D21" s="96">
        <v>100</v>
      </c>
      <c r="E21" s="17">
        <f t="shared" si="1"/>
        <v>0</v>
      </c>
      <c r="F21" s="97">
        <f t="shared" ref="F21" si="3">F20</f>
        <v>0</v>
      </c>
      <c r="G21" s="98"/>
    </row>
    <row r="22" spans="1:7" x14ac:dyDescent="0.25">
      <c r="A22" s="6"/>
      <c r="B22" s="7"/>
      <c r="C22" s="7"/>
      <c r="D22" s="7"/>
      <c r="E22" s="7"/>
      <c r="F22" s="7"/>
      <c r="G22" s="7"/>
    </row>
    <row r="23" spans="1:7" ht="12.75" hidden="1" x14ac:dyDescent="0.2">
      <c r="A23" s="1" t="s">
        <v>139</v>
      </c>
    </row>
    <row r="24" spans="1:7" ht="12.75" hidden="1" x14ac:dyDescent="0.2">
      <c r="A24" s="1" t="s">
        <v>13</v>
      </c>
    </row>
    <row r="25" spans="1:7" ht="31.5" hidden="1" customHeight="1" x14ac:dyDescent="0.2">
      <c r="A25" s="130" t="s">
        <v>59</v>
      </c>
      <c r="B25" s="130"/>
      <c r="C25" s="130"/>
      <c r="D25" s="130"/>
      <c r="E25" s="130"/>
      <c r="F25" s="130"/>
      <c r="G25" s="130"/>
    </row>
    <row r="26" spans="1:7" ht="12.75" hidden="1" x14ac:dyDescent="0.2">
      <c r="A26" s="1" t="s">
        <v>22</v>
      </c>
    </row>
    <row r="27" spans="1:7" s="21" customFormat="1" ht="53.25" hidden="1" customHeight="1" x14ac:dyDescent="0.25">
      <c r="A27" s="119" t="s">
        <v>143</v>
      </c>
      <c r="B27" s="119"/>
      <c r="C27" s="119"/>
      <c r="D27" s="119"/>
      <c r="E27" s="119"/>
      <c r="F27" s="119"/>
      <c r="G27" s="119"/>
    </row>
    <row r="28" spans="1:7" ht="12.75" hidden="1" x14ac:dyDescent="0.2"/>
    <row r="29" spans="1:7" ht="59.25" hidden="1" customHeight="1" x14ac:dyDescent="0.2">
      <c r="A29" s="2" t="s">
        <v>14</v>
      </c>
      <c r="B29" s="2" t="s">
        <v>4</v>
      </c>
      <c r="C29" s="2" t="s">
        <v>5</v>
      </c>
      <c r="D29" s="2" t="s">
        <v>6</v>
      </c>
      <c r="E29" s="2" t="s">
        <v>7</v>
      </c>
      <c r="F29" s="2" t="s">
        <v>9</v>
      </c>
      <c r="G29" s="2" t="s">
        <v>15</v>
      </c>
    </row>
    <row r="30" spans="1:7" ht="12.75" hidden="1" x14ac:dyDescent="0.2">
      <c r="A30" s="4">
        <v>1</v>
      </c>
      <c r="B30" s="4">
        <v>2</v>
      </c>
      <c r="C30" s="4">
        <v>3</v>
      </c>
      <c r="D30" s="4">
        <v>4</v>
      </c>
      <c r="E30" s="4">
        <v>5</v>
      </c>
      <c r="F30" s="4">
        <v>6</v>
      </c>
      <c r="G30" s="4">
        <v>7</v>
      </c>
    </row>
    <row r="31" spans="1:7" ht="33.75" hidden="1" x14ac:dyDescent="0.2">
      <c r="A31" s="12" t="s">
        <v>33</v>
      </c>
      <c r="B31" s="18" t="s">
        <v>11</v>
      </c>
      <c r="C31" s="19">
        <v>740</v>
      </c>
      <c r="D31" s="19">
        <v>740</v>
      </c>
      <c r="E31" s="19">
        <f>D31-C31</f>
        <v>0</v>
      </c>
      <c r="F31" s="19">
        <f>D31/C31*100</f>
        <v>100</v>
      </c>
      <c r="G31" s="12"/>
    </row>
    <row r="32" spans="1:7" ht="33.75" hidden="1" x14ac:dyDescent="0.2">
      <c r="A32" s="12" t="s">
        <v>36</v>
      </c>
      <c r="B32" s="18" t="s">
        <v>11</v>
      </c>
      <c r="C32" s="19">
        <v>4000</v>
      </c>
      <c r="D32" s="19">
        <v>4000</v>
      </c>
      <c r="E32" s="19">
        <f>D32-C32</f>
        <v>0</v>
      </c>
      <c r="F32" s="19">
        <f>D32/C32*100</f>
        <v>100</v>
      </c>
      <c r="G32" s="12"/>
    </row>
    <row r="33" spans="1:7" ht="67.5" hidden="1" x14ac:dyDescent="0.2">
      <c r="A33" s="12" t="s">
        <v>38</v>
      </c>
      <c r="B33" s="18" t="s">
        <v>137</v>
      </c>
      <c r="C33" s="22"/>
      <c r="D33" s="22"/>
      <c r="E33" s="19">
        <f>D33-C33</f>
        <v>0</v>
      </c>
      <c r="F33" s="19" t="e">
        <f>D33/C33*100</f>
        <v>#DIV/0!</v>
      </c>
      <c r="G33" s="12"/>
    </row>
    <row r="34" spans="1:7" ht="24.75" hidden="1" customHeight="1" x14ac:dyDescent="0.2">
      <c r="A34" s="32"/>
      <c r="B34" s="33"/>
      <c r="C34" s="34"/>
      <c r="D34" s="34"/>
      <c r="E34" s="34"/>
      <c r="F34" s="24"/>
      <c r="G34" s="12"/>
    </row>
    <row r="35" spans="1:7" ht="55.5" hidden="1" customHeight="1" x14ac:dyDescent="0.2">
      <c r="A35" s="2" t="s">
        <v>30</v>
      </c>
      <c r="B35" s="2" t="s">
        <v>4</v>
      </c>
      <c r="C35" s="2" t="s">
        <v>5</v>
      </c>
      <c r="D35" s="2" t="s">
        <v>6</v>
      </c>
      <c r="E35" s="2" t="s">
        <v>7</v>
      </c>
      <c r="F35" s="2" t="s">
        <v>9</v>
      </c>
      <c r="G35" s="2" t="s">
        <v>8</v>
      </c>
    </row>
    <row r="36" spans="1:7" ht="12.75" hidden="1" x14ac:dyDescent="0.2">
      <c r="A36" s="3"/>
      <c r="B36" s="20" t="s">
        <v>11</v>
      </c>
      <c r="C36" s="3"/>
      <c r="D36" s="3"/>
      <c r="E36" s="3"/>
      <c r="F36" s="3"/>
      <c r="G36" s="3"/>
    </row>
    <row r="37" spans="1:7" ht="12.75" hidden="1" x14ac:dyDescent="0.2">
      <c r="A37" s="3"/>
      <c r="B37" s="20" t="s">
        <v>11</v>
      </c>
      <c r="C37" s="3"/>
      <c r="D37" s="3"/>
      <c r="E37" s="3"/>
      <c r="F37" s="3"/>
      <c r="G37" s="3"/>
    </row>
    <row r="38" spans="1:7" ht="43.5" hidden="1" customHeight="1" x14ac:dyDescent="0.2">
      <c r="A38" s="15" t="s">
        <v>29</v>
      </c>
      <c r="B38" s="10" t="s">
        <v>11</v>
      </c>
      <c r="C38" s="11">
        <v>15901</v>
      </c>
      <c r="D38" s="11">
        <v>15901</v>
      </c>
      <c r="E38" s="11">
        <f>D38-C38</f>
        <v>0</v>
      </c>
      <c r="F38" s="11">
        <f>D38/C38*100</f>
        <v>100</v>
      </c>
      <c r="G38" s="25"/>
    </row>
    <row r="39" spans="1:7" x14ac:dyDescent="0.25">
      <c r="A39" s="1" t="s">
        <v>182</v>
      </c>
    </row>
    <row r="40" spans="1:7" x14ac:dyDescent="0.25">
      <c r="A40" s="1" t="s">
        <v>13</v>
      </c>
    </row>
    <row r="41" spans="1:7" x14ac:dyDescent="0.25">
      <c r="A41" s="1" t="s">
        <v>24</v>
      </c>
    </row>
    <row r="42" spans="1:7" x14ac:dyDescent="0.25">
      <c r="A42" s="1" t="s">
        <v>22</v>
      </c>
    </row>
    <row r="43" spans="1:7" ht="29.25" customHeight="1" x14ac:dyDescent="0.25">
      <c r="A43" s="119" t="s">
        <v>220</v>
      </c>
      <c r="B43" s="119"/>
      <c r="C43" s="119"/>
      <c r="D43" s="119"/>
      <c r="E43" s="119"/>
      <c r="F43" s="119"/>
      <c r="G43" s="119"/>
    </row>
    <row r="45" spans="1:7" ht="63" customHeight="1" x14ac:dyDescent="0.25">
      <c r="A45" s="2" t="s">
        <v>14</v>
      </c>
      <c r="B45" s="2" t="s">
        <v>4</v>
      </c>
      <c r="C45" s="2" t="s">
        <v>5</v>
      </c>
      <c r="D45" s="2" t="s">
        <v>6</v>
      </c>
      <c r="E45" s="2" t="s">
        <v>7</v>
      </c>
      <c r="F45" s="2" t="s">
        <v>9</v>
      </c>
      <c r="G45" s="2" t="s">
        <v>15</v>
      </c>
    </row>
    <row r="46" spans="1:7" x14ac:dyDescent="0.25">
      <c r="A46" s="4">
        <v>1</v>
      </c>
      <c r="B46" s="4">
        <v>2</v>
      </c>
      <c r="C46" s="4">
        <v>3</v>
      </c>
      <c r="D46" s="4">
        <v>4</v>
      </c>
      <c r="E46" s="4">
        <v>5</v>
      </c>
      <c r="F46" s="4">
        <v>6</v>
      </c>
      <c r="G46" s="4">
        <v>7</v>
      </c>
    </row>
    <row r="47" spans="1:7" ht="22.5" customHeight="1" x14ac:dyDescent="0.25">
      <c r="A47" s="27" t="s">
        <v>389</v>
      </c>
      <c r="B47" s="9" t="s">
        <v>51</v>
      </c>
      <c r="C47" s="39">
        <v>225</v>
      </c>
      <c r="D47" s="39">
        <f>175+50</f>
        <v>225</v>
      </c>
      <c r="E47" s="9">
        <f>D47-C47</f>
        <v>0</v>
      </c>
      <c r="F47" s="17">
        <f>D47/C47*100</f>
        <v>100</v>
      </c>
      <c r="G47" s="9"/>
    </row>
    <row r="48" spans="1:7" s="67" customFormat="1" ht="70.2" customHeight="1" x14ac:dyDescent="0.25">
      <c r="A48" s="68" t="s">
        <v>140</v>
      </c>
      <c r="B48" s="98" t="s">
        <v>51</v>
      </c>
      <c r="C48" s="88">
        <v>205</v>
      </c>
      <c r="D48" s="88">
        <f>98+40</f>
        <v>138</v>
      </c>
      <c r="E48" s="98">
        <f t="shared" ref="E48:E50" si="4">D48-C48</f>
        <v>-67</v>
      </c>
      <c r="F48" s="97">
        <f t="shared" ref="F48:F50" si="5">D48/C48*100</f>
        <v>67.317073170731717</v>
      </c>
      <c r="G48" s="79" t="s">
        <v>404</v>
      </c>
    </row>
    <row r="49" spans="1:7" ht="38.4" customHeight="1" x14ac:dyDescent="0.25">
      <c r="A49" s="27" t="s">
        <v>141</v>
      </c>
      <c r="B49" s="9" t="s">
        <v>51</v>
      </c>
      <c r="C49" s="39">
        <v>584</v>
      </c>
      <c r="D49" s="39">
        <f>429+147</f>
        <v>576</v>
      </c>
      <c r="E49" s="9">
        <f t="shared" si="4"/>
        <v>-8</v>
      </c>
      <c r="F49" s="17">
        <f t="shared" si="5"/>
        <v>98.630136986301366</v>
      </c>
      <c r="G49" s="2"/>
    </row>
    <row r="50" spans="1:7" s="67" customFormat="1" ht="40.799999999999997" customHeight="1" x14ac:dyDescent="0.25">
      <c r="A50" s="68" t="s">
        <v>142</v>
      </c>
      <c r="B50" s="98" t="s">
        <v>51</v>
      </c>
      <c r="C50" s="88">
        <v>759</v>
      </c>
      <c r="D50" s="88">
        <f>570+196</f>
        <v>766</v>
      </c>
      <c r="E50" s="98">
        <f t="shared" si="4"/>
        <v>7</v>
      </c>
      <c r="F50" s="97">
        <f t="shared" si="5"/>
        <v>100.92226613965745</v>
      </c>
      <c r="G50" s="98"/>
    </row>
    <row r="51" spans="1:7" ht="55.2" customHeight="1" x14ac:dyDescent="0.25">
      <c r="A51" s="2" t="s">
        <v>30</v>
      </c>
      <c r="B51" s="2" t="s">
        <v>4</v>
      </c>
      <c r="C51" s="2" t="s">
        <v>5</v>
      </c>
      <c r="D51" s="2" t="s">
        <v>6</v>
      </c>
      <c r="E51" s="2" t="s">
        <v>7</v>
      </c>
      <c r="F51" s="2" t="s">
        <v>9</v>
      </c>
      <c r="G51" s="2" t="s">
        <v>8</v>
      </c>
    </row>
    <row r="52" spans="1:7" ht="25.2" customHeight="1" x14ac:dyDescent="0.25">
      <c r="A52" s="27" t="s">
        <v>32</v>
      </c>
      <c r="B52" s="9" t="s">
        <v>11</v>
      </c>
      <c r="C52" s="17">
        <v>367122</v>
      </c>
      <c r="D52" s="17">
        <v>367122</v>
      </c>
      <c r="E52" s="17">
        <f>D52-C52</f>
        <v>0</v>
      </c>
      <c r="F52" s="17">
        <f>D52/C52*100</f>
        <v>100</v>
      </c>
      <c r="G52" s="3"/>
    </row>
    <row r="53" spans="1:7" ht="25.2" customHeight="1" x14ac:dyDescent="0.25">
      <c r="A53" s="3"/>
      <c r="B53" s="9" t="s">
        <v>11</v>
      </c>
      <c r="C53" s="3"/>
      <c r="D53" s="3"/>
      <c r="E53" s="3"/>
      <c r="F53" s="3"/>
      <c r="G53" s="3"/>
    </row>
    <row r="54" spans="1:7" ht="47.25" customHeight="1" x14ac:dyDescent="0.25">
      <c r="A54" s="15" t="s">
        <v>29</v>
      </c>
      <c r="B54" s="10" t="s">
        <v>11</v>
      </c>
      <c r="C54" s="11">
        <v>367122</v>
      </c>
      <c r="D54" s="11">
        <v>367122</v>
      </c>
      <c r="E54" s="11">
        <f>D54-C54</f>
        <v>0</v>
      </c>
      <c r="F54" s="11">
        <f>D54/C54*100</f>
        <v>100</v>
      </c>
      <c r="G54" s="25"/>
    </row>
    <row r="56" spans="1:7" x14ac:dyDescent="0.25">
      <c r="A56" s="1" t="s">
        <v>170</v>
      </c>
      <c r="D56" s="1" t="s">
        <v>16</v>
      </c>
      <c r="F56" s="1" t="s">
        <v>189</v>
      </c>
      <c r="G56" s="1" t="s">
        <v>412</v>
      </c>
    </row>
    <row r="57" spans="1:7" x14ac:dyDescent="0.25">
      <c r="D57" s="8" t="s">
        <v>17</v>
      </c>
      <c r="E57" s="8"/>
      <c r="F57" s="8"/>
    </row>
    <row r="59" spans="1:7" x14ac:dyDescent="0.25">
      <c r="A59" s="1" t="s">
        <v>190</v>
      </c>
      <c r="D59" s="1" t="s">
        <v>16</v>
      </c>
      <c r="F59" s="1" t="s">
        <v>410</v>
      </c>
    </row>
    <row r="60" spans="1:7" x14ac:dyDescent="0.25">
      <c r="D60" s="8" t="s">
        <v>17</v>
      </c>
      <c r="E60" s="8"/>
      <c r="F60" s="8"/>
    </row>
  </sheetData>
  <mergeCells count="11">
    <mergeCell ref="A10:G10"/>
    <mergeCell ref="F1:G1"/>
    <mergeCell ref="F2:G2"/>
    <mergeCell ref="A4:G4"/>
    <mergeCell ref="A5:G5"/>
    <mergeCell ref="A8:G8"/>
    <mergeCell ref="A13:G13"/>
    <mergeCell ref="A14:G14"/>
    <mergeCell ref="A25:G25"/>
    <mergeCell ref="A27:G27"/>
    <mergeCell ref="A43:G43"/>
  </mergeCells>
  <pageMargins left="0.11811023622047245" right="0.11811023622047245" top="0" bottom="0" header="0" footer="0"/>
  <pageSetup paperSize="9" scale="95"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opLeftCell="A28" zoomScale="70" zoomScaleNormal="70" workbookViewId="0">
      <selection activeCell="G31" sqref="G31"/>
    </sheetView>
  </sheetViews>
  <sheetFormatPr defaultColWidth="9" defaultRowHeight="13.2" x14ac:dyDescent="0.25"/>
  <cols>
    <col min="1" max="1" width="30.6640625" style="1" customWidth="1"/>
    <col min="2" max="2" width="12.109375" style="1" customWidth="1"/>
    <col min="3" max="3" width="20.6640625" style="1" customWidth="1"/>
    <col min="4" max="4" width="20.33203125" style="1" customWidth="1"/>
    <col min="5" max="5" width="12.33203125" style="1" customWidth="1"/>
    <col min="6" max="6" width="16.109375" style="1" customWidth="1"/>
    <col min="7" max="7" width="30" style="1" customWidth="1"/>
    <col min="8" max="16384" width="9" style="1"/>
  </cols>
  <sheetData>
    <row r="1" spans="1:7" x14ac:dyDescent="0.25">
      <c r="F1" s="121" t="s">
        <v>0</v>
      </c>
      <c r="G1" s="121"/>
    </row>
    <row r="2" spans="1:7" ht="30.75" customHeight="1" x14ac:dyDescent="0.25">
      <c r="F2" s="122" t="s">
        <v>1</v>
      </c>
      <c r="G2" s="122"/>
    </row>
    <row r="4" spans="1:7" x14ac:dyDescent="0.25">
      <c r="A4" s="123" t="s">
        <v>2</v>
      </c>
      <c r="B4" s="123"/>
      <c r="C4" s="123"/>
      <c r="D4" s="123"/>
      <c r="E4" s="123"/>
      <c r="F4" s="123"/>
      <c r="G4" s="123"/>
    </row>
    <row r="5" spans="1:7" x14ac:dyDescent="0.25">
      <c r="A5" s="123" t="s">
        <v>171</v>
      </c>
      <c r="B5" s="123"/>
      <c r="C5" s="123"/>
      <c r="D5" s="123"/>
      <c r="E5" s="123"/>
      <c r="F5" s="123"/>
      <c r="G5" s="123"/>
    </row>
    <row r="7" spans="1:7" x14ac:dyDescent="0.25">
      <c r="A7" s="1" t="s">
        <v>18</v>
      </c>
    </row>
    <row r="8" spans="1:7" ht="39" customHeight="1" x14ac:dyDescent="0.25">
      <c r="A8" s="119" t="s">
        <v>183</v>
      </c>
      <c r="B8" s="119"/>
      <c r="C8" s="119"/>
      <c r="D8" s="119"/>
      <c r="E8" s="119"/>
      <c r="F8" s="119"/>
      <c r="G8" s="119"/>
    </row>
    <row r="9" spans="1:7" x14ac:dyDescent="0.25">
      <c r="A9" s="1" t="s">
        <v>283</v>
      </c>
    </row>
    <row r="10" spans="1:7" ht="42" customHeight="1" x14ac:dyDescent="0.25">
      <c r="A10" s="119" t="s">
        <v>335</v>
      </c>
      <c r="B10" s="119"/>
      <c r="C10" s="119"/>
      <c r="D10" s="119"/>
      <c r="E10" s="119"/>
      <c r="F10" s="119"/>
      <c r="G10" s="119"/>
    </row>
    <row r="11" spans="1:7" x14ac:dyDescent="0.25">
      <c r="A11" s="1" t="s">
        <v>21</v>
      </c>
    </row>
    <row r="12" spans="1:7" x14ac:dyDescent="0.25">
      <c r="A12" s="1" t="s">
        <v>22</v>
      </c>
    </row>
    <row r="13" spans="1:7" ht="35.25" customHeight="1" x14ac:dyDescent="0.25">
      <c r="A13" s="119" t="s">
        <v>338</v>
      </c>
      <c r="B13" s="119"/>
      <c r="C13" s="119"/>
      <c r="D13" s="119"/>
      <c r="E13" s="119"/>
      <c r="F13" s="119"/>
      <c r="G13" s="119"/>
    </row>
    <row r="14" spans="1:7" ht="41.25" customHeight="1" x14ac:dyDescent="0.25">
      <c r="A14" s="119" t="s">
        <v>339</v>
      </c>
      <c r="B14" s="119"/>
      <c r="C14" s="119"/>
      <c r="D14" s="119"/>
      <c r="E14" s="119"/>
      <c r="F14" s="119"/>
      <c r="G14" s="119"/>
    </row>
    <row r="15" spans="1:7" ht="50.25" customHeight="1" x14ac:dyDescent="0.25">
      <c r="A15" s="2" t="s">
        <v>3</v>
      </c>
      <c r="B15" s="2" t="s">
        <v>4</v>
      </c>
      <c r="C15" s="2" t="s">
        <v>5</v>
      </c>
      <c r="D15" s="2" t="s">
        <v>6</v>
      </c>
      <c r="E15" s="2" t="s">
        <v>7</v>
      </c>
      <c r="F15" s="2" t="s">
        <v>9</v>
      </c>
      <c r="G15" s="2" t="s">
        <v>8</v>
      </c>
    </row>
    <row r="16" spans="1:7" ht="12.75" x14ac:dyDescent="0.2">
      <c r="A16" s="4">
        <v>1</v>
      </c>
      <c r="B16" s="4">
        <v>2</v>
      </c>
      <c r="C16" s="4">
        <v>3</v>
      </c>
      <c r="D16" s="4">
        <v>4</v>
      </c>
      <c r="E16" s="4">
        <v>5</v>
      </c>
      <c r="F16" s="4">
        <v>6</v>
      </c>
      <c r="G16" s="4">
        <v>7</v>
      </c>
    </row>
    <row r="17" spans="1:7" ht="42" customHeight="1" x14ac:dyDescent="0.25">
      <c r="A17" s="27" t="s">
        <v>32</v>
      </c>
      <c r="B17" s="9" t="s">
        <v>11</v>
      </c>
      <c r="C17" s="17">
        <v>32034</v>
      </c>
      <c r="D17" s="17">
        <v>32034</v>
      </c>
      <c r="E17" s="17">
        <f>D17-C17</f>
        <v>0</v>
      </c>
      <c r="F17" s="17">
        <f>D17/C17*100</f>
        <v>100</v>
      </c>
      <c r="G17" s="2"/>
    </row>
    <row r="18" spans="1:7" ht="26.4" x14ac:dyDescent="0.25">
      <c r="A18" s="37" t="s">
        <v>10</v>
      </c>
      <c r="B18" s="10" t="s">
        <v>11</v>
      </c>
      <c r="C18" s="11">
        <f>C17</f>
        <v>32034</v>
      </c>
      <c r="D18" s="11">
        <f t="shared" ref="D18:F18" si="0">D17</f>
        <v>32034</v>
      </c>
      <c r="E18" s="11">
        <f t="shared" si="0"/>
        <v>0</v>
      </c>
      <c r="F18" s="11">
        <f t="shared" si="0"/>
        <v>100</v>
      </c>
      <c r="G18" s="10"/>
    </row>
    <row r="19" spans="1:7" ht="48.75" customHeight="1" x14ac:dyDescent="0.25">
      <c r="A19" s="13" t="s">
        <v>12</v>
      </c>
      <c r="B19" s="9"/>
      <c r="C19" s="29"/>
      <c r="D19" s="29"/>
      <c r="E19" s="11"/>
      <c r="F19" s="11"/>
      <c r="G19" s="9"/>
    </row>
    <row r="20" spans="1:7" ht="117" customHeight="1" x14ac:dyDescent="0.25">
      <c r="A20" s="13" t="s">
        <v>340</v>
      </c>
      <c r="B20" s="2" t="s">
        <v>68</v>
      </c>
      <c r="C20" s="64">
        <v>100</v>
      </c>
      <c r="D20" s="64">
        <v>100</v>
      </c>
      <c r="E20" s="17">
        <f t="shared" ref="E20" si="1">D20-C20</f>
        <v>0</v>
      </c>
      <c r="F20" s="17">
        <f t="shared" ref="F20" si="2">D20/C20*100</f>
        <v>100</v>
      </c>
      <c r="G20" s="9"/>
    </row>
    <row r="21" spans="1:7" x14ac:dyDescent="0.25">
      <c r="A21" s="6"/>
      <c r="B21" s="7"/>
      <c r="C21" s="7"/>
      <c r="D21" s="7"/>
      <c r="E21" s="7"/>
      <c r="F21" s="7"/>
      <c r="G21" s="7"/>
    </row>
    <row r="22" spans="1:7" ht="51" customHeight="1" x14ac:dyDescent="0.25">
      <c r="A22" s="119" t="s">
        <v>184</v>
      </c>
      <c r="B22" s="119"/>
      <c r="C22" s="119"/>
      <c r="D22" s="119"/>
      <c r="E22" s="119"/>
      <c r="F22" s="119"/>
      <c r="G22" s="119"/>
    </row>
    <row r="23" spans="1:7" x14ac:dyDescent="0.25">
      <c r="A23" s="1" t="s">
        <v>13</v>
      </c>
    </row>
    <row r="24" spans="1:7" ht="31.5" customHeight="1" x14ac:dyDescent="0.25">
      <c r="A24" s="119" t="s">
        <v>341</v>
      </c>
      <c r="B24" s="119"/>
      <c r="C24" s="119"/>
      <c r="D24" s="119"/>
      <c r="E24" s="119"/>
      <c r="F24" s="119"/>
      <c r="G24" s="119"/>
    </row>
    <row r="25" spans="1:7" x14ac:dyDescent="0.25">
      <c r="A25" s="1" t="s">
        <v>22</v>
      </c>
    </row>
    <row r="26" spans="1:7" s="21" customFormat="1" ht="44.4" customHeight="1" x14ac:dyDescent="0.3">
      <c r="A26" s="119" t="s">
        <v>339</v>
      </c>
      <c r="B26" s="119"/>
      <c r="C26" s="119"/>
      <c r="D26" s="119"/>
      <c r="E26" s="119"/>
      <c r="F26" s="119"/>
      <c r="G26" s="119"/>
    </row>
    <row r="28" spans="1:7" ht="59.25" customHeight="1" x14ac:dyDescent="0.25">
      <c r="A28" s="2" t="s">
        <v>14</v>
      </c>
      <c r="B28" s="2" t="s">
        <v>4</v>
      </c>
      <c r="C28" s="2" t="s">
        <v>5</v>
      </c>
      <c r="D28" s="2" t="s">
        <v>6</v>
      </c>
      <c r="E28" s="2" t="s">
        <v>7</v>
      </c>
      <c r="F28" s="2" t="s">
        <v>9</v>
      </c>
      <c r="G28" s="2" t="s">
        <v>15</v>
      </c>
    </row>
    <row r="29" spans="1:7" x14ac:dyDescent="0.25">
      <c r="A29" s="4">
        <v>1</v>
      </c>
      <c r="B29" s="4">
        <v>2</v>
      </c>
      <c r="C29" s="4">
        <v>3</v>
      </c>
      <c r="D29" s="4">
        <v>4</v>
      </c>
      <c r="E29" s="4">
        <v>5</v>
      </c>
      <c r="F29" s="4">
        <v>6</v>
      </c>
      <c r="G29" s="4">
        <v>7</v>
      </c>
    </row>
    <row r="30" spans="1:7" ht="33.75" hidden="1" x14ac:dyDescent="0.2">
      <c r="A30" s="12" t="s">
        <v>33</v>
      </c>
      <c r="B30" s="18" t="s">
        <v>11</v>
      </c>
      <c r="C30" s="19">
        <v>28109</v>
      </c>
      <c r="D30" s="19">
        <v>28109</v>
      </c>
      <c r="E30" s="19">
        <f>D30-C30</f>
        <v>0</v>
      </c>
      <c r="F30" s="19">
        <f>D30/C30*100</f>
        <v>100</v>
      </c>
      <c r="G30" s="12"/>
    </row>
    <row r="31" spans="1:7" ht="37.5" customHeight="1" x14ac:dyDescent="0.25">
      <c r="A31" s="27" t="s">
        <v>141</v>
      </c>
      <c r="B31" s="2" t="s">
        <v>51</v>
      </c>
      <c r="C31" s="63">
        <v>584</v>
      </c>
      <c r="D31" s="63">
        <v>576</v>
      </c>
      <c r="E31" s="95">
        <f>D31-C31</f>
        <v>-8</v>
      </c>
      <c r="F31" s="95">
        <f>D31/C31*100</f>
        <v>98.630136986301366</v>
      </c>
      <c r="G31" s="2"/>
    </row>
    <row r="32" spans="1:7" ht="24.75" customHeight="1" x14ac:dyDescent="0.25">
      <c r="A32" s="32"/>
      <c r="B32" s="33"/>
      <c r="C32" s="34"/>
      <c r="D32" s="34"/>
      <c r="E32" s="34"/>
      <c r="F32" s="24"/>
      <c r="G32" s="12"/>
    </row>
    <row r="33" spans="1:7" ht="55.5" customHeight="1" x14ac:dyDescent="0.25">
      <c r="A33" s="2" t="s">
        <v>30</v>
      </c>
      <c r="B33" s="2" t="s">
        <v>4</v>
      </c>
      <c r="C33" s="2" t="s">
        <v>5</v>
      </c>
      <c r="D33" s="2" t="s">
        <v>6</v>
      </c>
      <c r="E33" s="2" t="s">
        <v>7</v>
      </c>
      <c r="F33" s="2" t="s">
        <v>9</v>
      </c>
      <c r="G33" s="2" t="s">
        <v>8</v>
      </c>
    </row>
    <row r="34" spans="1:7" ht="20.25" customHeight="1" x14ac:dyDescent="0.25">
      <c r="A34" s="27" t="s">
        <v>32</v>
      </c>
      <c r="B34" s="9" t="s">
        <v>11</v>
      </c>
      <c r="C34" s="17">
        <v>32034</v>
      </c>
      <c r="D34" s="17">
        <v>32034</v>
      </c>
      <c r="E34" s="17">
        <f>D34-C34</f>
        <v>0</v>
      </c>
      <c r="F34" s="17">
        <f>D34/C34*100</f>
        <v>100</v>
      </c>
      <c r="G34" s="3"/>
    </row>
    <row r="35" spans="1:7" x14ac:dyDescent="0.25">
      <c r="A35" s="3"/>
      <c r="B35" s="20" t="s">
        <v>11</v>
      </c>
      <c r="C35" s="3"/>
      <c r="D35" s="3"/>
      <c r="E35" s="3"/>
      <c r="F35" s="3"/>
      <c r="G35" s="3"/>
    </row>
    <row r="36" spans="1:7" ht="43.5" customHeight="1" x14ac:dyDescent="0.25">
      <c r="A36" s="15" t="s">
        <v>29</v>
      </c>
      <c r="B36" s="10" t="s">
        <v>11</v>
      </c>
      <c r="C36" s="11">
        <v>32034</v>
      </c>
      <c r="D36" s="11">
        <v>32034</v>
      </c>
      <c r="E36" s="11">
        <f>D36-C36</f>
        <v>0</v>
      </c>
      <c r="F36" s="11">
        <f>D36/C36*100</f>
        <v>100</v>
      </c>
      <c r="G36" s="25"/>
    </row>
    <row r="38" spans="1:7" x14ac:dyDescent="0.25">
      <c r="C38" s="14"/>
    </row>
    <row r="39" spans="1:7" x14ac:dyDescent="0.25">
      <c r="A39" s="1" t="s">
        <v>170</v>
      </c>
      <c r="D39" s="1" t="s">
        <v>16</v>
      </c>
      <c r="F39" s="1" t="s">
        <v>189</v>
      </c>
    </row>
    <row r="40" spans="1:7" x14ac:dyDescent="0.25">
      <c r="D40" s="8" t="s">
        <v>17</v>
      </c>
      <c r="E40" s="8"/>
      <c r="F40" s="8"/>
    </row>
    <row r="42" spans="1:7" x14ac:dyDescent="0.25">
      <c r="A42" s="1" t="s">
        <v>190</v>
      </c>
      <c r="D42" s="1" t="s">
        <v>16</v>
      </c>
      <c r="F42" s="1" t="s">
        <v>410</v>
      </c>
    </row>
    <row r="43" spans="1:7" x14ac:dyDescent="0.25">
      <c r="D43" s="8" t="s">
        <v>17</v>
      </c>
      <c r="E43" s="8"/>
      <c r="F43" s="8"/>
    </row>
  </sheetData>
  <mergeCells count="11">
    <mergeCell ref="A10:G10"/>
    <mergeCell ref="F1:G1"/>
    <mergeCell ref="F2:G2"/>
    <mergeCell ref="A4:G4"/>
    <mergeCell ref="A5:G5"/>
    <mergeCell ref="A8:G8"/>
    <mergeCell ref="A13:G13"/>
    <mergeCell ref="A14:G14"/>
    <mergeCell ref="A24:G24"/>
    <mergeCell ref="A26:G26"/>
    <mergeCell ref="A22:G22"/>
  </mergeCells>
  <pageMargins left="0.11811023622047245" right="0.11811023622047245" top="0" bottom="0" header="0" footer="0"/>
  <pageSetup paperSize="9" scale="9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topLeftCell="A22" zoomScale="70" zoomScaleNormal="70" workbookViewId="0">
      <selection activeCell="A38" sqref="A38:XFD42"/>
    </sheetView>
  </sheetViews>
  <sheetFormatPr defaultColWidth="9" defaultRowHeight="13.2" x14ac:dyDescent="0.25"/>
  <cols>
    <col min="1" max="1" width="30.6640625" style="1" customWidth="1"/>
    <col min="2" max="2" width="12.109375" style="1" customWidth="1"/>
    <col min="3" max="3" width="20.6640625" style="1" customWidth="1"/>
    <col min="4" max="4" width="20.33203125" style="1" customWidth="1"/>
    <col min="5" max="5" width="12.33203125" style="1" customWidth="1"/>
    <col min="6" max="6" width="16.109375" style="1" customWidth="1"/>
    <col min="7" max="7" width="30" style="1" customWidth="1"/>
    <col min="8" max="16384" width="9" style="1"/>
  </cols>
  <sheetData>
    <row r="1" spans="1:7" x14ac:dyDescent="0.25">
      <c r="F1" s="121" t="s">
        <v>0</v>
      </c>
      <c r="G1" s="121"/>
    </row>
    <row r="2" spans="1:7" ht="30.75" customHeight="1" x14ac:dyDescent="0.25">
      <c r="F2" s="122" t="s">
        <v>1</v>
      </c>
      <c r="G2" s="122"/>
    </row>
    <row r="4" spans="1:7" x14ac:dyDescent="0.25">
      <c r="A4" s="123" t="s">
        <v>2</v>
      </c>
      <c r="B4" s="123"/>
      <c r="C4" s="123"/>
      <c r="D4" s="123"/>
      <c r="E4" s="123"/>
      <c r="F4" s="123"/>
      <c r="G4" s="123"/>
    </row>
    <row r="5" spans="1:7" x14ac:dyDescent="0.25">
      <c r="A5" s="123" t="s">
        <v>171</v>
      </c>
      <c r="B5" s="123"/>
      <c r="C5" s="123"/>
      <c r="D5" s="123"/>
      <c r="E5" s="123"/>
      <c r="F5" s="123"/>
      <c r="G5" s="123"/>
    </row>
    <row r="7" spans="1:7" x14ac:dyDescent="0.25">
      <c r="A7" s="1" t="s">
        <v>18</v>
      </c>
    </row>
    <row r="8" spans="1:7" ht="42" customHeight="1" x14ac:dyDescent="0.25">
      <c r="A8" s="119" t="s">
        <v>145</v>
      </c>
      <c r="B8" s="119"/>
      <c r="C8" s="119"/>
      <c r="D8" s="119"/>
      <c r="E8" s="119"/>
      <c r="F8" s="119"/>
      <c r="G8" s="119"/>
    </row>
    <row r="9" spans="1:7" x14ac:dyDescent="0.25">
      <c r="A9" s="1" t="s">
        <v>98</v>
      </c>
    </row>
    <row r="10" spans="1:7" ht="16.2" customHeight="1" x14ac:dyDescent="0.25">
      <c r="A10" s="1" t="s">
        <v>20</v>
      </c>
    </row>
    <row r="11" spans="1:7" x14ac:dyDescent="0.25">
      <c r="A11" s="1" t="s">
        <v>21</v>
      </c>
    </row>
    <row r="12" spans="1:7" x14ac:dyDescent="0.25">
      <c r="A12" s="1" t="s">
        <v>22</v>
      </c>
    </row>
    <row r="13" spans="1:7" ht="35.25" customHeight="1" x14ac:dyDescent="0.25">
      <c r="A13" s="119" t="s">
        <v>146</v>
      </c>
      <c r="B13" s="119"/>
      <c r="C13" s="119"/>
      <c r="D13" s="119"/>
      <c r="E13" s="119"/>
      <c r="F13" s="119"/>
      <c r="G13" s="119"/>
    </row>
    <row r="14" spans="1:7" ht="44.25" customHeight="1" x14ac:dyDescent="0.25">
      <c r="A14" s="119" t="s">
        <v>221</v>
      </c>
      <c r="B14" s="119"/>
      <c r="C14" s="119"/>
      <c r="D14" s="119"/>
      <c r="E14" s="119"/>
      <c r="F14" s="119"/>
      <c r="G14" s="119"/>
    </row>
    <row r="15" spans="1:7" ht="50.25" customHeight="1" x14ac:dyDescent="0.25">
      <c r="A15" s="2" t="s">
        <v>3</v>
      </c>
      <c r="B15" s="2" t="s">
        <v>4</v>
      </c>
      <c r="C15" s="2" t="s">
        <v>5</v>
      </c>
      <c r="D15" s="2" t="s">
        <v>6</v>
      </c>
      <c r="E15" s="2" t="s">
        <v>7</v>
      </c>
      <c r="F15" s="2" t="s">
        <v>9</v>
      </c>
      <c r="G15" s="2" t="s">
        <v>8</v>
      </c>
    </row>
    <row r="16" spans="1:7" ht="12.75" x14ac:dyDescent="0.2">
      <c r="A16" s="4">
        <v>1</v>
      </c>
      <c r="B16" s="4">
        <v>2</v>
      </c>
      <c r="C16" s="4">
        <v>3</v>
      </c>
      <c r="D16" s="4">
        <v>4</v>
      </c>
      <c r="E16" s="4">
        <v>5</v>
      </c>
      <c r="F16" s="4">
        <v>6</v>
      </c>
      <c r="G16" s="4">
        <v>7</v>
      </c>
    </row>
    <row r="17" spans="1:7" ht="27.75" customHeight="1" x14ac:dyDescent="0.25">
      <c r="A17" s="16" t="s">
        <v>31</v>
      </c>
      <c r="B17" s="9" t="s">
        <v>11</v>
      </c>
      <c r="C17" s="17"/>
      <c r="D17" s="17"/>
      <c r="E17" s="17"/>
      <c r="F17" s="17"/>
      <c r="G17" s="2"/>
    </row>
    <row r="18" spans="1:7" ht="42" customHeight="1" x14ac:dyDescent="0.25">
      <c r="A18" s="27" t="s">
        <v>32</v>
      </c>
      <c r="B18" s="9" t="s">
        <v>11</v>
      </c>
      <c r="C18" s="17">
        <v>3335.2</v>
      </c>
      <c r="D18" s="17">
        <v>3335.2</v>
      </c>
      <c r="E18" s="17">
        <f>D18-C18</f>
        <v>0</v>
      </c>
      <c r="F18" s="17">
        <f>D18/C18*100</f>
        <v>100</v>
      </c>
      <c r="G18" s="2"/>
    </row>
    <row r="19" spans="1:7" ht="28.8" customHeight="1" x14ac:dyDescent="0.25">
      <c r="A19" s="37" t="s">
        <v>10</v>
      </c>
      <c r="B19" s="10" t="s">
        <v>11</v>
      </c>
      <c r="C19" s="11">
        <f>C17+C18</f>
        <v>3335.2</v>
      </c>
      <c r="D19" s="11">
        <f>D17+D18</f>
        <v>3335.2</v>
      </c>
      <c r="E19" s="11">
        <f>D19-C19</f>
        <v>0</v>
      </c>
      <c r="F19" s="11">
        <f>D19/C19*100</f>
        <v>100</v>
      </c>
      <c r="G19" s="10"/>
    </row>
    <row r="20" spans="1:7" ht="33.6" customHeight="1" x14ac:dyDescent="0.25">
      <c r="A20" s="13" t="s">
        <v>12</v>
      </c>
      <c r="B20" s="9"/>
      <c r="C20" s="29"/>
      <c r="D20" s="29"/>
      <c r="E20" s="11"/>
      <c r="F20" s="11"/>
      <c r="G20" s="9"/>
    </row>
    <row r="21" spans="1:7" ht="58.5" customHeight="1" x14ac:dyDescent="0.25">
      <c r="A21" s="13" t="s">
        <v>149</v>
      </c>
      <c r="B21" s="9" t="s">
        <v>89</v>
      </c>
      <c r="C21" s="43">
        <v>5</v>
      </c>
      <c r="D21" s="43">
        <v>5</v>
      </c>
      <c r="E21" s="17">
        <f t="shared" ref="E21" si="0">D21-C21</f>
        <v>0</v>
      </c>
      <c r="F21" s="17">
        <f t="shared" ref="F21" si="1">D21/C21*100</f>
        <v>100</v>
      </c>
      <c r="G21" s="9"/>
    </row>
    <row r="22" spans="1:7" x14ac:dyDescent="0.25">
      <c r="A22" s="6"/>
      <c r="B22" s="7"/>
      <c r="C22" s="7"/>
      <c r="D22" s="7"/>
      <c r="E22" s="7"/>
      <c r="F22" s="7"/>
      <c r="G22" s="7"/>
    </row>
    <row r="23" spans="1:7" ht="53.25" customHeight="1" x14ac:dyDescent="0.25">
      <c r="A23" s="119" t="s">
        <v>147</v>
      </c>
      <c r="B23" s="119"/>
      <c r="C23" s="119"/>
      <c r="D23" s="119"/>
      <c r="E23" s="119"/>
      <c r="F23" s="119"/>
      <c r="G23" s="119"/>
    </row>
    <row r="24" spans="1:7" x14ac:dyDescent="0.25">
      <c r="A24" s="1" t="s">
        <v>13</v>
      </c>
    </row>
    <row r="25" spans="1:7" x14ac:dyDescent="0.25">
      <c r="A25" s="1" t="s">
        <v>24</v>
      </c>
    </row>
    <row r="26" spans="1:7" x14ac:dyDescent="0.25">
      <c r="A26" s="1" t="s">
        <v>22</v>
      </c>
    </row>
    <row r="27" spans="1:7" ht="34.5" customHeight="1" x14ac:dyDescent="0.25">
      <c r="A27" s="119" t="s">
        <v>222</v>
      </c>
      <c r="B27" s="119"/>
      <c r="C27" s="119"/>
      <c r="D27" s="119"/>
      <c r="E27" s="119"/>
      <c r="F27" s="119"/>
      <c r="G27" s="119"/>
    </row>
    <row r="29" spans="1:7" ht="63" customHeight="1" x14ac:dyDescent="0.25">
      <c r="A29" s="2" t="s">
        <v>14</v>
      </c>
      <c r="B29" s="2" t="s">
        <v>4</v>
      </c>
      <c r="C29" s="2" t="s">
        <v>5</v>
      </c>
      <c r="D29" s="2" t="s">
        <v>6</v>
      </c>
      <c r="E29" s="2" t="s">
        <v>7</v>
      </c>
      <c r="F29" s="2" t="s">
        <v>9</v>
      </c>
      <c r="G29" s="2" t="s">
        <v>15</v>
      </c>
    </row>
    <row r="30" spans="1:7" ht="17.399999999999999" customHeight="1" x14ac:dyDescent="0.25">
      <c r="A30" s="4">
        <v>1</v>
      </c>
      <c r="B30" s="4">
        <v>2</v>
      </c>
      <c r="C30" s="4">
        <v>3</v>
      </c>
      <c r="D30" s="4">
        <v>4</v>
      </c>
      <c r="E30" s="4">
        <v>5</v>
      </c>
      <c r="F30" s="4">
        <v>6</v>
      </c>
      <c r="G30" s="4">
        <v>7</v>
      </c>
    </row>
    <row r="31" spans="1:7" ht="36" customHeight="1" x14ac:dyDescent="0.25">
      <c r="A31" s="27" t="s">
        <v>148</v>
      </c>
      <c r="B31" s="9" t="s">
        <v>89</v>
      </c>
      <c r="C31" s="39">
        <v>5</v>
      </c>
      <c r="D31" s="39">
        <v>5</v>
      </c>
      <c r="E31" s="9">
        <f>D31-C31</f>
        <v>0</v>
      </c>
      <c r="F31" s="17">
        <f>D31/C31*100</f>
        <v>100</v>
      </c>
      <c r="G31" s="4"/>
    </row>
    <row r="32" spans="1:7" ht="27.75" customHeight="1" x14ac:dyDescent="0.25">
      <c r="A32" s="32"/>
      <c r="B32" s="23"/>
      <c r="C32" s="23"/>
      <c r="D32" s="23"/>
      <c r="E32" s="23"/>
      <c r="F32" s="23"/>
      <c r="G32" s="4"/>
    </row>
    <row r="33" spans="1:7" ht="63" customHeight="1" x14ac:dyDescent="0.25">
      <c r="A33" s="2" t="s">
        <v>30</v>
      </c>
      <c r="B33" s="2" t="s">
        <v>4</v>
      </c>
      <c r="C33" s="2" t="s">
        <v>5</v>
      </c>
      <c r="D33" s="2" t="s">
        <v>6</v>
      </c>
      <c r="E33" s="2" t="s">
        <v>7</v>
      </c>
      <c r="F33" s="2" t="s">
        <v>9</v>
      </c>
      <c r="G33" s="2" t="s">
        <v>8</v>
      </c>
    </row>
    <row r="34" spans="1:7" ht="18.600000000000001" customHeight="1" x14ac:dyDescent="0.25">
      <c r="A34" s="3"/>
      <c r="B34" s="20" t="s">
        <v>11</v>
      </c>
      <c r="C34" s="3"/>
      <c r="D34" s="3"/>
      <c r="E34" s="3"/>
      <c r="F34" s="3"/>
      <c r="G34" s="3"/>
    </row>
    <row r="35" spans="1:7" ht="47.25" customHeight="1" x14ac:dyDescent="0.25">
      <c r="A35" s="15" t="s">
        <v>29</v>
      </c>
      <c r="B35" s="10" t="s">
        <v>11</v>
      </c>
      <c r="C35" s="11">
        <v>3335.2</v>
      </c>
      <c r="D35" s="11">
        <v>3335.2</v>
      </c>
      <c r="E35" s="11">
        <f>D35-C35</f>
        <v>0</v>
      </c>
      <c r="F35" s="11">
        <f>D35/C35*100</f>
        <v>100</v>
      </c>
      <c r="G35" s="25"/>
    </row>
    <row r="37" spans="1:7" x14ac:dyDescent="0.25">
      <c r="C37" s="14"/>
    </row>
    <row r="38" spans="1:7" x14ac:dyDescent="0.25">
      <c r="A38" s="1" t="s">
        <v>170</v>
      </c>
      <c r="D38" s="1" t="s">
        <v>16</v>
      </c>
      <c r="F38" s="1" t="s">
        <v>189</v>
      </c>
    </row>
    <row r="39" spans="1:7" x14ac:dyDescent="0.25">
      <c r="D39" s="8" t="s">
        <v>17</v>
      </c>
      <c r="E39" s="8"/>
      <c r="F39" s="8"/>
    </row>
    <row r="41" spans="1:7" x14ac:dyDescent="0.25">
      <c r="A41" s="1" t="s">
        <v>190</v>
      </c>
      <c r="D41" s="1" t="s">
        <v>16</v>
      </c>
      <c r="F41" s="1" t="s">
        <v>410</v>
      </c>
    </row>
    <row r="42" spans="1:7" x14ac:dyDescent="0.25">
      <c r="D42" s="8" t="s">
        <v>17</v>
      </c>
      <c r="E42" s="8"/>
      <c r="F42" s="8"/>
    </row>
  </sheetData>
  <mergeCells count="9">
    <mergeCell ref="A14:G14"/>
    <mergeCell ref="A27:G27"/>
    <mergeCell ref="A23:G23"/>
    <mergeCell ref="F1:G1"/>
    <mergeCell ref="F2:G2"/>
    <mergeCell ref="A4:G4"/>
    <mergeCell ref="A5:G5"/>
    <mergeCell ref="A8:G8"/>
    <mergeCell ref="A13:G13"/>
  </mergeCells>
  <pageMargins left="0.11811023622047245" right="0.11811023622047245" top="0" bottom="0" header="0" footer="0"/>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zoomScale="70" zoomScaleNormal="70" workbookViewId="0">
      <selection activeCell="D52" sqref="C52:D52"/>
    </sheetView>
  </sheetViews>
  <sheetFormatPr defaultColWidth="9" defaultRowHeight="13.2" x14ac:dyDescent="0.25"/>
  <cols>
    <col min="1" max="1" width="30.6640625" style="1" customWidth="1"/>
    <col min="2" max="2" width="14.44140625" style="1" customWidth="1"/>
    <col min="3" max="3" width="20.6640625" style="1" customWidth="1"/>
    <col min="4" max="5" width="12.33203125" style="1" customWidth="1"/>
    <col min="6" max="6" width="16.109375" style="1" customWidth="1"/>
    <col min="7" max="7" width="36.33203125" style="1" customWidth="1"/>
    <col min="8" max="16384" width="9" style="1"/>
  </cols>
  <sheetData>
    <row r="1" spans="1:7" x14ac:dyDescent="0.25">
      <c r="F1" s="121" t="s">
        <v>0</v>
      </c>
      <c r="G1" s="121"/>
    </row>
    <row r="2" spans="1:7" ht="30.75" customHeight="1" x14ac:dyDescent="0.25">
      <c r="F2" s="122" t="s">
        <v>1</v>
      </c>
      <c r="G2" s="122"/>
    </row>
    <row r="4" spans="1:7" x14ac:dyDescent="0.25">
      <c r="A4" s="123" t="s">
        <v>2</v>
      </c>
      <c r="B4" s="123"/>
      <c r="C4" s="123"/>
      <c r="D4" s="123"/>
      <c r="E4" s="123"/>
      <c r="F4" s="123"/>
      <c r="G4" s="123"/>
    </row>
    <row r="5" spans="1:7" x14ac:dyDescent="0.25">
      <c r="A5" s="123" t="s">
        <v>171</v>
      </c>
      <c r="B5" s="123"/>
      <c r="C5" s="123"/>
      <c r="D5" s="123"/>
      <c r="E5" s="123"/>
      <c r="F5" s="123"/>
      <c r="G5" s="123"/>
    </row>
    <row r="7" spans="1:7" x14ac:dyDescent="0.25">
      <c r="A7" s="1" t="s">
        <v>18</v>
      </c>
    </row>
    <row r="8" spans="1:7" ht="42" customHeight="1" x14ac:dyDescent="0.25">
      <c r="A8" s="119" t="s">
        <v>185</v>
      </c>
      <c r="B8" s="119"/>
      <c r="C8" s="119"/>
      <c r="D8" s="119"/>
      <c r="E8" s="119"/>
      <c r="F8" s="119"/>
      <c r="G8" s="119"/>
    </row>
    <row r="9" spans="1:7" x14ac:dyDescent="0.25">
      <c r="A9" s="1" t="s">
        <v>289</v>
      </c>
    </row>
    <row r="10" spans="1:7" ht="27" customHeight="1" x14ac:dyDescent="0.25">
      <c r="A10" s="119" t="s">
        <v>341</v>
      </c>
      <c r="B10" s="119"/>
      <c r="C10" s="119"/>
      <c r="D10" s="119"/>
      <c r="E10" s="119"/>
      <c r="F10" s="119"/>
      <c r="G10" s="119"/>
    </row>
    <row r="11" spans="1:7" x14ac:dyDescent="0.25">
      <c r="A11" s="1" t="s">
        <v>21</v>
      </c>
    </row>
    <row r="12" spans="1:7" x14ac:dyDescent="0.25">
      <c r="A12" s="1" t="s">
        <v>22</v>
      </c>
    </row>
    <row r="13" spans="1:7" ht="35.25" customHeight="1" x14ac:dyDescent="0.25">
      <c r="A13" s="119" t="s">
        <v>146</v>
      </c>
      <c r="B13" s="119"/>
      <c r="C13" s="119"/>
      <c r="D13" s="119"/>
      <c r="E13" s="119"/>
      <c r="F13" s="119"/>
      <c r="G13" s="119"/>
    </row>
    <row r="14" spans="1:7" ht="44.25" customHeight="1" x14ac:dyDescent="0.25">
      <c r="A14" s="119" t="s">
        <v>342</v>
      </c>
      <c r="B14" s="119"/>
      <c r="C14" s="119"/>
      <c r="D14" s="119"/>
      <c r="E14" s="119"/>
      <c r="F14" s="119"/>
      <c r="G14" s="119"/>
    </row>
    <row r="15" spans="1:7" ht="50.25" customHeight="1" x14ac:dyDescent="0.25">
      <c r="A15" s="2" t="s">
        <v>3</v>
      </c>
      <c r="B15" s="2" t="s">
        <v>4</v>
      </c>
      <c r="C15" s="2" t="s">
        <v>5</v>
      </c>
      <c r="D15" s="2" t="s">
        <v>6</v>
      </c>
      <c r="E15" s="2" t="s">
        <v>7</v>
      </c>
      <c r="F15" s="2" t="s">
        <v>9</v>
      </c>
      <c r="G15" s="2" t="s">
        <v>8</v>
      </c>
    </row>
    <row r="16" spans="1:7" ht="12.75" x14ac:dyDescent="0.2">
      <c r="A16" s="4">
        <v>1</v>
      </c>
      <c r="B16" s="4">
        <v>2</v>
      </c>
      <c r="C16" s="4">
        <v>3</v>
      </c>
      <c r="D16" s="4">
        <v>4</v>
      </c>
      <c r="E16" s="4">
        <v>5</v>
      </c>
      <c r="F16" s="4">
        <v>6</v>
      </c>
      <c r="G16" s="4">
        <v>7</v>
      </c>
    </row>
    <row r="17" spans="1:7" ht="33.75" customHeight="1" x14ac:dyDescent="0.25">
      <c r="A17" s="27" t="s">
        <v>32</v>
      </c>
      <c r="B17" s="9" t="s">
        <v>11</v>
      </c>
      <c r="C17" s="17">
        <v>62090</v>
      </c>
      <c r="D17" s="17">
        <v>62088.7</v>
      </c>
      <c r="E17" s="17">
        <f>D17-C17</f>
        <v>-1.3000000000029104</v>
      </c>
      <c r="F17" s="17">
        <f>D17/C17*100</f>
        <v>99.997906265099047</v>
      </c>
      <c r="G17" s="2" t="s">
        <v>186</v>
      </c>
    </row>
    <row r="18" spans="1:7" ht="33" customHeight="1" x14ac:dyDescent="0.25">
      <c r="A18" s="37" t="s">
        <v>10</v>
      </c>
      <c r="B18" s="10" t="s">
        <v>11</v>
      </c>
      <c r="C18" s="11">
        <f>C17</f>
        <v>62090</v>
      </c>
      <c r="D18" s="11">
        <f t="shared" ref="D18" si="0">D17</f>
        <v>62088.7</v>
      </c>
      <c r="E18" s="11">
        <f t="shared" ref="E18" si="1">D18-C18</f>
        <v>-1.3000000000029104</v>
      </c>
      <c r="F18" s="11">
        <f t="shared" ref="F18:F20" si="2">D18/C18*100</f>
        <v>99.997906265099047</v>
      </c>
      <c r="G18" s="10"/>
    </row>
    <row r="19" spans="1:7" ht="44.25" customHeight="1" x14ac:dyDescent="0.25">
      <c r="A19" s="13" t="s">
        <v>12</v>
      </c>
      <c r="B19" s="9"/>
      <c r="C19" s="29"/>
      <c r="D19" s="29"/>
      <c r="E19" s="17"/>
      <c r="F19" s="17" t="e">
        <f t="shared" si="2"/>
        <v>#DIV/0!</v>
      </c>
      <c r="G19" s="9"/>
    </row>
    <row r="20" spans="1:7" ht="212.4" customHeight="1" x14ac:dyDescent="0.25">
      <c r="A20" s="13" t="s">
        <v>144</v>
      </c>
      <c r="B20" s="2" t="s">
        <v>66</v>
      </c>
      <c r="C20" s="29">
        <v>247.4</v>
      </c>
      <c r="D20" s="50">
        <v>217.8</v>
      </c>
      <c r="E20" s="45">
        <f t="shared" ref="E20" si="3">D20-C20</f>
        <v>-29.599999999999994</v>
      </c>
      <c r="F20" s="45">
        <f t="shared" si="2"/>
        <v>88.03556992724333</v>
      </c>
      <c r="G20" s="46" t="s">
        <v>383</v>
      </c>
    </row>
    <row r="21" spans="1:7" ht="19.5" customHeight="1" x14ac:dyDescent="0.25">
      <c r="A21" s="13"/>
      <c r="B21" s="9"/>
      <c r="C21" s="29"/>
      <c r="D21" s="29"/>
      <c r="E21" s="17"/>
      <c r="F21" s="17"/>
      <c r="G21" s="9"/>
    </row>
    <row r="22" spans="1:7" x14ac:dyDescent="0.25">
      <c r="A22" s="6"/>
      <c r="B22" s="7"/>
      <c r="C22" s="7"/>
      <c r="D22" s="7"/>
      <c r="E22" s="7"/>
      <c r="F22" s="7"/>
      <c r="G22" s="7"/>
    </row>
    <row r="23" spans="1:7" ht="33" customHeight="1" x14ac:dyDescent="0.25">
      <c r="A23" s="119" t="s">
        <v>187</v>
      </c>
      <c r="B23" s="119"/>
      <c r="C23" s="119"/>
      <c r="D23" s="119"/>
      <c r="E23" s="119"/>
      <c r="F23" s="119"/>
      <c r="G23" s="119"/>
    </row>
    <row r="24" spans="1:7" x14ac:dyDescent="0.25">
      <c r="A24" s="1" t="s">
        <v>13</v>
      </c>
    </row>
    <row r="25" spans="1:7" ht="26.25" customHeight="1" x14ac:dyDescent="0.25">
      <c r="A25" s="119" t="s">
        <v>341</v>
      </c>
      <c r="B25" s="119"/>
      <c r="C25" s="119"/>
      <c r="D25" s="119"/>
      <c r="E25" s="119"/>
      <c r="F25" s="119"/>
      <c r="G25" s="119"/>
    </row>
    <row r="26" spans="1:7" x14ac:dyDescent="0.25">
      <c r="A26" s="1" t="s">
        <v>22</v>
      </c>
    </row>
    <row r="27" spans="1:7" ht="34.5" customHeight="1" x14ac:dyDescent="0.25">
      <c r="A27" s="119" t="s">
        <v>342</v>
      </c>
      <c r="B27" s="119"/>
      <c r="C27" s="119"/>
      <c r="D27" s="119"/>
      <c r="E27" s="119"/>
      <c r="F27" s="119"/>
      <c r="G27" s="119"/>
    </row>
    <row r="29" spans="1:7" ht="63" customHeight="1" x14ac:dyDescent="0.25">
      <c r="A29" s="2" t="s">
        <v>14</v>
      </c>
      <c r="B29" s="2" t="s">
        <v>4</v>
      </c>
      <c r="C29" s="2" t="s">
        <v>5</v>
      </c>
      <c r="D29" s="2" t="s">
        <v>6</v>
      </c>
      <c r="E29" s="2" t="s">
        <v>7</v>
      </c>
      <c r="F29" s="2" t="s">
        <v>9</v>
      </c>
      <c r="G29" s="2" t="s">
        <v>15</v>
      </c>
    </row>
    <row r="30" spans="1:7" x14ac:dyDescent="0.25">
      <c r="A30" s="4">
        <v>1</v>
      </c>
      <c r="B30" s="4">
        <v>2</v>
      </c>
      <c r="C30" s="4">
        <v>3</v>
      </c>
      <c r="D30" s="4">
        <v>4</v>
      </c>
      <c r="E30" s="4">
        <v>5</v>
      </c>
      <c r="F30" s="4">
        <v>6</v>
      </c>
      <c r="G30" s="4">
        <v>7</v>
      </c>
    </row>
    <row r="31" spans="1:7" ht="50.25" customHeight="1" x14ac:dyDescent="0.25">
      <c r="A31" s="27" t="s">
        <v>361</v>
      </c>
      <c r="B31" s="9" t="s">
        <v>89</v>
      </c>
      <c r="C31" s="39">
        <v>2</v>
      </c>
      <c r="D31" s="88">
        <v>2</v>
      </c>
      <c r="E31" s="9">
        <f>D31-C31</f>
        <v>0</v>
      </c>
      <c r="F31" s="17">
        <f>D31/C31*100</f>
        <v>100</v>
      </c>
      <c r="G31" s="9"/>
    </row>
    <row r="32" spans="1:7" ht="27.75" customHeight="1" x14ac:dyDescent="0.25">
      <c r="A32" s="32"/>
      <c r="B32" s="23"/>
      <c r="C32" s="23"/>
      <c r="D32" s="23"/>
      <c r="E32" s="23"/>
      <c r="F32" s="23"/>
      <c r="G32" s="4"/>
    </row>
    <row r="33" spans="1:7" ht="51.75" customHeight="1" x14ac:dyDescent="0.25">
      <c r="A33" s="2" t="s">
        <v>30</v>
      </c>
      <c r="B33" s="2" t="s">
        <v>4</v>
      </c>
      <c r="C33" s="2" t="s">
        <v>5</v>
      </c>
      <c r="D33" s="2" t="s">
        <v>6</v>
      </c>
      <c r="E33" s="2" t="s">
        <v>7</v>
      </c>
      <c r="F33" s="2" t="s">
        <v>9</v>
      </c>
      <c r="G33" s="2" t="s">
        <v>8</v>
      </c>
    </row>
    <row r="34" spans="1:7" ht="36" customHeight="1" x14ac:dyDescent="0.25">
      <c r="A34" s="27" t="s">
        <v>32</v>
      </c>
      <c r="B34" s="9" t="s">
        <v>11</v>
      </c>
      <c r="C34" s="17">
        <v>62090</v>
      </c>
      <c r="D34" s="17">
        <v>62088.7</v>
      </c>
      <c r="E34" s="17">
        <f>D34-C34</f>
        <v>-1.3000000000029104</v>
      </c>
      <c r="F34" s="17">
        <f>D34/C34*100</f>
        <v>99.997906265099047</v>
      </c>
      <c r="G34" s="2" t="s">
        <v>186</v>
      </c>
    </row>
    <row r="35" spans="1:7" ht="21.6" customHeight="1" x14ac:dyDescent="0.25">
      <c r="A35" s="3"/>
      <c r="B35" s="20" t="s">
        <v>11</v>
      </c>
      <c r="C35" s="3"/>
      <c r="D35" s="3"/>
      <c r="E35" s="3"/>
      <c r="F35" s="3"/>
      <c r="G35" s="3"/>
    </row>
    <row r="36" spans="1:7" ht="47.25" customHeight="1" x14ac:dyDescent="0.25">
      <c r="A36" s="15" t="s">
        <v>29</v>
      </c>
      <c r="B36" s="10" t="s">
        <v>11</v>
      </c>
      <c r="C36" s="11">
        <v>62090</v>
      </c>
      <c r="D36" s="11">
        <v>62088.7</v>
      </c>
      <c r="E36" s="11">
        <f>D36-C36</f>
        <v>-1.3000000000029104</v>
      </c>
      <c r="F36" s="11">
        <f>D36/C36*100</f>
        <v>99.997906265099047</v>
      </c>
      <c r="G36" s="25"/>
    </row>
    <row r="38" spans="1:7" x14ac:dyDescent="0.25">
      <c r="A38" s="1" t="s">
        <v>170</v>
      </c>
      <c r="D38" s="1" t="s">
        <v>16</v>
      </c>
      <c r="F38" s="1" t="s">
        <v>189</v>
      </c>
    </row>
    <row r="39" spans="1:7" x14ac:dyDescent="0.25">
      <c r="D39" s="8" t="s">
        <v>17</v>
      </c>
      <c r="E39" s="8"/>
      <c r="F39" s="8"/>
    </row>
    <row r="41" spans="1:7" x14ac:dyDescent="0.25">
      <c r="A41" s="1" t="s">
        <v>190</v>
      </c>
      <c r="D41" s="1" t="s">
        <v>16</v>
      </c>
      <c r="F41" s="1" t="s">
        <v>410</v>
      </c>
    </row>
    <row r="42" spans="1:7" x14ac:dyDescent="0.25">
      <c r="D42" s="8" t="s">
        <v>17</v>
      </c>
      <c r="E42" s="8"/>
      <c r="F42" s="8"/>
    </row>
  </sheetData>
  <mergeCells count="11">
    <mergeCell ref="F1:G1"/>
    <mergeCell ref="F2:G2"/>
    <mergeCell ref="A4:G4"/>
    <mergeCell ref="A5:G5"/>
    <mergeCell ref="A8:G8"/>
    <mergeCell ref="A14:G14"/>
    <mergeCell ref="A23:G23"/>
    <mergeCell ref="A27:G27"/>
    <mergeCell ref="A10:G10"/>
    <mergeCell ref="A25:G25"/>
    <mergeCell ref="A13:G13"/>
  </mergeCells>
  <pageMargins left="0.11811023622047245" right="0.11811023622047245" top="0" bottom="0"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0"/>
  <sheetViews>
    <sheetView topLeftCell="A48" zoomScale="80" zoomScaleNormal="80" workbookViewId="0">
      <selection activeCell="A56" sqref="A56:XFD60"/>
    </sheetView>
  </sheetViews>
  <sheetFormatPr defaultColWidth="9" defaultRowHeight="13.2" x14ac:dyDescent="0.25"/>
  <cols>
    <col min="1" max="1" width="30.6640625" style="1" customWidth="1"/>
    <col min="2" max="2" width="12.109375" style="1" customWidth="1"/>
    <col min="3" max="3" width="20.6640625" style="1" customWidth="1"/>
    <col min="4" max="4" width="20.33203125" style="1" customWidth="1"/>
    <col min="5" max="5" width="12.33203125" style="1" customWidth="1"/>
    <col min="6" max="6" width="16.109375" style="1" customWidth="1"/>
    <col min="7" max="7" width="30" style="1" customWidth="1"/>
    <col min="8" max="16384" width="9" style="1"/>
  </cols>
  <sheetData>
    <row r="1" spans="1:7" x14ac:dyDescent="0.25">
      <c r="F1" s="121" t="s">
        <v>0</v>
      </c>
      <c r="G1" s="121"/>
    </row>
    <row r="2" spans="1:7" ht="30.75" customHeight="1" x14ac:dyDescent="0.25">
      <c r="F2" s="122" t="s">
        <v>1</v>
      </c>
      <c r="G2" s="122"/>
    </row>
    <row r="4" spans="1:7" x14ac:dyDescent="0.25">
      <c r="A4" s="123" t="s">
        <v>2</v>
      </c>
      <c r="B4" s="123"/>
      <c r="C4" s="123"/>
      <c r="D4" s="123"/>
      <c r="E4" s="123"/>
      <c r="F4" s="123"/>
      <c r="G4" s="123"/>
    </row>
    <row r="5" spans="1:7" x14ac:dyDescent="0.25">
      <c r="A5" s="123" t="s">
        <v>171</v>
      </c>
      <c r="B5" s="123"/>
      <c r="C5" s="123"/>
      <c r="D5" s="123"/>
      <c r="E5" s="123"/>
      <c r="F5" s="123"/>
      <c r="G5" s="123"/>
    </row>
    <row r="7" spans="1:7" x14ac:dyDescent="0.25">
      <c r="A7" s="1" t="s">
        <v>18</v>
      </c>
    </row>
    <row r="8" spans="1:7" ht="43.95" customHeight="1" x14ac:dyDescent="0.25">
      <c r="A8" s="119" t="s">
        <v>174</v>
      </c>
      <c r="B8" s="119"/>
      <c r="C8" s="119"/>
      <c r="D8" s="119"/>
      <c r="E8" s="119"/>
      <c r="F8" s="119"/>
      <c r="G8" s="119"/>
    </row>
    <row r="9" spans="1:7" x14ac:dyDescent="0.25">
      <c r="A9" s="1" t="s">
        <v>172</v>
      </c>
    </row>
    <row r="10" spans="1:7" s="67" customFormat="1" x14ac:dyDescent="0.25">
      <c r="A10" s="67" t="s">
        <v>363</v>
      </c>
    </row>
    <row r="11" spans="1:7" x14ac:dyDescent="0.25">
      <c r="A11" s="1" t="s">
        <v>21</v>
      </c>
    </row>
    <row r="12" spans="1:7" x14ac:dyDescent="0.25">
      <c r="A12" s="1" t="s">
        <v>22</v>
      </c>
    </row>
    <row r="13" spans="1:7" ht="50.25" customHeight="1" x14ac:dyDescent="0.25">
      <c r="A13" s="119" t="s">
        <v>193</v>
      </c>
      <c r="B13" s="119"/>
      <c r="C13" s="119"/>
      <c r="D13" s="119"/>
      <c r="E13" s="119"/>
      <c r="F13" s="119"/>
      <c r="G13" s="119"/>
    </row>
    <row r="14" spans="1:7" s="67" customFormat="1" ht="131.25" customHeight="1" x14ac:dyDescent="0.25">
      <c r="A14" s="120" t="s">
        <v>364</v>
      </c>
      <c r="B14" s="120"/>
      <c r="C14" s="120"/>
      <c r="D14" s="120"/>
      <c r="E14" s="120"/>
      <c r="F14" s="120"/>
      <c r="G14" s="120"/>
    </row>
    <row r="15" spans="1:7" ht="58.95" customHeight="1" x14ac:dyDescent="0.25">
      <c r="A15" s="2" t="s">
        <v>3</v>
      </c>
      <c r="B15" s="2" t="s">
        <v>4</v>
      </c>
      <c r="C15" s="2" t="s">
        <v>5</v>
      </c>
      <c r="D15" s="2" t="s">
        <v>6</v>
      </c>
      <c r="E15" s="2" t="s">
        <v>7</v>
      </c>
      <c r="F15" s="2" t="s">
        <v>9</v>
      </c>
      <c r="G15" s="2" t="s">
        <v>8</v>
      </c>
    </row>
    <row r="16" spans="1:7" ht="12.75" x14ac:dyDescent="0.2">
      <c r="A16" s="4">
        <v>1</v>
      </c>
      <c r="B16" s="4">
        <v>2</v>
      </c>
      <c r="C16" s="4">
        <v>3</v>
      </c>
      <c r="D16" s="4">
        <v>4</v>
      </c>
      <c r="E16" s="4">
        <v>5</v>
      </c>
      <c r="F16" s="4">
        <v>6</v>
      </c>
      <c r="G16" s="4">
        <v>7</v>
      </c>
    </row>
    <row r="17" spans="1:7" ht="48.75" customHeight="1" x14ac:dyDescent="0.25">
      <c r="A17" s="16" t="s">
        <v>32</v>
      </c>
      <c r="B17" s="9" t="s">
        <v>11</v>
      </c>
      <c r="C17" s="17">
        <v>107781</v>
      </c>
      <c r="D17" s="17">
        <v>107769.1</v>
      </c>
      <c r="E17" s="17">
        <f>D17-C17</f>
        <v>-11.899999999994179</v>
      </c>
      <c r="F17" s="17">
        <f>D17/C17*100</f>
        <v>99.988959092975577</v>
      </c>
      <c r="G17" s="2" t="s">
        <v>346</v>
      </c>
    </row>
    <row r="18" spans="1:7" ht="34.200000000000003" customHeight="1" x14ac:dyDescent="0.25">
      <c r="A18" s="37" t="s">
        <v>10</v>
      </c>
      <c r="B18" s="10" t="s">
        <v>11</v>
      </c>
      <c r="C18" s="11">
        <f>C17</f>
        <v>107781</v>
      </c>
      <c r="D18" s="11">
        <f t="shared" ref="D18" si="0">D17</f>
        <v>107769.1</v>
      </c>
      <c r="E18" s="11">
        <f t="shared" ref="E18" si="1">D18-C18</f>
        <v>-11.899999999994179</v>
      </c>
      <c r="F18" s="11">
        <f t="shared" ref="F18" si="2">D18/C18*100</f>
        <v>99.988959092975577</v>
      </c>
      <c r="G18" s="10"/>
    </row>
    <row r="19" spans="1:7" ht="33.75" customHeight="1" x14ac:dyDescent="0.25">
      <c r="A19" s="13" t="s">
        <v>12</v>
      </c>
      <c r="B19" s="9"/>
      <c r="C19" s="13"/>
      <c r="D19" s="27"/>
      <c r="E19" s="17"/>
      <c r="F19" s="17"/>
      <c r="G19" s="9"/>
    </row>
    <row r="20" spans="1:7" s="42" customFormat="1" ht="69" customHeight="1" x14ac:dyDescent="0.25">
      <c r="A20" s="49" t="s">
        <v>198</v>
      </c>
      <c r="B20" s="39" t="s">
        <v>51</v>
      </c>
      <c r="C20" s="50">
        <v>1169</v>
      </c>
      <c r="D20" s="50">
        <v>1161.4000000000001</v>
      </c>
      <c r="E20" s="45">
        <f t="shared" ref="E20:E21" si="3">D20-C20</f>
        <v>-7.5999999999999091</v>
      </c>
      <c r="F20" s="45">
        <f t="shared" ref="F20:F21" si="4">D20/C20*100</f>
        <v>99.349871685201023</v>
      </c>
      <c r="G20" s="39" t="s">
        <v>386</v>
      </c>
    </row>
    <row r="21" spans="1:7" s="42" customFormat="1" ht="54" customHeight="1" x14ac:dyDescent="0.25">
      <c r="A21" s="46" t="s">
        <v>199</v>
      </c>
      <c r="B21" s="39" t="s">
        <v>68</v>
      </c>
      <c r="C21" s="50">
        <v>27.7</v>
      </c>
      <c r="D21" s="50">
        <v>30.3</v>
      </c>
      <c r="E21" s="45">
        <f t="shared" si="3"/>
        <v>2.6000000000000014</v>
      </c>
      <c r="F21" s="45">
        <f t="shared" si="4"/>
        <v>109.38628158844766</v>
      </c>
      <c r="G21" s="43" t="s">
        <v>387</v>
      </c>
    </row>
    <row r="22" spans="1:7" ht="12.75" x14ac:dyDescent="0.2">
      <c r="A22" s="6"/>
      <c r="B22" s="7"/>
      <c r="C22" s="7"/>
      <c r="D22" s="7"/>
      <c r="E22" s="7"/>
      <c r="F22" s="7"/>
      <c r="G22" s="7"/>
    </row>
    <row r="23" spans="1:7" ht="12.75" hidden="1" x14ac:dyDescent="0.2">
      <c r="A23" s="1" t="s">
        <v>34</v>
      </c>
    </row>
    <row r="24" spans="1:7" ht="12.75" hidden="1" x14ac:dyDescent="0.2">
      <c r="A24" s="1" t="s">
        <v>13</v>
      </c>
    </row>
    <row r="25" spans="1:7" ht="34.5" hidden="1" customHeight="1" x14ac:dyDescent="0.2">
      <c r="A25" s="118" t="s">
        <v>73</v>
      </c>
      <c r="B25" s="118"/>
      <c r="C25" s="118"/>
      <c r="D25" s="118"/>
      <c r="E25" s="118"/>
      <c r="F25" s="118"/>
      <c r="G25" s="118"/>
    </row>
    <row r="26" spans="1:7" ht="12.75" hidden="1" x14ac:dyDescent="0.2">
      <c r="A26" s="1" t="s">
        <v>22</v>
      </c>
    </row>
    <row r="27" spans="1:7" s="21" customFormat="1" ht="24.75" hidden="1" customHeight="1" x14ac:dyDescent="0.25">
      <c r="A27" s="119" t="s">
        <v>60</v>
      </c>
      <c r="B27" s="119"/>
      <c r="C27" s="119"/>
      <c r="D27" s="119"/>
      <c r="E27" s="119"/>
      <c r="F27" s="119"/>
      <c r="G27" s="119"/>
    </row>
    <row r="28" spans="1:7" ht="12.75" hidden="1" x14ac:dyDescent="0.2"/>
    <row r="29" spans="1:7" ht="59.25" hidden="1" customHeight="1" x14ac:dyDescent="0.2">
      <c r="A29" s="2" t="s">
        <v>14</v>
      </c>
      <c r="B29" s="2" t="s">
        <v>4</v>
      </c>
      <c r="C29" s="2" t="s">
        <v>5</v>
      </c>
      <c r="D29" s="2" t="s">
        <v>6</v>
      </c>
      <c r="E29" s="2" t="s">
        <v>7</v>
      </c>
      <c r="F29" s="2" t="s">
        <v>9</v>
      </c>
      <c r="G29" s="2" t="s">
        <v>15</v>
      </c>
    </row>
    <row r="30" spans="1:7" ht="12.75" hidden="1" x14ac:dyDescent="0.2">
      <c r="A30" s="4">
        <v>1</v>
      </c>
      <c r="B30" s="4">
        <v>2</v>
      </c>
      <c r="C30" s="4">
        <v>3</v>
      </c>
      <c r="D30" s="4">
        <v>4</v>
      </c>
      <c r="E30" s="4">
        <v>5</v>
      </c>
      <c r="F30" s="4">
        <v>6</v>
      </c>
      <c r="G30" s="4">
        <v>7</v>
      </c>
    </row>
    <row r="31" spans="1:7" ht="33.75" hidden="1" x14ac:dyDescent="0.2">
      <c r="A31" s="12" t="s">
        <v>33</v>
      </c>
      <c r="B31" s="18" t="s">
        <v>11</v>
      </c>
      <c r="C31" s="19">
        <v>126</v>
      </c>
      <c r="D31" s="19">
        <v>126</v>
      </c>
      <c r="E31" s="19">
        <f>D31-C31</f>
        <v>0</v>
      </c>
      <c r="F31" s="19">
        <f>D31/C31*100</f>
        <v>100</v>
      </c>
      <c r="G31" s="12"/>
    </row>
    <row r="32" spans="1:7" ht="33.75" hidden="1" x14ac:dyDescent="0.2">
      <c r="A32" s="12" t="s">
        <v>36</v>
      </c>
      <c r="B32" s="18" t="s">
        <v>11</v>
      </c>
      <c r="C32" s="19">
        <v>210</v>
      </c>
      <c r="D32" s="19">
        <v>210</v>
      </c>
      <c r="E32" s="19">
        <f t="shared" ref="E32:E33" si="5">D32-C32</f>
        <v>0</v>
      </c>
      <c r="F32" s="19">
        <f t="shared" ref="F32:F33" si="6">D32/C32*100</f>
        <v>100</v>
      </c>
      <c r="G32" s="12"/>
    </row>
    <row r="33" spans="1:7" ht="67.5" hidden="1" x14ac:dyDescent="0.2">
      <c r="A33" s="12" t="s">
        <v>38</v>
      </c>
      <c r="B33" s="18" t="s">
        <v>137</v>
      </c>
      <c r="C33" s="22"/>
      <c r="D33" s="22"/>
      <c r="E33" s="19">
        <f t="shared" si="5"/>
        <v>0</v>
      </c>
      <c r="F33" s="19" t="e">
        <f t="shared" si="6"/>
        <v>#DIV/0!</v>
      </c>
      <c r="G33" s="12"/>
    </row>
    <row r="34" spans="1:7" ht="12.75" hidden="1" x14ac:dyDescent="0.2">
      <c r="A34" s="12"/>
      <c r="B34" s="18"/>
      <c r="C34" s="19"/>
      <c r="D34" s="19"/>
      <c r="E34" s="19"/>
      <c r="F34" s="19"/>
      <c r="G34" s="12"/>
    </row>
    <row r="35" spans="1:7" ht="55.5" hidden="1" customHeight="1" x14ac:dyDescent="0.2">
      <c r="A35" s="2" t="s">
        <v>30</v>
      </c>
      <c r="B35" s="2" t="s">
        <v>4</v>
      </c>
      <c r="C35" s="2" t="s">
        <v>5</v>
      </c>
      <c r="D35" s="2" t="s">
        <v>6</v>
      </c>
      <c r="E35" s="2" t="s">
        <v>7</v>
      </c>
      <c r="F35" s="2" t="s">
        <v>9</v>
      </c>
      <c r="G35" s="2" t="s">
        <v>8</v>
      </c>
    </row>
    <row r="36" spans="1:7" ht="12.75" hidden="1" x14ac:dyDescent="0.2">
      <c r="A36" s="3"/>
      <c r="B36" s="20" t="s">
        <v>11</v>
      </c>
      <c r="C36" s="3"/>
      <c r="D36" s="3"/>
      <c r="E36" s="3"/>
      <c r="F36" s="3"/>
      <c r="G36" s="3"/>
    </row>
    <row r="37" spans="1:7" ht="12.75" hidden="1" x14ac:dyDescent="0.2">
      <c r="A37" s="3"/>
      <c r="B37" s="20" t="s">
        <v>11</v>
      </c>
      <c r="C37" s="3"/>
      <c r="D37" s="3"/>
      <c r="E37" s="3"/>
      <c r="F37" s="3"/>
      <c r="G37" s="3"/>
    </row>
    <row r="38" spans="1:7" ht="25.5" hidden="1" x14ac:dyDescent="0.2">
      <c r="A38" s="15" t="s">
        <v>29</v>
      </c>
      <c r="B38" s="10" t="s">
        <v>11</v>
      </c>
      <c r="C38" s="11">
        <v>8250</v>
      </c>
      <c r="D38" s="11">
        <v>8250</v>
      </c>
      <c r="E38" s="11">
        <f>D38-C38</f>
        <v>0</v>
      </c>
      <c r="F38" s="11">
        <f>D38/C38*100</f>
        <v>100</v>
      </c>
      <c r="G38" s="3"/>
    </row>
    <row r="39" spans="1:7" x14ac:dyDescent="0.25">
      <c r="A39" s="1" t="s">
        <v>35</v>
      </c>
    </row>
    <row r="40" spans="1:7" x14ac:dyDescent="0.25">
      <c r="A40" s="1" t="s">
        <v>13</v>
      </c>
    </row>
    <row r="41" spans="1:7" x14ac:dyDescent="0.25">
      <c r="A41" s="1" t="s">
        <v>24</v>
      </c>
    </row>
    <row r="42" spans="1:7" x14ac:dyDescent="0.25">
      <c r="A42" s="1" t="s">
        <v>22</v>
      </c>
    </row>
    <row r="43" spans="1:7" ht="111" customHeight="1" x14ac:dyDescent="0.25">
      <c r="A43" s="120" t="s">
        <v>362</v>
      </c>
      <c r="B43" s="120"/>
      <c r="C43" s="120"/>
      <c r="D43" s="120"/>
      <c r="E43" s="120"/>
      <c r="F43" s="120"/>
      <c r="G43" s="120"/>
    </row>
    <row r="45" spans="1:7" ht="63" customHeight="1" x14ac:dyDescent="0.25">
      <c r="A45" s="2" t="s">
        <v>14</v>
      </c>
      <c r="B45" s="2" t="s">
        <v>4</v>
      </c>
      <c r="C45" s="2" t="s">
        <v>5</v>
      </c>
      <c r="D45" s="2" t="s">
        <v>6</v>
      </c>
      <c r="E45" s="2" t="s">
        <v>7</v>
      </c>
      <c r="F45" s="2" t="s">
        <v>9</v>
      </c>
      <c r="G45" s="2" t="s">
        <v>15</v>
      </c>
    </row>
    <row r="46" spans="1:7" x14ac:dyDescent="0.25">
      <c r="A46" s="4">
        <v>1</v>
      </c>
      <c r="B46" s="4">
        <v>2</v>
      </c>
      <c r="C46" s="4">
        <v>3</v>
      </c>
      <c r="D46" s="4">
        <v>4</v>
      </c>
      <c r="E46" s="4">
        <v>5</v>
      </c>
      <c r="F46" s="4">
        <v>6</v>
      </c>
      <c r="G46" s="4">
        <v>7</v>
      </c>
    </row>
    <row r="47" spans="1:7" ht="255.6" customHeight="1" x14ac:dyDescent="0.25">
      <c r="A47" s="27" t="s">
        <v>194</v>
      </c>
      <c r="B47" s="9" t="s">
        <v>51</v>
      </c>
      <c r="C47" s="71">
        <v>10880</v>
      </c>
      <c r="D47" s="39">
        <v>12478</v>
      </c>
      <c r="E47" s="39">
        <f>D47-C47</f>
        <v>1598</v>
      </c>
      <c r="F47" s="45">
        <f>D47/C47*100</f>
        <v>114.68750000000001</v>
      </c>
      <c r="G47" s="106" t="s">
        <v>388</v>
      </c>
    </row>
    <row r="48" spans="1:7" ht="20.399999999999999" customHeight="1" x14ac:dyDescent="0.25">
      <c r="A48" s="27" t="s">
        <v>64</v>
      </c>
      <c r="B48" s="9" t="s">
        <v>51</v>
      </c>
      <c r="C48" s="71">
        <v>38</v>
      </c>
      <c r="D48" s="39">
        <v>38</v>
      </c>
      <c r="E48" s="39">
        <f t="shared" ref="E48:E49" si="7">D48-C48</f>
        <v>0</v>
      </c>
      <c r="F48" s="39">
        <f t="shared" ref="F48:F49" si="8">D48/C48*100</f>
        <v>100</v>
      </c>
      <c r="G48" s="39"/>
    </row>
    <row r="49" spans="1:7" ht="242.4" customHeight="1" x14ac:dyDescent="0.25">
      <c r="A49" s="27" t="s">
        <v>195</v>
      </c>
      <c r="B49" s="9" t="s">
        <v>27</v>
      </c>
      <c r="C49" s="71">
        <v>733</v>
      </c>
      <c r="D49" s="39">
        <v>580</v>
      </c>
      <c r="E49" s="39">
        <f t="shared" si="7"/>
        <v>-153</v>
      </c>
      <c r="F49" s="45">
        <f t="shared" si="8"/>
        <v>79.126875852660305</v>
      </c>
      <c r="G49" s="106" t="s">
        <v>388</v>
      </c>
    </row>
    <row r="50" spans="1:7" ht="63.6" customHeight="1" x14ac:dyDescent="0.25">
      <c r="A50" s="2" t="s">
        <v>30</v>
      </c>
      <c r="B50" s="2" t="s">
        <v>4</v>
      </c>
      <c r="C50" s="2" t="s">
        <v>5</v>
      </c>
      <c r="D50" s="2" t="s">
        <v>6</v>
      </c>
      <c r="E50" s="2" t="s">
        <v>7</v>
      </c>
      <c r="F50" s="2" t="s">
        <v>9</v>
      </c>
      <c r="G50" s="2" t="s">
        <v>8</v>
      </c>
    </row>
    <row r="51" spans="1:7" ht="45.75" customHeight="1" x14ac:dyDescent="0.25">
      <c r="A51" s="100" t="s">
        <v>32</v>
      </c>
      <c r="B51" s="9" t="s">
        <v>11</v>
      </c>
      <c r="C51" s="17">
        <v>107781</v>
      </c>
      <c r="D51" s="17">
        <v>107769.1</v>
      </c>
      <c r="E51" s="17">
        <f>D51-C51</f>
        <v>-11.899999999994179</v>
      </c>
      <c r="F51" s="17">
        <f>D51/C51*100</f>
        <v>99.988959092975577</v>
      </c>
      <c r="G51" s="2" t="s">
        <v>346</v>
      </c>
    </row>
    <row r="52" spans="1:7" ht="19.8" customHeight="1" x14ac:dyDescent="0.25">
      <c r="A52" s="3"/>
      <c r="B52" s="20" t="s">
        <v>11</v>
      </c>
      <c r="C52" s="3"/>
      <c r="D52" s="3"/>
      <c r="E52" s="3"/>
      <c r="F52" s="3"/>
      <c r="G52" s="3"/>
    </row>
    <row r="53" spans="1:7" ht="26.4" x14ac:dyDescent="0.25">
      <c r="A53" s="15" t="s">
        <v>29</v>
      </c>
      <c r="B53" s="10" t="s">
        <v>11</v>
      </c>
      <c r="C53" s="11">
        <v>107781</v>
      </c>
      <c r="D53" s="11">
        <v>107769.1</v>
      </c>
      <c r="E53" s="11">
        <f>D53-C53</f>
        <v>-11.899999999994179</v>
      </c>
      <c r="F53" s="11">
        <f>D53/C53*100</f>
        <v>99.988959092975577</v>
      </c>
      <c r="G53" s="11"/>
    </row>
    <row r="55" spans="1:7" x14ac:dyDescent="0.25">
      <c r="C55" s="14"/>
    </row>
    <row r="56" spans="1:7" x14ac:dyDescent="0.25">
      <c r="A56" s="1" t="s">
        <v>170</v>
      </c>
      <c r="D56" s="1" t="s">
        <v>16</v>
      </c>
      <c r="F56" s="1" t="s">
        <v>189</v>
      </c>
    </row>
    <row r="57" spans="1:7" x14ac:dyDescent="0.25">
      <c r="D57" s="8" t="s">
        <v>17</v>
      </c>
      <c r="E57" s="8"/>
      <c r="F57" s="8"/>
    </row>
    <row r="59" spans="1:7" x14ac:dyDescent="0.25">
      <c r="A59" s="1" t="s">
        <v>190</v>
      </c>
      <c r="D59" s="1" t="s">
        <v>16</v>
      </c>
      <c r="F59" s="1" t="s">
        <v>410</v>
      </c>
    </row>
    <row r="60" spans="1:7" x14ac:dyDescent="0.25">
      <c r="D60" s="8" t="s">
        <v>17</v>
      </c>
      <c r="E60" s="8"/>
      <c r="F60" s="8"/>
    </row>
  </sheetData>
  <mergeCells count="10">
    <mergeCell ref="A43:G43"/>
    <mergeCell ref="A8:G8"/>
    <mergeCell ref="A13:G13"/>
    <mergeCell ref="F1:G1"/>
    <mergeCell ref="F2:G2"/>
    <mergeCell ref="A4:G4"/>
    <mergeCell ref="A5:G5"/>
    <mergeCell ref="A14:G14"/>
    <mergeCell ref="A27:G27"/>
    <mergeCell ref="A25:G25"/>
  </mergeCells>
  <pageMargins left="0.11811023622047245" right="0.11811023622047245" top="0" bottom="0"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topLeftCell="A21" zoomScale="70" zoomScaleNormal="70" workbookViewId="0">
      <selection activeCell="A54" sqref="A54:XFD58"/>
    </sheetView>
  </sheetViews>
  <sheetFormatPr defaultColWidth="9" defaultRowHeight="13.2" x14ac:dyDescent="0.25"/>
  <cols>
    <col min="1" max="1" width="30.6640625" style="1" customWidth="1"/>
    <col min="2" max="2" width="12.109375" style="1" customWidth="1"/>
    <col min="3" max="3" width="20.6640625" style="1" customWidth="1"/>
    <col min="4" max="4" width="20.33203125" style="1" customWidth="1"/>
    <col min="5" max="5" width="12.33203125" style="1" customWidth="1"/>
    <col min="6" max="6" width="16.109375" style="1" customWidth="1"/>
    <col min="7" max="7" width="30.88671875" style="1" customWidth="1"/>
    <col min="8" max="16384" width="9" style="1"/>
  </cols>
  <sheetData>
    <row r="1" spans="1:7" x14ac:dyDescent="0.25">
      <c r="F1" s="121" t="s">
        <v>0</v>
      </c>
      <c r="G1" s="121"/>
    </row>
    <row r="2" spans="1:7" ht="30.75" customHeight="1" x14ac:dyDescent="0.25">
      <c r="F2" s="122" t="s">
        <v>1</v>
      </c>
      <c r="G2" s="122"/>
    </row>
    <row r="4" spans="1:7" x14ac:dyDescent="0.25">
      <c r="A4" s="123" t="s">
        <v>2</v>
      </c>
      <c r="B4" s="123"/>
      <c r="C4" s="123"/>
      <c r="D4" s="123"/>
      <c r="E4" s="123"/>
      <c r="F4" s="123"/>
      <c r="G4" s="123"/>
    </row>
    <row r="5" spans="1:7" x14ac:dyDescent="0.25">
      <c r="A5" s="123" t="s">
        <v>171</v>
      </c>
      <c r="B5" s="123"/>
      <c r="C5" s="123"/>
      <c r="D5" s="123"/>
      <c r="E5" s="123"/>
      <c r="F5" s="123"/>
      <c r="G5" s="123"/>
    </row>
    <row r="7" spans="1:7" x14ac:dyDescent="0.25">
      <c r="A7" s="1" t="s">
        <v>18</v>
      </c>
    </row>
    <row r="8" spans="1:7" ht="31.5" customHeight="1" x14ac:dyDescent="0.25">
      <c r="A8" s="119" t="s">
        <v>39</v>
      </c>
      <c r="B8" s="119"/>
      <c r="C8" s="119"/>
      <c r="D8" s="119"/>
      <c r="E8" s="119"/>
      <c r="F8" s="119"/>
      <c r="G8" s="119"/>
    </row>
    <row r="9" spans="1:7" x14ac:dyDescent="0.25">
      <c r="A9" s="1" t="s">
        <v>206</v>
      </c>
    </row>
    <row r="10" spans="1:7" x14ac:dyDescent="0.25">
      <c r="A10" s="1" t="s">
        <v>196</v>
      </c>
    </row>
    <row r="11" spans="1:7" x14ac:dyDescent="0.25">
      <c r="A11" s="1" t="s">
        <v>21</v>
      </c>
    </row>
    <row r="12" spans="1:7" x14ac:dyDescent="0.25">
      <c r="A12" s="1" t="s">
        <v>22</v>
      </c>
    </row>
    <row r="13" spans="1:7" ht="35.25" customHeight="1" x14ac:dyDescent="0.25">
      <c r="A13" s="119" t="s">
        <v>197</v>
      </c>
      <c r="B13" s="119"/>
      <c r="C13" s="119"/>
      <c r="D13" s="119"/>
      <c r="E13" s="119"/>
      <c r="F13" s="119"/>
      <c r="G13" s="119"/>
    </row>
    <row r="14" spans="1:7" ht="31.5" customHeight="1" x14ac:dyDescent="0.25">
      <c r="A14" s="119" t="s">
        <v>207</v>
      </c>
      <c r="B14" s="119"/>
      <c r="C14" s="119"/>
      <c r="D14" s="119"/>
      <c r="E14" s="119"/>
      <c r="F14" s="119"/>
      <c r="G14" s="119"/>
    </row>
    <row r="15" spans="1:7" ht="50.25" customHeight="1" x14ac:dyDescent="0.25">
      <c r="A15" s="2" t="s">
        <v>3</v>
      </c>
      <c r="B15" s="2" t="s">
        <v>4</v>
      </c>
      <c r="C15" s="2" t="s">
        <v>5</v>
      </c>
      <c r="D15" s="2" t="s">
        <v>6</v>
      </c>
      <c r="E15" s="2" t="s">
        <v>7</v>
      </c>
      <c r="F15" s="2" t="s">
        <v>9</v>
      </c>
      <c r="G15" s="2" t="s">
        <v>8</v>
      </c>
    </row>
    <row r="16" spans="1:7" ht="12.75" x14ac:dyDescent="0.2">
      <c r="A16" s="4">
        <v>1</v>
      </c>
      <c r="B16" s="4">
        <v>2</v>
      </c>
      <c r="C16" s="4">
        <v>3</v>
      </c>
      <c r="D16" s="4">
        <v>4</v>
      </c>
      <c r="E16" s="4">
        <v>5</v>
      </c>
      <c r="F16" s="4">
        <v>6</v>
      </c>
      <c r="G16" s="4">
        <v>7</v>
      </c>
    </row>
    <row r="17" spans="1:7" ht="27.75" customHeight="1" x14ac:dyDescent="0.25">
      <c r="A17" s="16" t="s">
        <v>31</v>
      </c>
      <c r="B17" s="9" t="s">
        <v>11</v>
      </c>
      <c r="C17" s="17">
        <v>523739</v>
      </c>
      <c r="D17" s="17">
        <v>523739</v>
      </c>
      <c r="E17" s="17">
        <f>D17-C17</f>
        <v>0</v>
      </c>
      <c r="F17" s="17">
        <f>D17/C17*100</f>
        <v>100</v>
      </c>
      <c r="G17" s="9"/>
    </row>
    <row r="18" spans="1:7" ht="26.4" x14ac:dyDescent="0.25">
      <c r="A18" s="37" t="s">
        <v>10</v>
      </c>
      <c r="B18" s="10" t="s">
        <v>11</v>
      </c>
      <c r="C18" s="11">
        <f>C17</f>
        <v>523739</v>
      </c>
      <c r="D18" s="11">
        <f t="shared" ref="D18" si="0">D17</f>
        <v>523739</v>
      </c>
      <c r="E18" s="11">
        <f t="shared" ref="E18:E20" si="1">D18-C18</f>
        <v>0</v>
      </c>
      <c r="F18" s="17">
        <f t="shared" ref="F18:F20" si="2">D18/C18*100</f>
        <v>100</v>
      </c>
      <c r="G18" s="10"/>
    </row>
    <row r="19" spans="1:7" ht="43.5" customHeight="1" x14ac:dyDescent="0.25">
      <c r="A19" s="13" t="s">
        <v>12</v>
      </c>
      <c r="B19" s="9"/>
      <c r="C19" s="13"/>
      <c r="D19" s="90"/>
      <c r="E19" s="17"/>
      <c r="F19" s="17"/>
      <c r="G19" s="9"/>
    </row>
    <row r="20" spans="1:7" ht="53.25" customHeight="1" x14ac:dyDescent="0.25">
      <c r="A20" s="13" t="s">
        <v>298</v>
      </c>
      <c r="B20" s="9" t="s">
        <v>68</v>
      </c>
      <c r="C20" s="9">
        <v>100</v>
      </c>
      <c r="D20" s="9">
        <v>100</v>
      </c>
      <c r="E20" s="17">
        <f t="shared" si="1"/>
        <v>0</v>
      </c>
      <c r="F20" s="17">
        <f t="shared" si="2"/>
        <v>100</v>
      </c>
      <c r="G20" s="9"/>
    </row>
    <row r="21" spans="1:7" ht="12.75" x14ac:dyDescent="0.2">
      <c r="A21" s="6"/>
      <c r="B21" s="7"/>
      <c r="C21" s="7"/>
      <c r="D21" s="7"/>
      <c r="E21" s="7"/>
      <c r="F21" s="7"/>
      <c r="G21" s="7"/>
    </row>
    <row r="22" spans="1:7" ht="12.75" hidden="1" x14ac:dyDescent="0.2">
      <c r="A22" s="1" t="s">
        <v>41</v>
      </c>
    </row>
    <row r="23" spans="1:7" ht="12.75" hidden="1" x14ac:dyDescent="0.2">
      <c r="A23" s="1" t="s">
        <v>13</v>
      </c>
    </row>
    <row r="24" spans="1:7" ht="29.25" hidden="1" customHeight="1" x14ac:dyDescent="0.2">
      <c r="A24" s="118" t="s">
        <v>73</v>
      </c>
      <c r="B24" s="118"/>
      <c r="C24" s="118"/>
      <c r="D24" s="118"/>
      <c r="E24" s="118"/>
      <c r="F24" s="118"/>
      <c r="G24" s="118"/>
    </row>
    <row r="25" spans="1:7" ht="12.75" hidden="1" x14ac:dyDescent="0.2">
      <c r="A25" s="1" t="s">
        <v>22</v>
      </c>
    </row>
    <row r="26" spans="1:7" s="21" customFormat="1" ht="24.75" hidden="1" customHeight="1" x14ac:dyDescent="0.25">
      <c r="A26" s="119" t="s">
        <v>60</v>
      </c>
      <c r="B26" s="119"/>
      <c r="C26" s="119"/>
      <c r="D26" s="119"/>
      <c r="E26" s="119"/>
      <c r="F26" s="119"/>
      <c r="G26" s="119"/>
    </row>
    <row r="27" spans="1:7" ht="12.75" hidden="1" x14ac:dyDescent="0.2"/>
    <row r="28" spans="1:7" ht="59.25" hidden="1" customHeight="1" x14ac:dyDescent="0.2">
      <c r="A28" s="2" t="s">
        <v>14</v>
      </c>
      <c r="B28" s="2" t="s">
        <v>4</v>
      </c>
      <c r="C28" s="2" t="s">
        <v>5</v>
      </c>
      <c r="D28" s="2" t="s">
        <v>6</v>
      </c>
      <c r="E28" s="2" t="s">
        <v>7</v>
      </c>
      <c r="F28" s="2" t="s">
        <v>9</v>
      </c>
      <c r="G28" s="2" t="s">
        <v>15</v>
      </c>
    </row>
    <row r="29" spans="1:7" ht="12.75" hidden="1" x14ac:dyDescent="0.2">
      <c r="A29" s="4">
        <v>1</v>
      </c>
      <c r="B29" s="4">
        <v>2</v>
      </c>
      <c r="C29" s="4">
        <v>3</v>
      </c>
      <c r="D29" s="4">
        <v>4</v>
      </c>
      <c r="E29" s="4">
        <v>5</v>
      </c>
      <c r="F29" s="4">
        <v>6</v>
      </c>
      <c r="G29" s="4">
        <v>7</v>
      </c>
    </row>
    <row r="30" spans="1:7" ht="33.75" hidden="1" x14ac:dyDescent="0.2">
      <c r="A30" s="12" t="s">
        <v>33</v>
      </c>
      <c r="B30" s="18" t="s">
        <v>11</v>
      </c>
      <c r="C30" s="19">
        <v>9037</v>
      </c>
      <c r="D30" s="19">
        <v>9037</v>
      </c>
      <c r="E30" s="19">
        <f>D30-C30</f>
        <v>0</v>
      </c>
      <c r="F30" s="19">
        <f>D30/C30*100</f>
        <v>100</v>
      </c>
      <c r="G30" s="12"/>
    </row>
    <row r="31" spans="1:7" ht="33.75" hidden="1" x14ac:dyDescent="0.2">
      <c r="A31" s="12" t="s">
        <v>36</v>
      </c>
      <c r="B31" s="18" t="s">
        <v>11</v>
      </c>
      <c r="C31" s="19">
        <v>2500</v>
      </c>
      <c r="D31" s="19">
        <v>2500</v>
      </c>
      <c r="E31" s="19">
        <f t="shared" ref="E31:E33" si="3">D31-C31</f>
        <v>0</v>
      </c>
      <c r="F31" s="19">
        <f t="shared" ref="F31:F33" si="4">D31/C31*100</f>
        <v>100</v>
      </c>
      <c r="G31" s="12"/>
    </row>
    <row r="32" spans="1:7" ht="67.95" hidden="1" customHeight="1" x14ac:dyDescent="0.2">
      <c r="A32" s="12" t="s">
        <v>38</v>
      </c>
      <c r="B32" s="18" t="s">
        <v>137</v>
      </c>
      <c r="C32" s="22"/>
      <c r="D32" s="22"/>
      <c r="E32" s="19">
        <f t="shared" si="3"/>
        <v>0</v>
      </c>
      <c r="F32" s="19" t="e">
        <f t="shared" si="4"/>
        <v>#DIV/0!</v>
      </c>
      <c r="G32" s="12"/>
    </row>
    <row r="33" spans="1:7" ht="56.25" hidden="1" x14ac:dyDescent="0.2">
      <c r="A33" s="12" t="s">
        <v>42</v>
      </c>
      <c r="B33" s="18" t="s">
        <v>11</v>
      </c>
      <c r="C33" s="19">
        <v>54228</v>
      </c>
      <c r="D33" s="19">
        <v>54228</v>
      </c>
      <c r="E33" s="19">
        <f t="shared" si="3"/>
        <v>0</v>
      </c>
      <c r="F33" s="19">
        <f t="shared" si="4"/>
        <v>100</v>
      </c>
      <c r="G33" s="12"/>
    </row>
    <row r="34" spans="1:7" ht="55.5" hidden="1" customHeight="1" x14ac:dyDescent="0.2">
      <c r="A34" s="2" t="s">
        <v>30</v>
      </c>
      <c r="B34" s="2" t="s">
        <v>4</v>
      </c>
      <c r="C34" s="2" t="s">
        <v>5</v>
      </c>
      <c r="D34" s="2" t="s">
        <v>6</v>
      </c>
      <c r="E34" s="2" t="s">
        <v>7</v>
      </c>
      <c r="F34" s="2" t="s">
        <v>9</v>
      </c>
      <c r="G34" s="2" t="s">
        <v>8</v>
      </c>
    </row>
    <row r="35" spans="1:7" ht="12.75" hidden="1" x14ac:dyDescent="0.2">
      <c r="A35" s="3"/>
      <c r="B35" s="20" t="s">
        <v>11</v>
      </c>
      <c r="C35" s="3"/>
      <c r="D35" s="3"/>
      <c r="E35" s="3"/>
      <c r="F35" s="3"/>
      <c r="G35" s="3"/>
    </row>
    <row r="36" spans="1:7" ht="12.75" hidden="1" x14ac:dyDescent="0.2">
      <c r="A36" s="3"/>
      <c r="B36" s="20" t="s">
        <v>11</v>
      </c>
      <c r="C36" s="3"/>
      <c r="D36" s="3"/>
      <c r="E36" s="3"/>
      <c r="F36" s="3"/>
      <c r="G36" s="3"/>
    </row>
    <row r="37" spans="1:7" ht="25.5" hidden="1" x14ac:dyDescent="0.2">
      <c r="A37" s="15" t="s">
        <v>29</v>
      </c>
      <c r="B37" s="10" t="s">
        <v>11</v>
      </c>
      <c r="C37" s="11">
        <v>99124</v>
      </c>
      <c r="D37" s="11">
        <v>99124</v>
      </c>
      <c r="E37" s="11">
        <f>D37-C37</f>
        <v>0</v>
      </c>
      <c r="F37" s="11">
        <f>D37/C37*100</f>
        <v>100</v>
      </c>
      <c r="G37" s="3"/>
    </row>
    <row r="38" spans="1:7" x14ac:dyDescent="0.25">
      <c r="A38" s="1" t="s">
        <v>391</v>
      </c>
    </row>
    <row r="39" spans="1:7" x14ac:dyDescent="0.25">
      <c r="A39" s="1" t="s">
        <v>13</v>
      </c>
    </row>
    <row r="40" spans="1:7" x14ac:dyDescent="0.25">
      <c r="A40" s="1" t="s">
        <v>200</v>
      </c>
    </row>
    <row r="41" spans="1:7" x14ac:dyDescent="0.25">
      <c r="A41" s="1" t="s">
        <v>22</v>
      </c>
    </row>
    <row r="42" spans="1:7" ht="34.799999999999997" customHeight="1" x14ac:dyDescent="0.25">
      <c r="A42" s="119" t="s">
        <v>207</v>
      </c>
      <c r="B42" s="119"/>
      <c r="C42" s="119"/>
      <c r="D42" s="119"/>
      <c r="E42" s="119"/>
      <c r="F42" s="119"/>
      <c r="G42" s="119"/>
    </row>
    <row r="44" spans="1:7" ht="63" customHeight="1" x14ac:dyDescent="0.25">
      <c r="A44" s="2" t="s">
        <v>14</v>
      </c>
      <c r="B44" s="2" t="s">
        <v>4</v>
      </c>
      <c r="C44" s="2" t="s">
        <v>5</v>
      </c>
      <c r="D44" s="2" t="s">
        <v>6</v>
      </c>
      <c r="E44" s="2" t="s">
        <v>7</v>
      </c>
      <c r="F44" s="2" t="s">
        <v>9</v>
      </c>
      <c r="G44" s="2" t="s">
        <v>15</v>
      </c>
    </row>
    <row r="45" spans="1:7" ht="12.75" x14ac:dyDescent="0.2">
      <c r="A45" s="4">
        <v>1</v>
      </c>
      <c r="B45" s="4">
        <v>2</v>
      </c>
      <c r="C45" s="4">
        <v>3</v>
      </c>
      <c r="D45" s="4">
        <v>4</v>
      </c>
      <c r="E45" s="4">
        <v>5</v>
      </c>
      <c r="F45" s="4">
        <v>6</v>
      </c>
      <c r="G45" s="4">
        <v>7</v>
      </c>
    </row>
    <row r="46" spans="1:7" ht="21.6" customHeight="1" x14ac:dyDescent="0.25">
      <c r="A46" s="27" t="s">
        <v>201</v>
      </c>
      <c r="B46" s="9" t="s">
        <v>202</v>
      </c>
      <c r="C46" s="9">
        <v>13227</v>
      </c>
      <c r="D46" s="39">
        <v>14581</v>
      </c>
      <c r="E46" s="9">
        <f>D46-C46</f>
        <v>1354</v>
      </c>
      <c r="F46" s="17">
        <f>D46/C46*100</f>
        <v>110.23663718152264</v>
      </c>
      <c r="G46" s="125" t="s">
        <v>365</v>
      </c>
    </row>
    <row r="47" spans="1:7" ht="146.4" customHeight="1" x14ac:dyDescent="0.25">
      <c r="A47" s="27" t="s">
        <v>203</v>
      </c>
      <c r="B47" s="9" t="s">
        <v>204</v>
      </c>
      <c r="C47" s="9">
        <v>351</v>
      </c>
      <c r="D47" s="39">
        <v>480</v>
      </c>
      <c r="E47" s="9">
        <f t="shared" ref="E47" si="5">D47-C47</f>
        <v>129</v>
      </c>
      <c r="F47" s="17">
        <f t="shared" ref="F47" si="6">D47/C47*100</f>
        <v>136.75213675213675</v>
      </c>
      <c r="G47" s="126"/>
    </row>
    <row r="48" spans="1:7" x14ac:dyDescent="0.25">
      <c r="A48" s="12"/>
      <c r="B48" s="4"/>
      <c r="C48" s="4"/>
      <c r="D48" s="23"/>
      <c r="E48" s="4"/>
      <c r="F48" s="4"/>
      <c r="G48" s="4"/>
    </row>
    <row r="49" spans="1:7" ht="58.2" customHeight="1" x14ac:dyDescent="0.25">
      <c r="A49" s="2" t="s">
        <v>30</v>
      </c>
      <c r="B49" s="2" t="s">
        <v>4</v>
      </c>
      <c r="C49" s="2" t="s">
        <v>5</v>
      </c>
      <c r="D49" s="2" t="s">
        <v>6</v>
      </c>
      <c r="E49" s="2" t="s">
        <v>7</v>
      </c>
      <c r="F49" s="2" t="s">
        <v>9</v>
      </c>
      <c r="G49" s="2" t="s">
        <v>8</v>
      </c>
    </row>
    <row r="50" spans="1:7" ht="31.8" customHeight="1" x14ac:dyDescent="0.25">
      <c r="A50" s="16" t="s">
        <v>31</v>
      </c>
      <c r="B50" s="20" t="s">
        <v>11</v>
      </c>
      <c r="C50" s="17">
        <v>523739</v>
      </c>
      <c r="D50" s="17">
        <v>523739</v>
      </c>
      <c r="E50" s="17">
        <f>D50-C50</f>
        <v>0</v>
      </c>
      <c r="F50" s="17">
        <f>D50/C50*100</f>
        <v>100</v>
      </c>
      <c r="G50" s="3"/>
    </row>
    <row r="51" spans="1:7" x14ac:dyDescent="0.25">
      <c r="A51" s="3"/>
      <c r="B51" s="20" t="s">
        <v>11</v>
      </c>
      <c r="C51" s="3"/>
      <c r="D51" s="3"/>
      <c r="E51" s="3"/>
      <c r="F51" s="3"/>
      <c r="G51" s="3"/>
    </row>
    <row r="52" spans="1:7" ht="26.4" x14ac:dyDescent="0.25">
      <c r="A52" s="15" t="s">
        <v>29</v>
      </c>
      <c r="B52" s="10" t="s">
        <v>11</v>
      </c>
      <c r="C52" s="11">
        <v>523739</v>
      </c>
      <c r="D52" s="11">
        <v>523739</v>
      </c>
      <c r="E52" s="11">
        <f>D52-C52</f>
        <v>0</v>
      </c>
      <c r="F52" s="11">
        <f>D52/C52*100</f>
        <v>100</v>
      </c>
      <c r="G52" s="11"/>
    </row>
    <row r="54" spans="1:7" x14ac:dyDescent="0.25">
      <c r="A54" s="1" t="s">
        <v>170</v>
      </c>
      <c r="D54" s="1" t="s">
        <v>16</v>
      </c>
      <c r="F54" s="1" t="s">
        <v>189</v>
      </c>
    </row>
    <row r="55" spans="1:7" x14ac:dyDescent="0.25">
      <c r="D55" s="8" t="s">
        <v>17</v>
      </c>
      <c r="E55" s="8"/>
      <c r="F55" s="8"/>
    </row>
    <row r="57" spans="1:7" x14ac:dyDescent="0.25">
      <c r="A57" s="1" t="s">
        <v>190</v>
      </c>
      <c r="D57" s="1" t="s">
        <v>16</v>
      </c>
      <c r="F57" s="1" t="s">
        <v>410</v>
      </c>
    </row>
    <row r="58" spans="1:7" x14ac:dyDescent="0.25">
      <c r="D58" s="8" t="s">
        <v>17</v>
      </c>
      <c r="E58" s="8"/>
      <c r="F58" s="8"/>
    </row>
  </sheetData>
  <mergeCells count="11">
    <mergeCell ref="G46:G47"/>
    <mergeCell ref="A14:G14"/>
    <mergeCell ref="A26:G26"/>
    <mergeCell ref="A42:G42"/>
    <mergeCell ref="F1:G1"/>
    <mergeCell ref="F2:G2"/>
    <mergeCell ref="A4:G4"/>
    <mergeCell ref="A5:G5"/>
    <mergeCell ref="A8:G8"/>
    <mergeCell ref="A13:G13"/>
    <mergeCell ref="A24:G24"/>
  </mergeCells>
  <pageMargins left="0.11811023622047245" right="0.11811023622047245" top="0" bottom="0" header="0" footer="0"/>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0"/>
  <sheetViews>
    <sheetView topLeftCell="A45" zoomScale="70" zoomScaleNormal="70" workbookViewId="0">
      <selection activeCell="A56" sqref="A56:XFD60"/>
    </sheetView>
  </sheetViews>
  <sheetFormatPr defaultColWidth="9" defaultRowHeight="13.2" x14ac:dyDescent="0.25"/>
  <cols>
    <col min="1" max="1" width="30.6640625" style="1" customWidth="1"/>
    <col min="2" max="2" width="12.109375" style="1" customWidth="1"/>
    <col min="3" max="3" width="20.6640625" style="1" customWidth="1"/>
    <col min="4" max="4" width="20.33203125" style="1" customWidth="1"/>
    <col min="5" max="5" width="12.33203125" style="1" customWidth="1"/>
    <col min="6" max="6" width="16.109375" style="1" customWidth="1"/>
    <col min="7" max="7" width="30" style="1" customWidth="1"/>
    <col min="8" max="16384" width="9" style="1"/>
  </cols>
  <sheetData>
    <row r="1" spans="1:7" x14ac:dyDescent="0.25">
      <c r="F1" s="121" t="s">
        <v>0</v>
      </c>
      <c r="G1" s="121"/>
    </row>
    <row r="2" spans="1:7" ht="30.75" customHeight="1" x14ac:dyDescent="0.25">
      <c r="F2" s="122" t="s">
        <v>1</v>
      </c>
      <c r="G2" s="122"/>
    </row>
    <row r="4" spans="1:7" x14ac:dyDescent="0.25">
      <c r="A4" s="123" t="s">
        <v>2</v>
      </c>
      <c r="B4" s="123"/>
      <c r="C4" s="123"/>
      <c r="D4" s="123"/>
      <c r="E4" s="123"/>
      <c r="F4" s="123"/>
      <c r="G4" s="123"/>
    </row>
    <row r="5" spans="1:7" x14ac:dyDescent="0.25">
      <c r="A5" s="123" t="s">
        <v>171</v>
      </c>
      <c r="B5" s="123"/>
      <c r="C5" s="123"/>
      <c r="D5" s="123"/>
      <c r="E5" s="123"/>
      <c r="F5" s="123"/>
      <c r="G5" s="123"/>
    </row>
    <row r="7" spans="1:7" x14ac:dyDescent="0.25">
      <c r="A7" s="1" t="s">
        <v>18</v>
      </c>
    </row>
    <row r="8" spans="1:7" ht="31.5" customHeight="1" x14ac:dyDescent="0.25">
      <c r="A8" s="119" t="s">
        <v>43</v>
      </c>
      <c r="B8" s="119"/>
      <c r="C8" s="119"/>
      <c r="D8" s="119"/>
      <c r="E8" s="119"/>
      <c r="F8" s="119"/>
      <c r="G8" s="119"/>
    </row>
    <row r="9" spans="1:7" x14ac:dyDescent="0.25">
      <c r="A9" s="1" t="s">
        <v>206</v>
      </c>
    </row>
    <row r="10" spans="1:7" x14ac:dyDescent="0.25">
      <c r="A10" s="1" t="s">
        <v>20</v>
      </c>
    </row>
    <row r="11" spans="1:7" x14ac:dyDescent="0.25">
      <c r="A11" s="1" t="s">
        <v>21</v>
      </c>
    </row>
    <row r="12" spans="1:7" x14ac:dyDescent="0.25">
      <c r="A12" s="1" t="s">
        <v>22</v>
      </c>
    </row>
    <row r="13" spans="1:7" ht="35.25" customHeight="1" x14ac:dyDescent="0.25">
      <c r="A13" s="119" t="s">
        <v>44</v>
      </c>
      <c r="B13" s="119"/>
      <c r="C13" s="119"/>
      <c r="D13" s="119"/>
      <c r="E13" s="119"/>
      <c r="F13" s="119"/>
      <c r="G13" s="119"/>
    </row>
    <row r="14" spans="1:7" ht="39.75" customHeight="1" x14ac:dyDescent="0.25">
      <c r="A14" s="119" t="s">
        <v>208</v>
      </c>
      <c r="B14" s="119"/>
      <c r="C14" s="119"/>
      <c r="D14" s="119"/>
      <c r="E14" s="119"/>
      <c r="F14" s="119"/>
      <c r="G14" s="119"/>
    </row>
    <row r="15" spans="1:7" ht="50.25" customHeight="1" x14ac:dyDescent="0.25">
      <c r="A15" s="2" t="s">
        <v>3</v>
      </c>
      <c r="B15" s="2" t="s">
        <v>4</v>
      </c>
      <c r="C15" s="2" t="s">
        <v>5</v>
      </c>
      <c r="D15" s="2" t="s">
        <v>6</v>
      </c>
      <c r="E15" s="2" t="s">
        <v>7</v>
      </c>
      <c r="F15" s="2" t="s">
        <v>9</v>
      </c>
      <c r="G15" s="2" t="s">
        <v>8</v>
      </c>
    </row>
    <row r="16" spans="1:7" ht="12.75" x14ac:dyDescent="0.2">
      <c r="A16" s="4">
        <v>1</v>
      </c>
      <c r="B16" s="4">
        <v>2</v>
      </c>
      <c r="C16" s="4">
        <v>3</v>
      </c>
      <c r="D16" s="4">
        <v>4</v>
      </c>
      <c r="E16" s="4">
        <v>5</v>
      </c>
      <c r="F16" s="4">
        <v>6</v>
      </c>
      <c r="G16" s="4">
        <v>7</v>
      </c>
    </row>
    <row r="17" spans="1:7" ht="57" customHeight="1" x14ac:dyDescent="0.25">
      <c r="A17" s="27" t="s">
        <v>32</v>
      </c>
      <c r="B17" s="9" t="s">
        <v>11</v>
      </c>
      <c r="C17" s="17">
        <v>163740</v>
      </c>
      <c r="D17" s="17">
        <v>163738.6</v>
      </c>
      <c r="E17" s="17">
        <f>D17-C17</f>
        <v>-1.3999999999941792</v>
      </c>
      <c r="F17" s="17">
        <f>D17/C17*100</f>
        <v>99.99914498595335</v>
      </c>
      <c r="G17" s="2" t="s">
        <v>347</v>
      </c>
    </row>
    <row r="18" spans="1:7" ht="26.4" x14ac:dyDescent="0.25">
      <c r="A18" s="37" t="s">
        <v>10</v>
      </c>
      <c r="B18" s="10" t="s">
        <v>11</v>
      </c>
      <c r="C18" s="11">
        <f>C17</f>
        <v>163740</v>
      </c>
      <c r="D18" s="11">
        <f t="shared" ref="D18" si="0">D17</f>
        <v>163738.6</v>
      </c>
      <c r="E18" s="11">
        <f t="shared" ref="E18:E20" si="1">D18-C18</f>
        <v>-1.3999999999941792</v>
      </c>
      <c r="F18" s="11">
        <f t="shared" ref="F18:F20" si="2">D18/C18*100</f>
        <v>99.99914498595335</v>
      </c>
      <c r="G18" s="10"/>
    </row>
    <row r="19" spans="1:7" ht="33.75" customHeight="1" x14ac:dyDescent="0.25">
      <c r="A19" s="13" t="s">
        <v>12</v>
      </c>
      <c r="B19" s="9"/>
      <c r="C19" s="13"/>
      <c r="D19" s="90"/>
      <c r="E19" s="17"/>
      <c r="F19" s="17"/>
      <c r="G19" s="9"/>
    </row>
    <row r="20" spans="1:7" ht="66" customHeight="1" x14ac:dyDescent="0.25">
      <c r="A20" s="13" t="s">
        <v>299</v>
      </c>
      <c r="B20" s="9" t="s">
        <v>68</v>
      </c>
      <c r="C20" s="9">
        <v>100</v>
      </c>
      <c r="D20" s="9">
        <v>100</v>
      </c>
      <c r="E20" s="17">
        <f t="shared" si="1"/>
        <v>0</v>
      </c>
      <c r="F20" s="17">
        <f t="shared" si="2"/>
        <v>100</v>
      </c>
      <c r="G20" s="9"/>
    </row>
    <row r="21" spans="1:7" x14ac:dyDescent="0.25">
      <c r="A21" s="6"/>
      <c r="B21" s="7"/>
      <c r="C21" s="7"/>
      <c r="D21" s="7"/>
      <c r="E21" s="7"/>
      <c r="F21" s="7"/>
      <c r="G21" s="7"/>
    </row>
    <row r="22" spans="1:7" ht="12.75" hidden="1" x14ac:dyDescent="0.2">
      <c r="A22" s="1" t="s">
        <v>45</v>
      </c>
    </row>
    <row r="23" spans="1:7" ht="12.75" hidden="1" x14ac:dyDescent="0.2">
      <c r="A23" s="1" t="s">
        <v>13</v>
      </c>
    </row>
    <row r="24" spans="1:7" ht="32.25" hidden="1" customHeight="1" x14ac:dyDescent="0.2">
      <c r="A24" s="118" t="s">
        <v>73</v>
      </c>
      <c r="B24" s="118"/>
      <c r="C24" s="118"/>
      <c r="D24" s="118"/>
      <c r="E24" s="118"/>
      <c r="F24" s="118"/>
      <c r="G24" s="118"/>
    </row>
    <row r="25" spans="1:7" ht="12.75" hidden="1" x14ac:dyDescent="0.2">
      <c r="A25" s="1" t="s">
        <v>22</v>
      </c>
    </row>
    <row r="26" spans="1:7" s="21" customFormat="1" ht="24.75" hidden="1" customHeight="1" x14ac:dyDescent="0.25">
      <c r="A26" s="119" t="s">
        <v>60</v>
      </c>
      <c r="B26" s="119"/>
      <c r="C26" s="119"/>
      <c r="D26" s="119"/>
      <c r="E26" s="119"/>
      <c r="F26" s="119"/>
      <c r="G26" s="119"/>
    </row>
    <row r="27" spans="1:7" ht="12.75" hidden="1" x14ac:dyDescent="0.2"/>
    <row r="28" spans="1:7" ht="59.25" hidden="1" customHeight="1" x14ac:dyDescent="0.2">
      <c r="A28" s="2" t="s">
        <v>14</v>
      </c>
      <c r="B28" s="2" t="s">
        <v>4</v>
      </c>
      <c r="C28" s="2" t="s">
        <v>5</v>
      </c>
      <c r="D28" s="2" t="s">
        <v>6</v>
      </c>
      <c r="E28" s="2" t="s">
        <v>7</v>
      </c>
      <c r="F28" s="2" t="s">
        <v>9</v>
      </c>
      <c r="G28" s="2" t="s">
        <v>15</v>
      </c>
    </row>
    <row r="29" spans="1:7" ht="12.75" hidden="1" x14ac:dyDescent="0.2">
      <c r="A29" s="4">
        <v>1</v>
      </c>
      <c r="B29" s="4">
        <v>2</v>
      </c>
      <c r="C29" s="4">
        <v>3</v>
      </c>
      <c r="D29" s="4">
        <v>4</v>
      </c>
      <c r="E29" s="4">
        <v>5</v>
      </c>
      <c r="F29" s="4">
        <v>6</v>
      </c>
      <c r="G29" s="4">
        <v>7</v>
      </c>
    </row>
    <row r="30" spans="1:7" ht="33.75" hidden="1" x14ac:dyDescent="0.2">
      <c r="A30" s="12" t="s">
        <v>33</v>
      </c>
      <c r="B30" s="18" t="s">
        <v>11</v>
      </c>
      <c r="C30" s="19">
        <v>759</v>
      </c>
      <c r="D30" s="19">
        <v>759</v>
      </c>
      <c r="E30" s="19">
        <f>D30-C30</f>
        <v>0</v>
      </c>
      <c r="F30" s="19">
        <f>D30/C30*100</f>
        <v>100</v>
      </c>
      <c r="G30" s="12"/>
    </row>
    <row r="31" spans="1:7" ht="33.75" hidden="1" x14ac:dyDescent="0.2">
      <c r="A31" s="12" t="s">
        <v>36</v>
      </c>
      <c r="B31" s="18" t="s">
        <v>11</v>
      </c>
      <c r="C31" s="19">
        <v>1000</v>
      </c>
      <c r="D31" s="19">
        <v>1000</v>
      </c>
      <c r="E31" s="19">
        <f t="shared" ref="E31:E32" si="3">D31-C31</f>
        <v>0</v>
      </c>
      <c r="F31" s="19">
        <f t="shared" ref="F31:F32" si="4">D31/C31*100</f>
        <v>100</v>
      </c>
      <c r="G31" s="12"/>
    </row>
    <row r="32" spans="1:7" ht="67.5" hidden="1" x14ac:dyDescent="0.2">
      <c r="A32" s="12" t="s">
        <v>38</v>
      </c>
      <c r="B32" s="18" t="s">
        <v>137</v>
      </c>
      <c r="C32" s="22"/>
      <c r="D32" s="22"/>
      <c r="E32" s="19">
        <f t="shared" si="3"/>
        <v>0</v>
      </c>
      <c r="F32" s="19" t="e">
        <f t="shared" si="4"/>
        <v>#DIV/0!</v>
      </c>
      <c r="G32" s="12"/>
    </row>
    <row r="33" spans="1:7" ht="12.75" hidden="1" x14ac:dyDescent="0.2">
      <c r="A33" s="12"/>
      <c r="B33" s="18"/>
      <c r="C33" s="19"/>
      <c r="D33" s="19"/>
      <c r="E33" s="19"/>
      <c r="F33" s="19"/>
      <c r="G33" s="12"/>
    </row>
    <row r="34" spans="1:7" ht="55.5" hidden="1" customHeight="1" x14ac:dyDescent="0.2">
      <c r="A34" s="2" t="s">
        <v>30</v>
      </c>
      <c r="B34" s="2" t="s">
        <v>4</v>
      </c>
      <c r="C34" s="2" t="s">
        <v>5</v>
      </c>
      <c r="D34" s="2" t="s">
        <v>6</v>
      </c>
      <c r="E34" s="2" t="s">
        <v>7</v>
      </c>
      <c r="F34" s="2" t="s">
        <v>9</v>
      </c>
      <c r="G34" s="2" t="s">
        <v>8</v>
      </c>
    </row>
    <row r="35" spans="1:7" ht="12.75" hidden="1" x14ac:dyDescent="0.2">
      <c r="A35" s="3"/>
      <c r="B35" s="20" t="s">
        <v>11</v>
      </c>
      <c r="C35" s="3"/>
      <c r="D35" s="3"/>
      <c r="E35" s="3"/>
      <c r="F35" s="3"/>
      <c r="G35" s="3"/>
    </row>
    <row r="36" spans="1:7" ht="12.75" hidden="1" x14ac:dyDescent="0.2">
      <c r="A36" s="3"/>
      <c r="B36" s="20" t="s">
        <v>11</v>
      </c>
      <c r="C36" s="3"/>
      <c r="D36" s="3"/>
      <c r="E36" s="3"/>
      <c r="F36" s="3"/>
      <c r="G36" s="3"/>
    </row>
    <row r="37" spans="1:7" ht="25.5" hidden="1" x14ac:dyDescent="0.2">
      <c r="A37" s="15" t="s">
        <v>29</v>
      </c>
      <c r="B37" s="10" t="s">
        <v>11</v>
      </c>
      <c r="C37" s="11">
        <v>33754</v>
      </c>
      <c r="D37" s="11">
        <v>33754</v>
      </c>
      <c r="E37" s="11">
        <f>D37-C37</f>
        <v>0</v>
      </c>
      <c r="F37" s="11">
        <f>D37/C37*100</f>
        <v>100</v>
      </c>
      <c r="G37" s="3"/>
    </row>
    <row r="38" spans="1:7" ht="12.75" hidden="1" x14ac:dyDescent="0.2"/>
    <row r="39" spans="1:7" x14ac:dyDescent="0.25">
      <c r="A39" s="1" t="s">
        <v>179</v>
      </c>
    </row>
    <row r="40" spans="1:7" x14ac:dyDescent="0.25">
      <c r="A40" s="1" t="s">
        <v>13</v>
      </c>
    </row>
    <row r="41" spans="1:7" x14ac:dyDescent="0.25">
      <c r="A41" s="1" t="s">
        <v>24</v>
      </c>
    </row>
    <row r="42" spans="1:7" x14ac:dyDescent="0.25">
      <c r="A42" s="1" t="s">
        <v>22</v>
      </c>
    </row>
    <row r="43" spans="1:7" ht="43.2" customHeight="1" x14ac:dyDescent="0.25">
      <c r="A43" s="119" t="s">
        <v>208</v>
      </c>
      <c r="B43" s="119"/>
      <c r="C43" s="119"/>
      <c r="D43" s="119"/>
      <c r="E43" s="119"/>
      <c r="F43" s="119"/>
      <c r="G43" s="119"/>
    </row>
    <row r="45" spans="1:7" ht="63" customHeight="1" x14ac:dyDescent="0.25">
      <c r="A45" s="2" t="s">
        <v>14</v>
      </c>
      <c r="B45" s="2" t="s">
        <v>4</v>
      </c>
      <c r="C45" s="2" t="s">
        <v>5</v>
      </c>
      <c r="D45" s="2" t="s">
        <v>6</v>
      </c>
      <c r="E45" s="2" t="s">
        <v>7</v>
      </c>
      <c r="F45" s="2" t="s">
        <v>9</v>
      </c>
      <c r="G45" s="2" t="s">
        <v>15</v>
      </c>
    </row>
    <row r="46" spans="1:7" x14ac:dyDescent="0.25">
      <c r="A46" s="4">
        <v>1</v>
      </c>
      <c r="B46" s="4">
        <v>2</v>
      </c>
      <c r="C46" s="4">
        <v>3</v>
      </c>
      <c r="D46" s="4">
        <v>4</v>
      </c>
      <c r="E46" s="4">
        <v>5</v>
      </c>
      <c r="F46" s="4">
        <v>6</v>
      </c>
      <c r="G46" s="4">
        <v>7</v>
      </c>
    </row>
    <row r="47" spans="1:7" ht="25.2" customHeight="1" x14ac:dyDescent="0.25">
      <c r="A47" s="27" t="s">
        <v>46</v>
      </c>
      <c r="B47" s="9" t="s">
        <v>27</v>
      </c>
      <c r="C47" s="9">
        <v>75</v>
      </c>
      <c r="D47" s="88">
        <v>75</v>
      </c>
      <c r="E47" s="9">
        <f>D47-C47</f>
        <v>0</v>
      </c>
      <c r="F47" s="9">
        <f>D47/C47*100</f>
        <v>100</v>
      </c>
      <c r="G47" s="9"/>
    </row>
    <row r="48" spans="1:7" x14ac:dyDescent="0.25">
      <c r="A48" s="12"/>
      <c r="B48" s="4"/>
      <c r="C48" s="9"/>
      <c r="D48" s="35"/>
      <c r="E48" s="9"/>
      <c r="F48" s="9"/>
      <c r="G48" s="9"/>
    </row>
    <row r="49" spans="1:7" x14ac:dyDescent="0.25">
      <c r="A49" s="12"/>
      <c r="B49" s="4"/>
      <c r="C49" s="4"/>
      <c r="D49" s="23"/>
      <c r="E49" s="4"/>
      <c r="F49" s="4"/>
      <c r="G49" s="4"/>
    </row>
    <row r="50" spans="1:7" ht="61.8" customHeight="1" x14ac:dyDescent="0.25">
      <c r="A50" s="2" t="s">
        <v>30</v>
      </c>
      <c r="B50" s="2" t="s">
        <v>4</v>
      </c>
      <c r="C50" s="2" t="s">
        <v>5</v>
      </c>
      <c r="D50" s="2" t="s">
        <v>6</v>
      </c>
      <c r="E50" s="2" t="s">
        <v>7</v>
      </c>
      <c r="F50" s="2" t="s">
        <v>9</v>
      </c>
      <c r="G50" s="2" t="s">
        <v>8</v>
      </c>
    </row>
    <row r="51" spans="1:7" ht="63" customHeight="1" x14ac:dyDescent="0.25">
      <c r="A51" s="27" t="s">
        <v>32</v>
      </c>
      <c r="B51" s="9" t="s">
        <v>11</v>
      </c>
      <c r="C51" s="9">
        <v>163740</v>
      </c>
      <c r="D51" s="9">
        <v>163738.6</v>
      </c>
      <c r="E51" s="17">
        <f t="shared" ref="E51" si="5">D51-C51</f>
        <v>-1.3999999999941792</v>
      </c>
      <c r="F51" s="17">
        <f t="shared" ref="F51" si="6">D51/C51*100</f>
        <v>99.99914498595335</v>
      </c>
      <c r="G51" s="2" t="s">
        <v>347</v>
      </c>
    </row>
    <row r="52" spans="1:7" ht="17.399999999999999" customHeight="1" x14ac:dyDescent="0.25">
      <c r="A52" s="3"/>
      <c r="B52" s="20" t="s">
        <v>11</v>
      </c>
      <c r="C52" s="3"/>
      <c r="D52" s="3"/>
      <c r="E52" s="11"/>
      <c r="F52" s="11"/>
      <c r="G52" s="3"/>
    </row>
    <row r="53" spans="1:7" ht="32.4" customHeight="1" x14ac:dyDescent="0.25">
      <c r="A53" s="15" t="s">
        <v>29</v>
      </c>
      <c r="B53" s="10" t="s">
        <v>11</v>
      </c>
      <c r="C53" s="11">
        <v>163740</v>
      </c>
      <c r="D53" s="11">
        <v>163738.6</v>
      </c>
      <c r="E53" s="11">
        <f>D53-C53</f>
        <v>-1.3999999999941792</v>
      </c>
      <c r="F53" s="11">
        <f>D53/C53*100</f>
        <v>99.99914498595335</v>
      </c>
      <c r="G53" s="11"/>
    </row>
    <row r="55" spans="1:7" x14ac:dyDescent="0.25">
      <c r="C55" s="14"/>
    </row>
    <row r="56" spans="1:7" x14ac:dyDescent="0.25">
      <c r="A56" s="1" t="s">
        <v>170</v>
      </c>
      <c r="D56" s="1" t="s">
        <v>16</v>
      </c>
      <c r="F56" s="1" t="s">
        <v>189</v>
      </c>
    </row>
    <row r="57" spans="1:7" x14ac:dyDescent="0.25">
      <c r="D57" s="8" t="s">
        <v>17</v>
      </c>
      <c r="E57" s="8"/>
      <c r="F57" s="8"/>
    </row>
    <row r="59" spans="1:7" x14ac:dyDescent="0.25">
      <c r="A59" s="1" t="s">
        <v>190</v>
      </c>
      <c r="D59" s="1" t="s">
        <v>16</v>
      </c>
      <c r="F59" s="1" t="s">
        <v>410</v>
      </c>
    </row>
    <row r="60" spans="1:7" x14ac:dyDescent="0.25">
      <c r="D60" s="8" t="s">
        <v>17</v>
      </c>
      <c r="E60" s="8"/>
      <c r="F60" s="8"/>
    </row>
  </sheetData>
  <mergeCells count="10">
    <mergeCell ref="A14:G14"/>
    <mergeCell ref="A26:G26"/>
    <mergeCell ref="A43:G43"/>
    <mergeCell ref="F1:G1"/>
    <mergeCell ref="F2:G2"/>
    <mergeCell ref="A4:G4"/>
    <mergeCell ref="A5:G5"/>
    <mergeCell ref="A8:G8"/>
    <mergeCell ref="A13:G13"/>
    <mergeCell ref="A24:G24"/>
  </mergeCells>
  <pageMargins left="0.11811023622047245" right="0.11811023622047245" top="0" bottom="0" header="0" footer="0"/>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3"/>
  <sheetViews>
    <sheetView tabSelected="1" zoomScale="80" zoomScaleNormal="80" workbookViewId="0">
      <selection activeCell="A8" sqref="A8:G8"/>
    </sheetView>
  </sheetViews>
  <sheetFormatPr defaultColWidth="9" defaultRowHeight="13.2" x14ac:dyDescent="0.25"/>
  <cols>
    <col min="1" max="1" width="30.6640625" style="1" customWidth="1"/>
    <col min="2" max="2" width="12.109375" style="1" customWidth="1"/>
    <col min="3" max="3" width="20.6640625" style="1" customWidth="1"/>
    <col min="4" max="4" width="20.33203125" style="1" customWidth="1"/>
    <col min="5" max="5" width="12.33203125" style="1" customWidth="1"/>
    <col min="6" max="6" width="16.109375" style="1" customWidth="1"/>
    <col min="7" max="7" width="30" style="1" customWidth="1"/>
    <col min="8" max="16384" width="9" style="1"/>
  </cols>
  <sheetData>
    <row r="1" spans="1:7" x14ac:dyDescent="0.25">
      <c r="F1" s="121" t="s">
        <v>0</v>
      </c>
      <c r="G1" s="121"/>
    </row>
    <row r="2" spans="1:7" ht="30.75" customHeight="1" x14ac:dyDescent="0.25">
      <c r="F2" s="122" t="s">
        <v>1</v>
      </c>
      <c r="G2" s="122"/>
    </row>
    <row r="4" spans="1:7" x14ac:dyDescent="0.25">
      <c r="A4" s="123" t="s">
        <v>2</v>
      </c>
      <c r="B4" s="123"/>
      <c r="C4" s="123"/>
      <c r="D4" s="123"/>
      <c r="E4" s="123"/>
      <c r="F4" s="123"/>
      <c r="G4" s="123"/>
    </row>
    <row r="5" spans="1:7" x14ac:dyDescent="0.25">
      <c r="A5" s="123" t="s">
        <v>171</v>
      </c>
      <c r="B5" s="123"/>
      <c r="C5" s="123"/>
      <c r="D5" s="123"/>
      <c r="E5" s="123"/>
      <c r="F5" s="123"/>
      <c r="G5" s="123"/>
    </row>
    <row r="7" spans="1:7" x14ac:dyDescent="0.25">
      <c r="A7" s="1" t="s">
        <v>18</v>
      </c>
    </row>
    <row r="8" spans="1:7" ht="31.5" customHeight="1" x14ac:dyDescent="0.25">
      <c r="A8" s="119" t="s">
        <v>47</v>
      </c>
      <c r="B8" s="119"/>
      <c r="C8" s="119"/>
      <c r="D8" s="119"/>
      <c r="E8" s="119"/>
      <c r="F8" s="119"/>
      <c r="G8" s="119"/>
    </row>
    <row r="9" spans="1:7" x14ac:dyDescent="0.25">
      <c r="A9" s="1" t="s">
        <v>172</v>
      </c>
    </row>
    <row r="10" spans="1:7" x14ac:dyDescent="0.25">
      <c r="A10" s="1" t="s">
        <v>196</v>
      </c>
    </row>
    <row r="11" spans="1:7" x14ac:dyDescent="0.25">
      <c r="A11" s="1" t="s">
        <v>21</v>
      </c>
    </row>
    <row r="12" spans="1:7" x14ac:dyDescent="0.25">
      <c r="A12" s="1" t="s">
        <v>22</v>
      </c>
    </row>
    <row r="13" spans="1:7" ht="35.25" customHeight="1" x14ac:dyDescent="0.25">
      <c r="A13" s="119" t="s">
        <v>40</v>
      </c>
      <c r="B13" s="119"/>
      <c r="C13" s="119"/>
      <c r="D13" s="119"/>
      <c r="E13" s="119"/>
      <c r="F13" s="119"/>
      <c r="G13" s="119"/>
    </row>
    <row r="14" spans="1:7" ht="85.5" customHeight="1" x14ac:dyDescent="0.25">
      <c r="A14" s="119" t="s">
        <v>266</v>
      </c>
      <c r="B14" s="119"/>
      <c r="C14" s="119"/>
      <c r="D14" s="119"/>
      <c r="E14" s="119"/>
      <c r="F14" s="119"/>
      <c r="G14" s="119"/>
    </row>
    <row r="15" spans="1:7" ht="50.25" customHeight="1" x14ac:dyDescent="0.25">
      <c r="A15" s="2" t="s">
        <v>3</v>
      </c>
      <c r="B15" s="2" t="s">
        <v>4</v>
      </c>
      <c r="C15" s="2" t="s">
        <v>5</v>
      </c>
      <c r="D15" s="2" t="s">
        <v>6</v>
      </c>
      <c r="E15" s="2" t="s">
        <v>7</v>
      </c>
      <c r="F15" s="2" t="s">
        <v>9</v>
      </c>
      <c r="G15" s="2" t="s">
        <v>8</v>
      </c>
    </row>
    <row r="16" spans="1:7" ht="12.75" x14ac:dyDescent="0.2">
      <c r="A16" s="4">
        <v>1</v>
      </c>
      <c r="B16" s="4">
        <v>2</v>
      </c>
      <c r="C16" s="4">
        <v>3</v>
      </c>
      <c r="D16" s="4">
        <v>4</v>
      </c>
      <c r="E16" s="4">
        <v>5</v>
      </c>
      <c r="F16" s="4">
        <v>6</v>
      </c>
      <c r="G16" s="4">
        <v>7</v>
      </c>
    </row>
    <row r="17" spans="1:7" ht="27.75" customHeight="1" x14ac:dyDescent="0.25">
      <c r="A17" s="16" t="s">
        <v>31</v>
      </c>
      <c r="B17" s="9" t="s">
        <v>11</v>
      </c>
      <c r="C17" s="17">
        <v>88063</v>
      </c>
      <c r="D17" s="17">
        <v>88063</v>
      </c>
      <c r="E17" s="17">
        <f>D17-C17</f>
        <v>0</v>
      </c>
      <c r="F17" s="17">
        <f>D17/C17*100</f>
        <v>100</v>
      </c>
      <c r="G17" s="9"/>
    </row>
    <row r="18" spans="1:7" ht="19.2" customHeight="1" x14ac:dyDescent="0.25">
      <c r="A18" s="16" t="s">
        <v>32</v>
      </c>
      <c r="B18" s="9" t="s">
        <v>11</v>
      </c>
      <c r="C18" s="17">
        <v>611</v>
      </c>
      <c r="D18" s="17">
        <v>611</v>
      </c>
      <c r="E18" s="17">
        <f t="shared" ref="E18:E22" si="0">D18-C18</f>
        <v>0</v>
      </c>
      <c r="F18" s="17">
        <f>D18/C18*100</f>
        <v>100</v>
      </c>
      <c r="G18" s="9"/>
    </row>
    <row r="19" spans="1:7" ht="26.4" x14ac:dyDescent="0.25">
      <c r="A19" s="37" t="s">
        <v>10</v>
      </c>
      <c r="B19" s="10" t="s">
        <v>11</v>
      </c>
      <c r="C19" s="11">
        <f>C17+C18</f>
        <v>88674</v>
      </c>
      <c r="D19" s="11">
        <f>D17+D18</f>
        <v>88674</v>
      </c>
      <c r="E19" s="11">
        <f t="shared" si="0"/>
        <v>0</v>
      </c>
      <c r="F19" s="11">
        <f>D19/C19*100</f>
        <v>100</v>
      </c>
      <c r="G19" s="10"/>
    </row>
    <row r="20" spans="1:7" ht="33.75" customHeight="1" x14ac:dyDescent="0.25">
      <c r="A20" s="13" t="s">
        <v>12</v>
      </c>
      <c r="B20" s="9"/>
      <c r="C20" s="13"/>
      <c r="D20" s="13"/>
      <c r="E20" s="17"/>
      <c r="F20" s="11"/>
      <c r="G20" s="9"/>
    </row>
    <row r="21" spans="1:7" ht="44.25" customHeight="1" x14ac:dyDescent="0.25">
      <c r="A21" s="13" t="s">
        <v>100</v>
      </c>
      <c r="B21" s="9" t="s">
        <v>101</v>
      </c>
      <c r="C21" s="2">
        <v>71.900000000000006</v>
      </c>
      <c r="D21" s="2"/>
      <c r="E21" s="17">
        <f t="shared" si="0"/>
        <v>-71.900000000000006</v>
      </c>
      <c r="F21" s="17">
        <f t="shared" ref="F21:F22" si="1">D21/C21*100</f>
        <v>0</v>
      </c>
      <c r="G21" s="27" t="s">
        <v>366</v>
      </c>
    </row>
    <row r="22" spans="1:7" ht="171" customHeight="1" x14ac:dyDescent="0.25">
      <c r="A22" s="27" t="s">
        <v>300</v>
      </c>
      <c r="B22" s="2" t="s">
        <v>66</v>
      </c>
      <c r="C22" s="2">
        <v>333.7</v>
      </c>
      <c r="D22" s="39">
        <v>326</v>
      </c>
      <c r="E22" s="17">
        <f t="shared" si="0"/>
        <v>-7.6999999999999886</v>
      </c>
      <c r="F22" s="17">
        <f t="shared" si="1"/>
        <v>97.692538207971239</v>
      </c>
      <c r="G22" s="43" t="s">
        <v>402</v>
      </c>
    </row>
    <row r="23" spans="1:7" ht="12.75" x14ac:dyDescent="0.2">
      <c r="A23" s="6"/>
      <c r="B23" s="7"/>
      <c r="C23" s="7"/>
      <c r="D23" s="7"/>
      <c r="E23" s="7"/>
      <c r="F23" s="7"/>
      <c r="G23" s="7"/>
    </row>
    <row r="24" spans="1:7" ht="12.75" hidden="1" x14ac:dyDescent="0.2">
      <c r="A24" s="1" t="s">
        <v>49</v>
      </c>
    </row>
    <row r="25" spans="1:7" ht="12.75" hidden="1" x14ac:dyDescent="0.2">
      <c r="A25" s="1" t="s">
        <v>13</v>
      </c>
    </row>
    <row r="26" spans="1:7" ht="31.5" hidden="1" customHeight="1" x14ac:dyDescent="0.2">
      <c r="A26" s="118" t="s">
        <v>73</v>
      </c>
      <c r="B26" s="118"/>
      <c r="C26" s="118"/>
      <c r="D26" s="118"/>
      <c r="E26" s="118"/>
      <c r="F26" s="118"/>
      <c r="G26" s="118"/>
    </row>
    <row r="27" spans="1:7" ht="12.75" hidden="1" x14ac:dyDescent="0.2">
      <c r="A27" s="1" t="s">
        <v>22</v>
      </c>
    </row>
    <row r="28" spans="1:7" s="21" customFormat="1" ht="24.75" hidden="1" customHeight="1" x14ac:dyDescent="0.25">
      <c r="A28" s="119" t="s">
        <v>50</v>
      </c>
      <c r="B28" s="119"/>
      <c r="C28" s="119"/>
      <c r="D28" s="119"/>
      <c r="E28" s="119"/>
      <c r="F28" s="119"/>
      <c r="G28" s="119"/>
    </row>
    <row r="29" spans="1:7" ht="12.75" hidden="1" x14ac:dyDescent="0.2"/>
    <row r="30" spans="1:7" ht="59.25" hidden="1" customHeight="1" x14ac:dyDescent="0.2">
      <c r="A30" s="2" t="s">
        <v>14</v>
      </c>
      <c r="B30" s="2" t="s">
        <v>4</v>
      </c>
      <c r="C30" s="2" t="s">
        <v>5</v>
      </c>
      <c r="D30" s="2" t="s">
        <v>6</v>
      </c>
      <c r="E30" s="2" t="s">
        <v>7</v>
      </c>
      <c r="F30" s="2" t="s">
        <v>9</v>
      </c>
      <c r="G30" s="2" t="s">
        <v>15</v>
      </c>
    </row>
    <row r="31" spans="1:7" ht="12.75" hidden="1" x14ac:dyDescent="0.2">
      <c r="A31" s="4">
        <v>1</v>
      </c>
      <c r="B31" s="4">
        <v>2</v>
      </c>
      <c r="C31" s="4">
        <v>3</v>
      </c>
      <c r="D31" s="4">
        <v>4</v>
      </c>
      <c r="E31" s="4">
        <v>5</v>
      </c>
      <c r="F31" s="4">
        <v>6</v>
      </c>
      <c r="G31" s="4">
        <v>7</v>
      </c>
    </row>
    <row r="32" spans="1:7" ht="33.75" hidden="1" x14ac:dyDescent="0.2">
      <c r="A32" s="12" t="s">
        <v>33</v>
      </c>
      <c r="B32" s="18" t="s">
        <v>11</v>
      </c>
      <c r="C32" s="19">
        <v>352</v>
      </c>
      <c r="D32" s="19">
        <v>352</v>
      </c>
      <c r="E32" s="19">
        <f>D32-C32</f>
        <v>0</v>
      </c>
      <c r="F32" s="19">
        <f>D32/C32*100</f>
        <v>100</v>
      </c>
      <c r="G32" s="12"/>
    </row>
    <row r="33" spans="1:7" ht="12.75" hidden="1" x14ac:dyDescent="0.2">
      <c r="A33" s="12"/>
      <c r="B33" s="18"/>
      <c r="C33" s="19"/>
      <c r="D33" s="19"/>
      <c r="E33" s="19"/>
      <c r="F33" s="19"/>
      <c r="G33" s="12"/>
    </row>
    <row r="34" spans="1:7" ht="12.75" hidden="1" x14ac:dyDescent="0.2">
      <c r="A34" s="12"/>
      <c r="B34" s="18"/>
      <c r="C34" s="24"/>
      <c r="D34" s="24"/>
      <c r="E34" s="19"/>
      <c r="F34" s="19"/>
      <c r="G34" s="12"/>
    </row>
    <row r="35" spans="1:7" ht="12.75" hidden="1" x14ac:dyDescent="0.2">
      <c r="A35" s="12"/>
      <c r="B35" s="18"/>
      <c r="C35" s="19"/>
      <c r="D35" s="19"/>
      <c r="E35" s="19"/>
      <c r="F35" s="19"/>
      <c r="G35" s="12"/>
    </row>
    <row r="36" spans="1:7" ht="55.5" hidden="1" customHeight="1" x14ac:dyDescent="0.2">
      <c r="A36" s="2" t="s">
        <v>30</v>
      </c>
      <c r="B36" s="2" t="s">
        <v>4</v>
      </c>
      <c r="C36" s="2" t="s">
        <v>5</v>
      </c>
      <c r="D36" s="2" t="s">
        <v>6</v>
      </c>
      <c r="E36" s="2" t="s">
        <v>7</v>
      </c>
      <c r="F36" s="2" t="s">
        <v>9</v>
      </c>
      <c r="G36" s="2" t="s">
        <v>8</v>
      </c>
    </row>
    <row r="37" spans="1:7" ht="12.75" hidden="1" x14ac:dyDescent="0.2">
      <c r="A37" s="3"/>
      <c r="B37" s="20" t="s">
        <v>11</v>
      </c>
      <c r="C37" s="3"/>
      <c r="D37" s="3"/>
      <c r="E37" s="3"/>
      <c r="F37" s="3"/>
      <c r="G37" s="3"/>
    </row>
    <row r="38" spans="1:7" ht="12.75" hidden="1" x14ac:dyDescent="0.2">
      <c r="A38" s="3"/>
      <c r="B38" s="20" t="s">
        <v>11</v>
      </c>
      <c r="C38" s="3"/>
      <c r="D38" s="3"/>
      <c r="E38" s="3"/>
      <c r="F38" s="3"/>
      <c r="G38" s="3"/>
    </row>
    <row r="39" spans="1:7" ht="25.5" hidden="1" x14ac:dyDescent="0.2">
      <c r="A39" s="15" t="s">
        <v>29</v>
      </c>
      <c r="B39" s="10" t="s">
        <v>11</v>
      </c>
      <c r="C39" s="11">
        <v>352</v>
      </c>
      <c r="D39" s="11">
        <v>352</v>
      </c>
      <c r="E39" s="11">
        <f>D39-C39</f>
        <v>0</v>
      </c>
      <c r="F39" s="11">
        <f>D39/C39*100</f>
        <v>100</v>
      </c>
      <c r="G39" s="3"/>
    </row>
    <row r="40" spans="1:7" x14ac:dyDescent="0.25">
      <c r="A40" s="1" t="s">
        <v>223</v>
      </c>
    </row>
    <row r="41" spans="1:7" x14ac:dyDescent="0.25">
      <c r="A41" s="1" t="s">
        <v>13</v>
      </c>
    </row>
    <row r="42" spans="1:7" x14ac:dyDescent="0.25">
      <c r="A42" s="1" t="s">
        <v>224</v>
      </c>
    </row>
    <row r="43" spans="1:7" x14ac:dyDescent="0.25">
      <c r="A43" s="1" t="s">
        <v>22</v>
      </c>
    </row>
    <row r="44" spans="1:7" ht="77.25" customHeight="1" x14ac:dyDescent="0.25">
      <c r="A44" s="119" t="s">
        <v>225</v>
      </c>
      <c r="B44" s="119"/>
      <c r="C44" s="119"/>
      <c r="D44" s="119"/>
      <c r="E44" s="119"/>
      <c r="F44" s="119"/>
      <c r="G44" s="119"/>
    </row>
    <row r="46" spans="1:7" ht="70.8" customHeight="1" x14ac:dyDescent="0.25">
      <c r="A46" s="2" t="s">
        <v>14</v>
      </c>
      <c r="B46" s="2" t="s">
        <v>4</v>
      </c>
      <c r="C46" s="2" t="s">
        <v>5</v>
      </c>
      <c r="D46" s="2" t="s">
        <v>6</v>
      </c>
      <c r="E46" s="2" t="s">
        <v>7</v>
      </c>
      <c r="F46" s="2" t="s">
        <v>9</v>
      </c>
      <c r="G46" s="2" t="s">
        <v>15</v>
      </c>
    </row>
    <row r="47" spans="1:7" ht="12.75" x14ac:dyDescent="0.2">
      <c r="A47" s="4">
        <v>1</v>
      </c>
      <c r="B47" s="4">
        <v>2</v>
      </c>
      <c r="C47" s="4">
        <v>3</v>
      </c>
      <c r="D47" s="4">
        <v>4</v>
      </c>
      <c r="E47" s="4">
        <v>5</v>
      </c>
      <c r="F47" s="4">
        <v>6</v>
      </c>
      <c r="G47" s="4">
        <v>7</v>
      </c>
    </row>
    <row r="48" spans="1:7" ht="43.8" customHeight="1" x14ac:dyDescent="0.25">
      <c r="A48" s="27" t="s">
        <v>228</v>
      </c>
      <c r="B48" s="9" t="s">
        <v>89</v>
      </c>
      <c r="C48" s="9">
        <v>825</v>
      </c>
      <c r="D48" s="9">
        <v>1336</v>
      </c>
      <c r="E48" s="9">
        <f t="shared" ref="E48:E57" si="2">D48-C48</f>
        <v>511</v>
      </c>
      <c r="F48" s="17">
        <f t="shared" ref="F48:F57" si="3">D48/C48*100</f>
        <v>161.93939393939394</v>
      </c>
      <c r="G48" s="18" t="s">
        <v>405</v>
      </c>
    </row>
    <row r="49" spans="1:7" ht="26.4" x14ac:dyDescent="0.25">
      <c r="A49" s="27" t="s">
        <v>229</v>
      </c>
      <c r="B49" s="9" t="s">
        <v>89</v>
      </c>
      <c r="C49" s="9">
        <v>16</v>
      </c>
      <c r="D49" s="9">
        <v>16</v>
      </c>
      <c r="E49" s="9">
        <f t="shared" si="2"/>
        <v>0</v>
      </c>
      <c r="F49" s="17">
        <f t="shared" si="3"/>
        <v>100</v>
      </c>
      <c r="G49" s="18"/>
    </row>
    <row r="50" spans="1:7" ht="28.2" customHeight="1" x14ac:dyDescent="0.25">
      <c r="A50" s="27" t="s">
        <v>230</v>
      </c>
      <c r="B50" s="9" t="s">
        <v>89</v>
      </c>
      <c r="C50" s="9">
        <v>4</v>
      </c>
      <c r="D50" s="9">
        <v>4</v>
      </c>
      <c r="E50" s="9">
        <f t="shared" si="2"/>
        <v>0</v>
      </c>
      <c r="F50" s="17">
        <f t="shared" si="3"/>
        <v>100</v>
      </c>
      <c r="G50" s="18"/>
    </row>
    <row r="51" spans="1:7" ht="38.4" customHeight="1" x14ac:dyDescent="0.25">
      <c r="A51" s="27" t="s">
        <v>231</v>
      </c>
      <c r="B51" s="9" t="s">
        <v>89</v>
      </c>
      <c r="C51" s="9">
        <v>90</v>
      </c>
      <c r="D51" s="9">
        <v>92</v>
      </c>
      <c r="E51" s="9">
        <f t="shared" si="2"/>
        <v>2</v>
      </c>
      <c r="F51" s="17">
        <f t="shared" si="3"/>
        <v>102.22222222222221</v>
      </c>
      <c r="G51" s="18" t="s">
        <v>406</v>
      </c>
    </row>
    <row r="52" spans="1:7" ht="26.4" x14ac:dyDescent="0.25">
      <c r="A52" s="27" t="s">
        <v>232</v>
      </c>
      <c r="B52" s="9" t="s">
        <v>89</v>
      </c>
      <c r="C52" s="9">
        <v>5</v>
      </c>
      <c r="D52" s="9">
        <v>5</v>
      </c>
      <c r="E52" s="9">
        <f t="shared" si="2"/>
        <v>0</v>
      </c>
      <c r="F52" s="17">
        <f t="shared" si="3"/>
        <v>100</v>
      </c>
      <c r="G52" s="18"/>
    </row>
    <row r="53" spans="1:7" ht="16.8" customHeight="1" x14ac:dyDescent="0.25">
      <c r="A53" s="27" t="s">
        <v>233</v>
      </c>
      <c r="B53" s="9" t="s">
        <v>89</v>
      </c>
      <c r="C53" s="9">
        <v>818147</v>
      </c>
      <c r="D53" s="9">
        <v>818147</v>
      </c>
      <c r="E53" s="9">
        <f t="shared" si="2"/>
        <v>0</v>
      </c>
      <c r="F53" s="17">
        <f t="shared" si="3"/>
        <v>100</v>
      </c>
      <c r="G53" s="18"/>
    </row>
    <row r="54" spans="1:7" ht="39" customHeight="1" x14ac:dyDescent="0.25">
      <c r="A54" s="27" t="s">
        <v>234</v>
      </c>
      <c r="B54" s="9" t="s">
        <v>89</v>
      </c>
      <c r="C54" s="9">
        <v>30</v>
      </c>
      <c r="D54" s="9">
        <v>300</v>
      </c>
      <c r="E54" s="9">
        <f t="shared" si="2"/>
        <v>270</v>
      </c>
      <c r="F54" s="17">
        <f t="shared" si="3"/>
        <v>1000</v>
      </c>
      <c r="G54" s="18" t="s">
        <v>407</v>
      </c>
    </row>
    <row r="55" spans="1:7" ht="15" customHeight="1" x14ac:dyDescent="0.25">
      <c r="A55" s="27" t="s">
        <v>235</v>
      </c>
      <c r="B55" s="9" t="s">
        <v>89</v>
      </c>
      <c r="C55" s="9">
        <v>24</v>
      </c>
      <c r="D55" s="9">
        <v>24</v>
      </c>
      <c r="E55" s="9">
        <f t="shared" si="2"/>
        <v>0</v>
      </c>
      <c r="F55" s="17">
        <f t="shared" si="3"/>
        <v>100</v>
      </c>
      <c r="G55" s="18"/>
    </row>
    <row r="56" spans="1:7" ht="16.8" customHeight="1" x14ac:dyDescent="0.25">
      <c r="A56" s="27" t="s">
        <v>236</v>
      </c>
      <c r="B56" s="9" t="s">
        <v>89</v>
      </c>
      <c r="C56" s="9">
        <v>180</v>
      </c>
      <c r="D56" s="9">
        <v>180</v>
      </c>
      <c r="E56" s="9">
        <f t="shared" si="2"/>
        <v>0</v>
      </c>
      <c r="F56" s="17">
        <f t="shared" si="3"/>
        <v>100</v>
      </c>
      <c r="G56" s="18"/>
    </row>
    <row r="57" spans="1:7" ht="43.2" customHeight="1" x14ac:dyDescent="0.25">
      <c r="A57" s="27" t="s">
        <v>237</v>
      </c>
      <c r="B57" s="9" t="s">
        <v>89</v>
      </c>
      <c r="C57" s="9">
        <v>1291</v>
      </c>
      <c r="D57" s="9">
        <v>1292</v>
      </c>
      <c r="E57" s="9">
        <f t="shared" si="2"/>
        <v>1</v>
      </c>
      <c r="F57" s="17">
        <f t="shared" si="3"/>
        <v>100.07745933384973</v>
      </c>
      <c r="G57" s="18" t="s">
        <v>408</v>
      </c>
    </row>
    <row r="58" spans="1:7" ht="42" customHeight="1" x14ac:dyDescent="0.25">
      <c r="A58" s="27" t="s">
        <v>238</v>
      </c>
      <c r="B58" s="9" t="s">
        <v>89</v>
      </c>
      <c r="C58" s="9">
        <v>2000</v>
      </c>
      <c r="D58" s="9">
        <v>2304</v>
      </c>
      <c r="E58" s="9">
        <f>D58-C58</f>
        <v>304</v>
      </c>
      <c r="F58" s="17">
        <f>D58/C58*100</f>
        <v>115.19999999999999</v>
      </c>
      <c r="G58" s="18" t="s">
        <v>409</v>
      </c>
    </row>
    <row r="59" spans="1:7" x14ac:dyDescent="0.25">
      <c r="A59" s="12"/>
      <c r="B59" s="4"/>
      <c r="C59" s="4"/>
      <c r="D59" s="23"/>
      <c r="E59" s="4"/>
      <c r="F59" s="4"/>
      <c r="G59" s="4"/>
    </row>
    <row r="60" spans="1:7" ht="63.6" customHeight="1" x14ac:dyDescent="0.25">
      <c r="A60" s="2" t="s">
        <v>30</v>
      </c>
      <c r="B60" s="2" t="s">
        <v>4</v>
      </c>
      <c r="C60" s="2" t="s">
        <v>5</v>
      </c>
      <c r="D60" s="2" t="s">
        <v>6</v>
      </c>
      <c r="E60" s="2" t="s">
        <v>7</v>
      </c>
      <c r="F60" s="2" t="s">
        <v>9</v>
      </c>
      <c r="G60" s="2" t="s">
        <v>8</v>
      </c>
    </row>
    <row r="61" spans="1:7" ht="37.799999999999997" customHeight="1" x14ac:dyDescent="0.25">
      <c r="A61" s="16" t="s">
        <v>31</v>
      </c>
      <c r="B61" s="20" t="s">
        <v>11</v>
      </c>
      <c r="C61" s="17">
        <v>88063</v>
      </c>
      <c r="D61" s="17">
        <v>88063</v>
      </c>
      <c r="E61" s="17">
        <f>D61-C61</f>
        <v>0</v>
      </c>
      <c r="F61" s="17">
        <f>D61/C61*100</f>
        <v>100</v>
      </c>
      <c r="G61" s="3"/>
    </row>
    <row r="62" spans="1:7" ht="26.4" x14ac:dyDescent="0.25">
      <c r="A62" s="15" t="s">
        <v>29</v>
      </c>
      <c r="B62" s="10" t="s">
        <v>11</v>
      </c>
      <c r="C62" s="11">
        <v>88063</v>
      </c>
      <c r="D62" s="11">
        <v>88063</v>
      </c>
      <c r="E62" s="11">
        <f>D62-C62</f>
        <v>0</v>
      </c>
      <c r="F62" s="11">
        <f>D62/C62*100</f>
        <v>100</v>
      </c>
      <c r="G62" s="11"/>
    </row>
    <row r="63" spans="1:7" x14ac:dyDescent="0.25">
      <c r="A63" s="91"/>
      <c r="B63" s="92"/>
      <c r="C63" s="93"/>
      <c r="D63" s="93"/>
      <c r="E63" s="93"/>
      <c r="F63" s="93"/>
      <c r="G63" s="93"/>
    </row>
    <row r="64" spans="1:7" x14ac:dyDescent="0.25">
      <c r="A64" s="1" t="s">
        <v>48</v>
      </c>
    </row>
    <row r="65" spans="1:7" x14ac:dyDescent="0.25">
      <c r="A65" s="1" t="s">
        <v>13</v>
      </c>
    </row>
    <row r="66" spans="1:7" x14ac:dyDescent="0.25">
      <c r="A66" s="1" t="s">
        <v>24</v>
      </c>
    </row>
    <row r="67" spans="1:7" x14ac:dyDescent="0.25">
      <c r="A67" s="1" t="s">
        <v>22</v>
      </c>
    </row>
    <row r="68" spans="1:7" ht="37.5" customHeight="1" x14ac:dyDescent="0.25">
      <c r="A68" s="119" t="s">
        <v>226</v>
      </c>
      <c r="B68" s="119"/>
      <c r="C68" s="119"/>
      <c r="D68" s="119"/>
      <c r="E68" s="119"/>
      <c r="F68" s="119"/>
      <c r="G68" s="119"/>
    </row>
    <row r="69" spans="1:7" ht="9.6" customHeight="1" x14ac:dyDescent="0.25"/>
    <row r="70" spans="1:7" ht="63" customHeight="1" x14ac:dyDescent="0.25">
      <c r="A70" s="2" t="s">
        <v>14</v>
      </c>
      <c r="B70" s="2" t="s">
        <v>4</v>
      </c>
      <c r="C70" s="2" t="s">
        <v>5</v>
      </c>
      <c r="D70" s="2" t="s">
        <v>6</v>
      </c>
      <c r="E70" s="2" t="s">
        <v>7</v>
      </c>
      <c r="F70" s="2" t="s">
        <v>9</v>
      </c>
      <c r="G70" s="2" t="s">
        <v>15</v>
      </c>
    </row>
    <row r="71" spans="1:7" x14ac:dyDescent="0.25">
      <c r="A71" s="4">
        <v>1</v>
      </c>
      <c r="B71" s="4">
        <v>2</v>
      </c>
      <c r="C71" s="4">
        <v>3</v>
      </c>
      <c r="D71" s="4">
        <v>4</v>
      </c>
      <c r="E71" s="4">
        <v>5</v>
      </c>
      <c r="F71" s="4">
        <v>6</v>
      </c>
      <c r="G71" s="4">
        <v>7</v>
      </c>
    </row>
    <row r="72" spans="1:7" x14ac:dyDescent="0.25">
      <c r="A72" s="27" t="s">
        <v>227</v>
      </c>
      <c r="B72" s="9" t="s">
        <v>27</v>
      </c>
      <c r="C72" s="9">
        <v>180000</v>
      </c>
      <c r="D72" s="9">
        <v>180000</v>
      </c>
      <c r="E72" s="9">
        <f>D72-C72</f>
        <v>0</v>
      </c>
      <c r="F72" s="40">
        <f>D72/C72*100</f>
        <v>100</v>
      </c>
      <c r="G72" s="46"/>
    </row>
    <row r="73" spans="1:7" x14ac:dyDescent="0.25">
      <c r="A73" s="12"/>
      <c r="B73" s="4"/>
      <c r="C73" s="4"/>
      <c r="D73" s="23"/>
      <c r="E73" s="4"/>
      <c r="F73" s="4"/>
      <c r="G73" s="4"/>
    </row>
    <row r="74" spans="1:7" ht="61.2" customHeight="1" x14ac:dyDescent="0.25">
      <c r="A74" s="2" t="s">
        <v>30</v>
      </c>
      <c r="B74" s="2" t="s">
        <v>4</v>
      </c>
      <c r="C74" s="2" t="s">
        <v>5</v>
      </c>
      <c r="D74" s="2" t="s">
        <v>6</v>
      </c>
      <c r="E74" s="2" t="s">
        <v>7</v>
      </c>
      <c r="F74" s="2" t="s">
        <v>9</v>
      </c>
      <c r="G74" s="2" t="s">
        <v>8</v>
      </c>
    </row>
    <row r="75" spans="1:7" ht="18" customHeight="1" x14ac:dyDescent="0.25">
      <c r="A75" s="16" t="s">
        <v>32</v>
      </c>
      <c r="B75" s="20" t="s">
        <v>11</v>
      </c>
      <c r="C75" s="17">
        <v>611</v>
      </c>
      <c r="D75" s="17">
        <v>611</v>
      </c>
      <c r="E75" s="17">
        <f>D75-C75</f>
        <v>0</v>
      </c>
      <c r="F75" s="17">
        <f>D75/C75*100</f>
        <v>100</v>
      </c>
      <c r="G75" s="3"/>
    </row>
    <row r="76" spans="1:7" ht="26.4" x14ac:dyDescent="0.25">
      <c r="A76" s="15" t="s">
        <v>29</v>
      </c>
      <c r="B76" s="10" t="s">
        <v>11</v>
      </c>
      <c r="C76" s="11">
        <v>611</v>
      </c>
      <c r="D76" s="11">
        <v>611</v>
      </c>
      <c r="E76" s="11">
        <f>D76-C76</f>
        <v>0</v>
      </c>
      <c r="F76" s="11">
        <f>D76/C76*100</f>
        <v>100</v>
      </c>
      <c r="G76" s="11"/>
    </row>
    <row r="78" spans="1:7" x14ac:dyDescent="0.25">
      <c r="C78" s="14"/>
    </row>
    <row r="79" spans="1:7" x14ac:dyDescent="0.25">
      <c r="A79" s="1" t="s">
        <v>170</v>
      </c>
      <c r="D79" s="1" t="s">
        <v>16</v>
      </c>
      <c r="F79" s="1" t="s">
        <v>189</v>
      </c>
    </row>
    <row r="80" spans="1:7" x14ac:dyDescent="0.25">
      <c r="D80" s="8" t="s">
        <v>17</v>
      </c>
      <c r="E80" s="8"/>
      <c r="F80" s="8"/>
    </row>
    <row r="82" spans="1:6" x14ac:dyDescent="0.25">
      <c r="A82" s="1" t="s">
        <v>190</v>
      </c>
      <c r="D82" s="1" t="s">
        <v>16</v>
      </c>
      <c r="F82" s="1" t="s">
        <v>410</v>
      </c>
    </row>
    <row r="83" spans="1:6" x14ac:dyDescent="0.25">
      <c r="D83" s="8" t="s">
        <v>17</v>
      </c>
      <c r="E83" s="8"/>
      <c r="F83" s="8"/>
    </row>
  </sheetData>
  <mergeCells count="11">
    <mergeCell ref="A14:G14"/>
    <mergeCell ref="A28:G28"/>
    <mergeCell ref="A68:G68"/>
    <mergeCell ref="F1:G1"/>
    <mergeCell ref="F2:G2"/>
    <mergeCell ref="A4:G4"/>
    <mergeCell ref="A5:G5"/>
    <mergeCell ref="A8:G8"/>
    <mergeCell ref="A13:G13"/>
    <mergeCell ref="A26:G26"/>
    <mergeCell ref="A44:G44"/>
  </mergeCells>
  <pageMargins left="0.11811023622047245" right="0.11811023622047245" top="0" bottom="0" header="0" footer="0"/>
  <pageSetup paperSize="9"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74"/>
  <sheetViews>
    <sheetView topLeftCell="A58" zoomScale="80" zoomScaleNormal="80" workbookViewId="0">
      <selection activeCell="D74" sqref="D74"/>
    </sheetView>
  </sheetViews>
  <sheetFormatPr defaultColWidth="9" defaultRowHeight="13.2" x14ac:dyDescent="0.25"/>
  <cols>
    <col min="1" max="1" width="30.6640625" style="1" customWidth="1"/>
    <col min="2" max="2" width="12.109375" style="1" customWidth="1"/>
    <col min="3" max="3" width="20.6640625" style="1" customWidth="1"/>
    <col min="4" max="4" width="20.33203125" style="1" customWidth="1"/>
    <col min="5" max="5" width="12.33203125" style="1" customWidth="1"/>
    <col min="6" max="6" width="14.44140625" style="1" customWidth="1"/>
    <col min="7" max="7" width="32" style="1" customWidth="1"/>
    <col min="8" max="16384" width="9" style="1"/>
  </cols>
  <sheetData>
    <row r="1" spans="1:7" x14ac:dyDescent="0.25">
      <c r="F1" s="121" t="s">
        <v>0</v>
      </c>
      <c r="G1" s="121"/>
    </row>
    <row r="2" spans="1:7" ht="30.75" customHeight="1" x14ac:dyDescent="0.25">
      <c r="F2" s="122" t="s">
        <v>1</v>
      </c>
      <c r="G2" s="122"/>
    </row>
    <row r="3" spans="1:7" x14ac:dyDescent="0.25">
      <c r="A3" s="123" t="s">
        <v>2</v>
      </c>
      <c r="B3" s="123"/>
      <c r="C3" s="123"/>
      <c r="D3" s="123"/>
      <c r="E3" s="123"/>
      <c r="F3" s="123"/>
      <c r="G3" s="123"/>
    </row>
    <row r="4" spans="1:7" x14ac:dyDescent="0.25">
      <c r="A4" s="123" t="s">
        <v>171</v>
      </c>
      <c r="B4" s="123"/>
      <c r="C4" s="123"/>
      <c r="D4" s="123"/>
      <c r="E4" s="123"/>
      <c r="F4" s="123"/>
      <c r="G4" s="123"/>
    </row>
    <row r="5" spans="1:7" ht="7.2" customHeight="1" x14ac:dyDescent="0.25"/>
    <row r="6" spans="1:7" x14ac:dyDescent="0.25">
      <c r="A6" s="1" t="s">
        <v>18</v>
      </c>
    </row>
    <row r="7" spans="1:7" ht="25.8" customHeight="1" x14ac:dyDescent="0.25">
      <c r="A7" s="119" t="s">
        <v>52</v>
      </c>
      <c r="B7" s="119"/>
      <c r="C7" s="119"/>
      <c r="D7" s="119"/>
      <c r="E7" s="119"/>
      <c r="F7" s="119"/>
      <c r="G7" s="119"/>
    </row>
    <row r="8" spans="1:7" x14ac:dyDescent="0.25">
      <c r="A8" s="1" t="s">
        <v>206</v>
      </c>
    </row>
    <row r="9" spans="1:7" x14ac:dyDescent="0.25">
      <c r="A9" s="1" t="s">
        <v>196</v>
      </c>
    </row>
    <row r="10" spans="1:7" x14ac:dyDescent="0.25">
      <c r="A10" s="1" t="s">
        <v>21</v>
      </c>
    </row>
    <row r="11" spans="1:7" x14ac:dyDescent="0.25">
      <c r="A11" s="1" t="s">
        <v>22</v>
      </c>
    </row>
    <row r="12" spans="1:7" ht="35.25" customHeight="1" x14ac:dyDescent="0.25">
      <c r="A12" s="119" t="s">
        <v>53</v>
      </c>
      <c r="B12" s="119"/>
      <c r="C12" s="119"/>
      <c r="D12" s="119"/>
      <c r="E12" s="119"/>
      <c r="F12" s="119"/>
      <c r="G12" s="119"/>
    </row>
    <row r="13" spans="1:7" ht="34.200000000000003" customHeight="1" x14ac:dyDescent="0.25">
      <c r="A13" s="119" t="s">
        <v>241</v>
      </c>
      <c r="B13" s="119"/>
      <c r="C13" s="119"/>
      <c r="D13" s="119"/>
      <c r="E13" s="119"/>
      <c r="F13" s="119"/>
      <c r="G13" s="119"/>
    </row>
    <row r="14" spans="1:7" ht="79.2" customHeight="1" x14ac:dyDescent="0.25">
      <c r="A14" s="2" t="s">
        <v>3</v>
      </c>
      <c r="B14" s="2" t="s">
        <v>4</v>
      </c>
      <c r="C14" s="2" t="s">
        <v>5</v>
      </c>
      <c r="D14" s="2" t="s">
        <v>6</v>
      </c>
      <c r="E14" s="2" t="s">
        <v>7</v>
      </c>
      <c r="F14" s="2" t="s">
        <v>9</v>
      </c>
      <c r="G14" s="2" t="s">
        <v>8</v>
      </c>
    </row>
    <row r="15" spans="1:7" ht="12.75" x14ac:dyDescent="0.2">
      <c r="A15" s="4">
        <v>1</v>
      </c>
      <c r="B15" s="4">
        <v>2</v>
      </c>
      <c r="C15" s="4">
        <v>3</v>
      </c>
      <c r="D15" s="4">
        <v>4</v>
      </c>
      <c r="E15" s="4">
        <v>5</v>
      </c>
      <c r="F15" s="4">
        <v>6</v>
      </c>
      <c r="G15" s="4">
        <v>7</v>
      </c>
    </row>
    <row r="16" spans="1:7" ht="27.75" customHeight="1" x14ac:dyDescent="0.25">
      <c r="A16" s="16" t="s">
        <v>31</v>
      </c>
      <c r="B16" s="9" t="s">
        <v>11</v>
      </c>
      <c r="C16" s="17">
        <v>603479</v>
      </c>
      <c r="D16" s="17">
        <v>603470.6</v>
      </c>
      <c r="E16" s="17">
        <f>D16-C16</f>
        <v>-8.4000000000232831</v>
      </c>
      <c r="F16" s="17">
        <f>D16/C16*100</f>
        <v>99.998608070869082</v>
      </c>
      <c r="G16" s="2" t="s">
        <v>348</v>
      </c>
    </row>
    <row r="17" spans="1:7" x14ac:dyDescent="0.25">
      <c r="A17" s="16" t="s">
        <v>32</v>
      </c>
      <c r="B17" s="9" t="s">
        <v>11</v>
      </c>
      <c r="C17" s="17">
        <v>3907</v>
      </c>
      <c r="D17" s="17">
        <v>3907</v>
      </c>
      <c r="E17" s="17">
        <f>D17-C17</f>
        <v>0</v>
      </c>
      <c r="F17" s="17">
        <f>D17/C17*100</f>
        <v>100</v>
      </c>
      <c r="G17" s="9"/>
    </row>
    <row r="18" spans="1:7" ht="26.4" x14ac:dyDescent="0.25">
      <c r="A18" s="37" t="s">
        <v>10</v>
      </c>
      <c r="B18" s="10" t="s">
        <v>11</v>
      </c>
      <c r="C18" s="11">
        <f>C16+C17</f>
        <v>607386</v>
      </c>
      <c r="D18" s="11">
        <f>D16+D17</f>
        <v>607377.6</v>
      </c>
      <c r="E18" s="11">
        <f>D18-C18</f>
        <v>-8.4000000000232831</v>
      </c>
      <c r="F18" s="11">
        <f>D18/C18*100</f>
        <v>99.998617024429265</v>
      </c>
      <c r="G18" s="10"/>
    </row>
    <row r="19" spans="1:7" ht="29.25" customHeight="1" x14ac:dyDescent="0.25">
      <c r="A19" s="13" t="s">
        <v>12</v>
      </c>
      <c r="B19" s="9"/>
      <c r="C19" s="13"/>
      <c r="D19" s="65"/>
      <c r="E19" s="11"/>
      <c r="F19" s="11"/>
      <c r="G19" s="9"/>
    </row>
    <row r="20" spans="1:7" s="42" customFormat="1" ht="150.6" customHeight="1" x14ac:dyDescent="0.25">
      <c r="A20" s="49" t="s">
        <v>239</v>
      </c>
      <c r="B20" s="39" t="s">
        <v>68</v>
      </c>
      <c r="C20" s="43">
        <v>0.68</v>
      </c>
      <c r="D20" s="43">
        <v>0.42</v>
      </c>
      <c r="E20" s="45">
        <f t="shared" ref="E20:E21" si="0">D20-C20</f>
        <v>-0.26000000000000006</v>
      </c>
      <c r="F20" s="45">
        <f t="shared" ref="F20:F21" si="1">D20/C20*100</f>
        <v>61.764705882352935</v>
      </c>
      <c r="G20" s="43" t="s">
        <v>401</v>
      </c>
    </row>
    <row r="21" spans="1:7" ht="40.5" customHeight="1" x14ac:dyDescent="0.25">
      <c r="A21" s="27" t="s">
        <v>240</v>
      </c>
      <c r="B21" s="9" t="s">
        <v>68</v>
      </c>
      <c r="C21" s="2">
        <v>0.7</v>
      </c>
      <c r="D21" s="2">
        <v>0.7</v>
      </c>
      <c r="E21" s="17">
        <f t="shared" si="0"/>
        <v>0</v>
      </c>
      <c r="F21" s="17">
        <f t="shared" si="1"/>
        <v>100</v>
      </c>
      <c r="G21" s="9"/>
    </row>
    <row r="22" spans="1:7" ht="12.75" hidden="1" x14ac:dyDescent="0.2">
      <c r="A22" s="1" t="s">
        <v>55</v>
      </c>
    </row>
    <row r="23" spans="1:7" ht="12.75" hidden="1" x14ac:dyDescent="0.2">
      <c r="A23" s="1" t="s">
        <v>13</v>
      </c>
    </row>
    <row r="24" spans="1:7" ht="32.25" hidden="1" customHeight="1" x14ac:dyDescent="0.2">
      <c r="A24" s="118" t="s">
        <v>73</v>
      </c>
      <c r="B24" s="118"/>
      <c r="C24" s="118"/>
      <c r="D24" s="118"/>
      <c r="E24" s="118"/>
      <c r="F24" s="118"/>
      <c r="G24" s="118"/>
    </row>
    <row r="25" spans="1:7" ht="12.75" hidden="1" x14ac:dyDescent="0.2">
      <c r="A25" s="1" t="s">
        <v>22</v>
      </c>
    </row>
    <row r="26" spans="1:7" s="21" customFormat="1" ht="24.75" hidden="1" customHeight="1" x14ac:dyDescent="0.25">
      <c r="A26" s="119" t="s">
        <v>60</v>
      </c>
      <c r="B26" s="119"/>
      <c r="C26" s="119"/>
      <c r="D26" s="119"/>
      <c r="E26" s="119"/>
      <c r="F26" s="119"/>
      <c r="G26" s="119"/>
    </row>
    <row r="27" spans="1:7" ht="12.75" hidden="1" x14ac:dyDescent="0.2"/>
    <row r="28" spans="1:7" ht="59.25" hidden="1" customHeight="1" x14ac:dyDescent="0.2">
      <c r="A28" s="2" t="s">
        <v>14</v>
      </c>
      <c r="B28" s="2" t="s">
        <v>4</v>
      </c>
      <c r="C28" s="2" t="s">
        <v>5</v>
      </c>
      <c r="D28" s="2" t="s">
        <v>6</v>
      </c>
      <c r="E28" s="2" t="s">
        <v>7</v>
      </c>
      <c r="F28" s="2" t="s">
        <v>9</v>
      </c>
      <c r="G28" s="2" t="s">
        <v>15</v>
      </c>
    </row>
    <row r="29" spans="1:7" ht="12.75" hidden="1" x14ac:dyDescent="0.2">
      <c r="A29" s="4">
        <v>1</v>
      </c>
      <c r="B29" s="4">
        <v>2</v>
      </c>
      <c r="C29" s="4">
        <v>3</v>
      </c>
      <c r="D29" s="4">
        <v>4</v>
      </c>
      <c r="E29" s="4">
        <v>5</v>
      </c>
      <c r="F29" s="4">
        <v>6</v>
      </c>
      <c r="G29" s="4">
        <v>7</v>
      </c>
    </row>
    <row r="30" spans="1:7" ht="33.75" hidden="1" x14ac:dyDescent="0.2">
      <c r="A30" s="12" t="s">
        <v>33</v>
      </c>
      <c r="B30" s="18" t="s">
        <v>11</v>
      </c>
      <c r="C30" s="19">
        <v>10255</v>
      </c>
      <c r="D30" s="19">
        <v>10255</v>
      </c>
      <c r="E30" s="19">
        <f>D30-C30</f>
        <v>0</v>
      </c>
      <c r="F30" s="19">
        <f>D30/C30*100</f>
        <v>100</v>
      </c>
      <c r="G30" s="12"/>
    </row>
    <row r="31" spans="1:7" ht="67.5" hidden="1" x14ac:dyDescent="0.2">
      <c r="A31" s="12" t="s">
        <v>38</v>
      </c>
      <c r="B31" s="18" t="s">
        <v>137</v>
      </c>
      <c r="C31" s="22"/>
      <c r="D31" s="22"/>
      <c r="E31" s="19">
        <f t="shared" ref="E31" si="2">D31-C31</f>
        <v>0</v>
      </c>
      <c r="F31" s="19" t="e">
        <f t="shared" ref="F31" si="3">D31/C31*100</f>
        <v>#DIV/0!</v>
      </c>
      <c r="G31" s="12"/>
    </row>
    <row r="32" spans="1:7" ht="12.75" hidden="1" x14ac:dyDescent="0.2">
      <c r="A32" s="12"/>
      <c r="B32" s="18"/>
      <c r="C32" s="19"/>
      <c r="D32" s="19"/>
      <c r="E32" s="19"/>
      <c r="F32" s="19"/>
      <c r="G32" s="12"/>
    </row>
    <row r="33" spans="1:7" ht="55.5" hidden="1" customHeight="1" x14ac:dyDescent="0.2">
      <c r="A33" s="2" t="s">
        <v>30</v>
      </c>
      <c r="B33" s="2" t="s">
        <v>4</v>
      </c>
      <c r="C33" s="2" t="s">
        <v>5</v>
      </c>
      <c r="D33" s="2" t="s">
        <v>6</v>
      </c>
      <c r="E33" s="2" t="s">
        <v>7</v>
      </c>
      <c r="F33" s="2" t="s">
        <v>9</v>
      </c>
      <c r="G33" s="2" t="s">
        <v>8</v>
      </c>
    </row>
    <row r="34" spans="1:7" ht="12.75" hidden="1" x14ac:dyDescent="0.2">
      <c r="A34" s="3"/>
      <c r="B34" s="20" t="s">
        <v>11</v>
      </c>
      <c r="C34" s="3"/>
      <c r="D34" s="3"/>
      <c r="E34" s="3"/>
      <c r="F34" s="3"/>
      <c r="G34" s="3"/>
    </row>
    <row r="35" spans="1:7" ht="12.75" hidden="1" x14ac:dyDescent="0.2">
      <c r="A35" s="3"/>
      <c r="B35" s="20" t="s">
        <v>11</v>
      </c>
      <c r="C35" s="3"/>
      <c r="D35" s="3"/>
      <c r="E35" s="3"/>
      <c r="F35" s="3"/>
      <c r="G35" s="3"/>
    </row>
    <row r="36" spans="1:7" ht="25.5" hidden="1" x14ac:dyDescent="0.2">
      <c r="A36" s="15" t="s">
        <v>29</v>
      </c>
      <c r="B36" s="10" t="s">
        <v>11</v>
      </c>
      <c r="C36" s="11">
        <v>10437</v>
      </c>
      <c r="D36" s="11">
        <v>10437</v>
      </c>
      <c r="E36" s="11">
        <f>D36-C36</f>
        <v>0</v>
      </c>
      <c r="F36" s="11">
        <f>D36/C36*100</f>
        <v>100</v>
      </c>
      <c r="G36" s="3"/>
    </row>
    <row r="37" spans="1:7" x14ac:dyDescent="0.25">
      <c r="A37" s="1" t="s">
        <v>242</v>
      </c>
    </row>
    <row r="38" spans="1:7" x14ac:dyDescent="0.25">
      <c r="A38" s="1" t="s">
        <v>13</v>
      </c>
    </row>
    <row r="39" spans="1:7" x14ac:dyDescent="0.25">
      <c r="A39" s="1" t="s">
        <v>224</v>
      </c>
    </row>
    <row r="40" spans="1:7" x14ac:dyDescent="0.25">
      <c r="A40" s="1" t="s">
        <v>22</v>
      </c>
    </row>
    <row r="41" spans="1:7" ht="37.200000000000003" customHeight="1" x14ac:dyDescent="0.25">
      <c r="A41" s="119" t="s">
        <v>241</v>
      </c>
      <c r="B41" s="119"/>
      <c r="C41" s="119"/>
      <c r="D41" s="119"/>
      <c r="E41" s="119"/>
      <c r="F41" s="119"/>
      <c r="G41" s="119"/>
    </row>
    <row r="42" spans="1:7" ht="63" customHeight="1" x14ac:dyDescent="0.25">
      <c r="A42" s="2" t="s">
        <v>14</v>
      </c>
      <c r="B42" s="2" t="s">
        <v>4</v>
      </c>
      <c r="C42" s="2" t="s">
        <v>5</v>
      </c>
      <c r="D42" s="2" t="s">
        <v>6</v>
      </c>
      <c r="E42" s="2" t="s">
        <v>7</v>
      </c>
      <c r="F42" s="2" t="s">
        <v>9</v>
      </c>
      <c r="G42" s="2" t="s">
        <v>15</v>
      </c>
    </row>
    <row r="43" spans="1:7" ht="9.6" customHeight="1" x14ac:dyDescent="0.25">
      <c r="A43" s="4">
        <v>1</v>
      </c>
      <c r="B43" s="4">
        <v>2</v>
      </c>
      <c r="C43" s="4">
        <v>3</v>
      </c>
      <c r="D43" s="38">
        <v>4</v>
      </c>
      <c r="E43" s="4">
        <v>5</v>
      </c>
      <c r="F43" s="4">
        <v>6</v>
      </c>
      <c r="G43" s="4">
        <v>7</v>
      </c>
    </row>
    <row r="44" spans="1:7" ht="65.400000000000006" customHeight="1" x14ac:dyDescent="0.25">
      <c r="A44" s="12" t="s">
        <v>243</v>
      </c>
      <c r="B44" s="4" t="s">
        <v>27</v>
      </c>
      <c r="C44" s="4">
        <v>15000</v>
      </c>
      <c r="D44" s="107">
        <v>20369</v>
      </c>
      <c r="E44" s="4">
        <f>D44-C44</f>
        <v>5369</v>
      </c>
      <c r="F44" s="36">
        <f>D44/C44*100</f>
        <v>135.79333333333335</v>
      </c>
      <c r="G44" s="104" t="s">
        <v>384</v>
      </c>
    </row>
    <row r="45" spans="1:7" ht="57.6" customHeight="1" x14ac:dyDescent="0.25">
      <c r="A45" s="12" t="s">
        <v>244</v>
      </c>
      <c r="B45" s="4" t="s">
        <v>27</v>
      </c>
      <c r="C45" s="4">
        <v>5000</v>
      </c>
      <c r="D45" s="107">
        <v>11797</v>
      </c>
      <c r="E45" s="4">
        <f>D45-C45</f>
        <v>6797</v>
      </c>
      <c r="F45" s="36">
        <f>D45/C45*100</f>
        <v>235.94</v>
      </c>
      <c r="G45" s="104" t="s">
        <v>384</v>
      </c>
    </row>
    <row r="46" spans="1:7" ht="12.6" customHeight="1" x14ac:dyDescent="0.25">
      <c r="A46" s="12" t="s">
        <v>245</v>
      </c>
      <c r="B46" s="4" t="s">
        <v>77</v>
      </c>
      <c r="C46" s="4">
        <v>130000</v>
      </c>
      <c r="D46" s="107">
        <v>130000</v>
      </c>
      <c r="E46" s="4">
        <f t="shared" ref="E46:E51" si="4">D46-C46</f>
        <v>0</v>
      </c>
      <c r="F46" s="36">
        <f t="shared" ref="F46:F51" si="5">D46/C46*100</f>
        <v>100</v>
      </c>
      <c r="G46" s="104"/>
    </row>
    <row r="47" spans="1:7" ht="184.2" customHeight="1" x14ac:dyDescent="0.25">
      <c r="A47" s="12" t="s">
        <v>246</v>
      </c>
      <c r="B47" s="4" t="s">
        <v>51</v>
      </c>
      <c r="C47" s="4">
        <v>50</v>
      </c>
      <c r="D47" s="108">
        <v>126</v>
      </c>
      <c r="E47" s="4">
        <f t="shared" si="4"/>
        <v>76</v>
      </c>
      <c r="F47" s="36">
        <f t="shared" si="5"/>
        <v>252</v>
      </c>
      <c r="G47" s="104" t="s">
        <v>392</v>
      </c>
    </row>
    <row r="48" spans="1:7" ht="24.6" customHeight="1" x14ac:dyDescent="0.25">
      <c r="A48" s="12" t="s">
        <v>247</v>
      </c>
      <c r="B48" s="4" t="s">
        <v>51</v>
      </c>
      <c r="C48" s="4">
        <v>400</v>
      </c>
      <c r="D48" s="107">
        <v>400</v>
      </c>
      <c r="E48" s="4">
        <f t="shared" si="4"/>
        <v>0</v>
      </c>
      <c r="F48" s="36">
        <f t="shared" si="5"/>
        <v>100</v>
      </c>
      <c r="G48" s="105"/>
    </row>
    <row r="49" spans="1:7" ht="59.4" customHeight="1" x14ac:dyDescent="0.25">
      <c r="A49" s="12" t="s">
        <v>248</v>
      </c>
      <c r="B49" s="4" t="s">
        <v>51</v>
      </c>
      <c r="C49" s="4">
        <v>210</v>
      </c>
      <c r="D49" s="107">
        <v>203</v>
      </c>
      <c r="E49" s="4">
        <f t="shared" si="4"/>
        <v>-7</v>
      </c>
      <c r="F49" s="36">
        <f t="shared" si="5"/>
        <v>96.666666666666671</v>
      </c>
      <c r="G49" s="104" t="s">
        <v>393</v>
      </c>
    </row>
    <row r="50" spans="1:7" ht="57" customHeight="1" x14ac:dyDescent="0.25">
      <c r="A50" s="12" t="s">
        <v>249</v>
      </c>
      <c r="B50" s="4" t="s">
        <v>51</v>
      </c>
      <c r="C50" s="4">
        <v>80</v>
      </c>
      <c r="D50" s="107">
        <v>95</v>
      </c>
      <c r="E50" s="4">
        <f t="shared" si="4"/>
        <v>15</v>
      </c>
      <c r="F50" s="36">
        <f t="shared" si="5"/>
        <v>118.75</v>
      </c>
      <c r="G50" s="104" t="s">
        <v>400</v>
      </c>
    </row>
    <row r="51" spans="1:7" ht="100.2" customHeight="1" x14ac:dyDescent="0.25">
      <c r="A51" s="12" t="s">
        <v>250</v>
      </c>
      <c r="B51" s="4" t="s">
        <v>27</v>
      </c>
      <c r="C51" s="4">
        <v>690</v>
      </c>
      <c r="D51" s="107">
        <v>756</v>
      </c>
      <c r="E51" s="4">
        <f t="shared" si="4"/>
        <v>66</v>
      </c>
      <c r="F51" s="36">
        <f t="shared" si="5"/>
        <v>109.56521739130434</v>
      </c>
      <c r="G51" s="104" t="s">
        <v>413</v>
      </c>
    </row>
    <row r="52" spans="1:7" ht="64.2" customHeight="1" x14ac:dyDescent="0.25">
      <c r="A52" s="2" t="s">
        <v>30</v>
      </c>
      <c r="B52" s="2" t="s">
        <v>4</v>
      </c>
      <c r="C52" s="2" t="s">
        <v>5</v>
      </c>
      <c r="D52" s="109" t="s">
        <v>6</v>
      </c>
      <c r="E52" s="2" t="s">
        <v>7</v>
      </c>
      <c r="F52" s="2" t="s">
        <v>9</v>
      </c>
      <c r="G52" s="43" t="s">
        <v>8</v>
      </c>
    </row>
    <row r="53" spans="1:7" ht="29.4" customHeight="1" x14ac:dyDescent="0.25">
      <c r="A53" s="27" t="s">
        <v>31</v>
      </c>
      <c r="B53" s="20" t="s">
        <v>11</v>
      </c>
      <c r="C53" s="17">
        <v>603479</v>
      </c>
      <c r="D53" s="110">
        <v>603470.6</v>
      </c>
      <c r="E53" s="17">
        <f>D53-C53</f>
        <v>-8.4000000000232831</v>
      </c>
      <c r="F53" s="17">
        <f>D53/C53*100</f>
        <v>99.998608070869082</v>
      </c>
      <c r="G53" s="2" t="s">
        <v>348</v>
      </c>
    </row>
    <row r="54" spans="1:7" ht="24.6" customHeight="1" x14ac:dyDescent="0.25">
      <c r="A54" s="15" t="s">
        <v>29</v>
      </c>
      <c r="B54" s="10" t="s">
        <v>11</v>
      </c>
      <c r="C54" s="11">
        <v>603479</v>
      </c>
      <c r="D54" s="11">
        <v>603470.6</v>
      </c>
      <c r="E54" s="11">
        <f>D54-C54</f>
        <v>-8.4000000000232831</v>
      </c>
      <c r="F54" s="11">
        <f>D54/C54*100</f>
        <v>99.998608070869082</v>
      </c>
      <c r="G54" s="11"/>
    </row>
    <row r="55" spans="1:7" x14ac:dyDescent="0.25">
      <c r="A55" s="1" t="s">
        <v>54</v>
      </c>
    </row>
    <row r="56" spans="1:7" x14ac:dyDescent="0.25">
      <c r="A56" s="1" t="s">
        <v>13</v>
      </c>
    </row>
    <row r="57" spans="1:7" x14ac:dyDescent="0.25">
      <c r="A57" s="1" t="s">
        <v>24</v>
      </c>
    </row>
    <row r="58" spans="1:7" x14ac:dyDescent="0.25">
      <c r="A58" s="1" t="s">
        <v>22</v>
      </c>
    </row>
    <row r="59" spans="1:7" ht="37.200000000000003" customHeight="1" x14ac:dyDescent="0.25">
      <c r="A59" s="119" t="s">
        <v>251</v>
      </c>
      <c r="B59" s="119"/>
      <c r="C59" s="119"/>
      <c r="D59" s="119"/>
      <c r="E59" s="119"/>
      <c r="F59" s="119"/>
      <c r="G59" s="119"/>
    </row>
    <row r="61" spans="1:7" ht="63" customHeight="1" x14ac:dyDescent="0.25">
      <c r="A61" s="2" t="s">
        <v>14</v>
      </c>
      <c r="B61" s="2" t="s">
        <v>4</v>
      </c>
      <c r="C61" s="2" t="s">
        <v>5</v>
      </c>
      <c r="D61" s="2" t="s">
        <v>6</v>
      </c>
      <c r="E61" s="2" t="s">
        <v>7</v>
      </c>
      <c r="F61" s="2" t="s">
        <v>9</v>
      </c>
      <c r="G61" s="2" t="s">
        <v>15</v>
      </c>
    </row>
    <row r="62" spans="1:7" x14ac:dyDescent="0.25">
      <c r="A62" s="4">
        <v>1</v>
      </c>
      <c r="B62" s="4">
        <v>2</v>
      </c>
      <c r="C62" s="4">
        <v>3</v>
      </c>
      <c r="D62" s="38">
        <v>4</v>
      </c>
      <c r="E62" s="4">
        <v>5</v>
      </c>
      <c r="F62" s="4">
        <v>6</v>
      </c>
      <c r="G62" s="4">
        <v>7</v>
      </c>
    </row>
    <row r="63" spans="1:7" ht="60.6" customHeight="1" x14ac:dyDescent="0.25">
      <c r="A63" s="12" t="s">
        <v>252</v>
      </c>
      <c r="B63" s="4" t="s">
        <v>253</v>
      </c>
      <c r="C63" s="4">
        <v>2.25</v>
      </c>
      <c r="D63" s="83">
        <v>2.25</v>
      </c>
      <c r="E63" s="4">
        <f>D63-C63</f>
        <v>0</v>
      </c>
      <c r="F63" s="4">
        <f>D63/C63*100</f>
        <v>100</v>
      </c>
      <c r="G63" s="18"/>
    </row>
    <row r="64" spans="1:7" x14ac:dyDescent="0.25">
      <c r="A64" s="12"/>
      <c r="B64" s="4"/>
      <c r="C64" s="4"/>
      <c r="D64" s="23"/>
      <c r="E64" s="4"/>
      <c r="F64" s="4"/>
      <c r="G64" s="4"/>
    </row>
    <row r="65" spans="1:7" ht="58.2" customHeight="1" x14ac:dyDescent="0.25">
      <c r="A65" s="2" t="s">
        <v>30</v>
      </c>
      <c r="B65" s="2" t="s">
        <v>4</v>
      </c>
      <c r="C65" s="2" t="s">
        <v>5</v>
      </c>
      <c r="D65" s="2" t="s">
        <v>6</v>
      </c>
      <c r="E65" s="2" t="s">
        <v>7</v>
      </c>
      <c r="F65" s="2" t="s">
        <v>9</v>
      </c>
      <c r="G65" s="2" t="s">
        <v>8</v>
      </c>
    </row>
    <row r="66" spans="1:7" ht="16.2" customHeight="1" x14ac:dyDescent="0.25">
      <c r="A66" s="16" t="s">
        <v>32</v>
      </c>
      <c r="B66" s="20" t="s">
        <v>11</v>
      </c>
      <c r="C66" s="17">
        <v>3907</v>
      </c>
      <c r="D66" s="17">
        <v>3907</v>
      </c>
      <c r="E66" s="17">
        <f t="shared" ref="E66" si="6">D66-C66</f>
        <v>0</v>
      </c>
      <c r="F66" s="17">
        <f t="shared" ref="F66" si="7">D66/C66*100</f>
        <v>100</v>
      </c>
      <c r="G66" s="3"/>
    </row>
    <row r="67" spans="1:7" x14ac:dyDescent="0.25">
      <c r="A67" s="3"/>
      <c r="B67" s="20" t="s">
        <v>11</v>
      </c>
      <c r="C67" s="3"/>
      <c r="D67" s="3"/>
      <c r="E67" s="11"/>
      <c r="F67" s="11"/>
      <c r="G67" s="3"/>
    </row>
    <row r="68" spans="1:7" ht="26.4" x14ac:dyDescent="0.25">
      <c r="A68" s="15" t="s">
        <v>29</v>
      </c>
      <c r="B68" s="10" t="s">
        <v>11</v>
      </c>
      <c r="C68" s="11">
        <v>3907</v>
      </c>
      <c r="D68" s="11">
        <v>3907</v>
      </c>
      <c r="E68" s="11">
        <f>D68-C68</f>
        <v>0</v>
      </c>
      <c r="F68" s="11">
        <f>D68/C68*100</f>
        <v>100</v>
      </c>
      <c r="G68" s="11"/>
    </row>
    <row r="70" spans="1:7" x14ac:dyDescent="0.25">
      <c r="A70" s="1" t="s">
        <v>170</v>
      </c>
      <c r="D70" s="1" t="s">
        <v>16</v>
      </c>
      <c r="F70" s="1" t="s">
        <v>189</v>
      </c>
    </row>
    <row r="71" spans="1:7" x14ac:dyDescent="0.25">
      <c r="D71" s="8" t="s">
        <v>17</v>
      </c>
      <c r="E71" s="8"/>
      <c r="F71" s="8"/>
    </row>
    <row r="72" spans="1:7" ht="9.6" customHeight="1" x14ac:dyDescent="0.25"/>
    <row r="73" spans="1:7" x14ac:dyDescent="0.25">
      <c r="A73" s="1" t="s">
        <v>190</v>
      </c>
      <c r="D73" s="1" t="s">
        <v>16</v>
      </c>
      <c r="F73" s="1" t="s">
        <v>410</v>
      </c>
    </row>
    <row r="74" spans="1:7" x14ac:dyDescent="0.25">
      <c r="D74" s="8"/>
      <c r="E74" s="8"/>
      <c r="F74" s="8"/>
    </row>
  </sheetData>
  <mergeCells count="11">
    <mergeCell ref="A13:G13"/>
    <mergeCell ref="A26:G26"/>
    <mergeCell ref="A59:G59"/>
    <mergeCell ref="F1:G1"/>
    <mergeCell ref="F2:G2"/>
    <mergeCell ref="A3:G3"/>
    <mergeCell ref="A4:G4"/>
    <mergeCell ref="A7:G7"/>
    <mergeCell ref="A12:G12"/>
    <mergeCell ref="A24:G24"/>
    <mergeCell ref="A41:G41"/>
  </mergeCells>
  <pageMargins left="0.11811023622047245" right="0.11811023622047245" top="0" bottom="0" header="0" footer="0"/>
  <pageSetup paperSize="9" scale="8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5" zoomScale="80" zoomScaleNormal="80" workbookViewId="0">
      <selection activeCell="A80" sqref="A80"/>
    </sheetView>
  </sheetViews>
  <sheetFormatPr defaultColWidth="9" defaultRowHeight="13.2" x14ac:dyDescent="0.25"/>
  <cols>
    <col min="1" max="1" width="30.6640625" style="1" customWidth="1"/>
    <col min="2" max="2" width="13.5546875" style="1" customWidth="1"/>
    <col min="3" max="3" width="20.6640625" style="1" customWidth="1"/>
    <col min="4" max="4" width="15.5546875" style="1" customWidth="1"/>
    <col min="5" max="5" width="12.33203125" style="1" customWidth="1"/>
    <col min="6" max="6" width="14" style="1" customWidth="1"/>
    <col min="7" max="7" width="34" style="1" customWidth="1"/>
    <col min="8" max="16384" width="9" style="1"/>
  </cols>
  <sheetData>
    <row r="1" spans="1:7" x14ac:dyDescent="0.25">
      <c r="F1" s="121" t="s">
        <v>0</v>
      </c>
      <c r="G1" s="121"/>
    </row>
    <row r="2" spans="1:7" ht="30.75" customHeight="1" x14ac:dyDescent="0.25">
      <c r="F2" s="122" t="s">
        <v>1</v>
      </c>
      <c r="G2" s="122"/>
    </row>
    <row r="4" spans="1:7" x14ac:dyDescent="0.25">
      <c r="A4" s="123" t="s">
        <v>2</v>
      </c>
      <c r="B4" s="123"/>
      <c r="C4" s="123"/>
      <c r="D4" s="123"/>
      <c r="E4" s="123"/>
      <c r="F4" s="123"/>
      <c r="G4" s="123"/>
    </row>
    <row r="5" spans="1:7" x14ac:dyDescent="0.25">
      <c r="A5" s="123" t="s">
        <v>171</v>
      </c>
      <c r="B5" s="123"/>
      <c r="C5" s="123"/>
      <c r="D5" s="123"/>
      <c r="E5" s="123"/>
      <c r="F5" s="123"/>
      <c r="G5" s="123"/>
    </row>
    <row r="7" spans="1:7" x14ac:dyDescent="0.25">
      <c r="A7" s="1" t="s">
        <v>18</v>
      </c>
    </row>
    <row r="8" spans="1:7" ht="31.5" customHeight="1" x14ac:dyDescent="0.25">
      <c r="A8" s="119" t="s">
        <v>56</v>
      </c>
      <c r="B8" s="119"/>
      <c r="C8" s="119"/>
      <c r="D8" s="119"/>
      <c r="E8" s="119"/>
      <c r="F8" s="119"/>
      <c r="G8" s="119"/>
    </row>
    <row r="9" spans="1:7" x14ac:dyDescent="0.25">
      <c r="A9" s="1" t="s">
        <v>206</v>
      </c>
    </row>
    <row r="10" spans="1:7" x14ac:dyDescent="0.25">
      <c r="A10" s="1" t="s">
        <v>196</v>
      </c>
    </row>
    <row r="11" spans="1:7" x14ac:dyDescent="0.25">
      <c r="A11" s="1" t="s">
        <v>21</v>
      </c>
    </row>
    <row r="12" spans="1:7" x14ac:dyDescent="0.25">
      <c r="A12" s="1" t="s">
        <v>22</v>
      </c>
    </row>
    <row r="13" spans="1:7" ht="35.25" customHeight="1" x14ac:dyDescent="0.25">
      <c r="A13" s="120" t="s">
        <v>254</v>
      </c>
      <c r="B13" s="120"/>
      <c r="C13" s="120"/>
      <c r="D13" s="120"/>
      <c r="E13" s="120"/>
      <c r="F13" s="120"/>
      <c r="G13" s="120"/>
    </row>
    <row r="14" spans="1:7" ht="96.75" customHeight="1" x14ac:dyDescent="0.25">
      <c r="A14" s="119" t="s">
        <v>258</v>
      </c>
      <c r="B14" s="119"/>
      <c r="C14" s="119"/>
      <c r="D14" s="119"/>
      <c r="E14" s="119"/>
      <c r="F14" s="119"/>
      <c r="G14" s="119"/>
    </row>
    <row r="15" spans="1:7" ht="61.2" customHeight="1" x14ac:dyDescent="0.25">
      <c r="A15" s="2" t="s">
        <v>3</v>
      </c>
      <c r="B15" s="2" t="s">
        <v>4</v>
      </c>
      <c r="C15" s="2" t="s">
        <v>5</v>
      </c>
      <c r="D15" s="2" t="s">
        <v>6</v>
      </c>
      <c r="E15" s="2" t="s">
        <v>7</v>
      </c>
      <c r="F15" s="2" t="s">
        <v>9</v>
      </c>
      <c r="G15" s="2" t="s">
        <v>8</v>
      </c>
    </row>
    <row r="16" spans="1:7" ht="12.75" x14ac:dyDescent="0.2">
      <c r="A16" s="4">
        <v>1</v>
      </c>
      <c r="B16" s="4">
        <v>2</v>
      </c>
      <c r="C16" s="4">
        <v>3</v>
      </c>
      <c r="D16" s="4">
        <v>4</v>
      </c>
      <c r="E16" s="4">
        <v>5</v>
      </c>
      <c r="F16" s="4">
        <v>6</v>
      </c>
      <c r="G16" s="4">
        <v>7</v>
      </c>
    </row>
    <row r="17" spans="1:8" ht="39.75" customHeight="1" x14ac:dyDescent="0.25">
      <c r="A17" s="27" t="s">
        <v>31</v>
      </c>
      <c r="B17" s="9" t="s">
        <v>11</v>
      </c>
      <c r="C17" s="17">
        <v>4710102</v>
      </c>
      <c r="D17" s="17">
        <v>4710101.7</v>
      </c>
      <c r="E17" s="17">
        <f>D17-C17</f>
        <v>-0.29999999981373549</v>
      </c>
      <c r="F17" s="17">
        <f>D17/C17*100</f>
        <v>99.999993630711188</v>
      </c>
      <c r="G17" s="2" t="s">
        <v>349</v>
      </c>
    </row>
    <row r="18" spans="1:8" ht="42" customHeight="1" x14ac:dyDescent="0.25">
      <c r="A18" s="27" t="s">
        <v>32</v>
      </c>
      <c r="B18" s="9" t="s">
        <v>11</v>
      </c>
      <c r="C18" s="17">
        <v>67893</v>
      </c>
      <c r="D18" s="17">
        <v>67893</v>
      </c>
      <c r="E18" s="17">
        <f>D18-C18</f>
        <v>0</v>
      </c>
      <c r="F18" s="17">
        <f>D18/C18*100</f>
        <v>100</v>
      </c>
      <c r="G18" s="2"/>
    </row>
    <row r="19" spans="1:8" ht="26.4" x14ac:dyDescent="0.25">
      <c r="A19" s="37" t="s">
        <v>10</v>
      </c>
      <c r="B19" s="10" t="s">
        <v>11</v>
      </c>
      <c r="C19" s="11">
        <f>C17+C18</f>
        <v>4777995</v>
      </c>
      <c r="D19" s="11">
        <f>D17+D18</f>
        <v>4777994.7</v>
      </c>
      <c r="E19" s="11">
        <f>D19-C19</f>
        <v>-0.29999999981373549</v>
      </c>
      <c r="F19" s="11">
        <f>D19/C19*100</f>
        <v>99.999993721215702</v>
      </c>
      <c r="G19" s="10"/>
    </row>
    <row r="20" spans="1:8" ht="39.6" customHeight="1" x14ac:dyDescent="0.25">
      <c r="A20" s="13" t="s">
        <v>12</v>
      </c>
      <c r="B20" s="9"/>
      <c r="C20" s="13"/>
      <c r="D20" s="13"/>
      <c r="E20" s="11"/>
      <c r="F20" s="11"/>
      <c r="G20" s="9"/>
    </row>
    <row r="21" spans="1:8" ht="291.60000000000002" customHeight="1" x14ac:dyDescent="0.25">
      <c r="A21" s="13" t="s">
        <v>65</v>
      </c>
      <c r="B21" s="2" t="s">
        <v>66</v>
      </c>
      <c r="C21" s="50">
        <v>3.9</v>
      </c>
      <c r="D21" s="50">
        <v>3.17</v>
      </c>
      <c r="E21" s="17">
        <f t="shared" ref="E21:E23" si="0">D21-C21</f>
        <v>-0.73</v>
      </c>
      <c r="F21" s="17">
        <f t="shared" ref="F21:F23" si="1">D21/C21*100</f>
        <v>81.282051282051285</v>
      </c>
      <c r="G21" s="46" t="s">
        <v>397</v>
      </c>
    </row>
    <row r="22" spans="1:8" ht="310.2" customHeight="1" x14ac:dyDescent="0.25">
      <c r="A22" s="13" t="s">
        <v>256</v>
      </c>
      <c r="B22" s="2" t="s">
        <v>257</v>
      </c>
      <c r="C22" s="66">
        <v>9.52</v>
      </c>
      <c r="D22" s="66">
        <v>9.7799999999999994</v>
      </c>
      <c r="E22" s="26">
        <f t="shared" si="0"/>
        <v>0.25999999999999979</v>
      </c>
      <c r="F22" s="17">
        <f t="shared" si="1"/>
        <v>102.73109243697478</v>
      </c>
      <c r="G22" s="125" t="s">
        <v>367</v>
      </c>
      <c r="H22" s="80"/>
    </row>
    <row r="23" spans="1:8" ht="71.25" customHeight="1" x14ac:dyDescent="0.25">
      <c r="A23" s="13" t="s">
        <v>396</v>
      </c>
      <c r="B23" s="2" t="s">
        <v>67</v>
      </c>
      <c r="C23" s="50">
        <v>85</v>
      </c>
      <c r="D23" s="50">
        <v>85.3</v>
      </c>
      <c r="E23" s="17">
        <f t="shared" si="0"/>
        <v>0.29999999999999716</v>
      </c>
      <c r="F23" s="17">
        <f t="shared" si="1"/>
        <v>100.35294117647058</v>
      </c>
      <c r="G23" s="129"/>
    </row>
    <row r="24" spans="1:8" ht="42" customHeight="1" x14ac:dyDescent="0.25">
      <c r="A24" s="13" t="s">
        <v>255</v>
      </c>
      <c r="B24" s="2" t="s">
        <v>66</v>
      </c>
      <c r="C24" s="50">
        <v>0</v>
      </c>
      <c r="D24" s="50">
        <v>0</v>
      </c>
      <c r="E24" s="17">
        <f>D24-C24</f>
        <v>0</v>
      </c>
      <c r="F24" s="17" t="e">
        <f>D24/C24*100</f>
        <v>#DIV/0!</v>
      </c>
      <c r="G24" s="39"/>
    </row>
    <row r="25" spans="1:8" x14ac:dyDescent="0.25">
      <c r="A25" s="6"/>
      <c r="B25" s="7"/>
      <c r="C25" s="7"/>
      <c r="D25" s="7"/>
      <c r="E25" s="7"/>
      <c r="F25" s="7"/>
      <c r="G25" s="7"/>
    </row>
    <row r="26" spans="1:8" x14ac:dyDescent="0.25">
      <c r="A26" s="1" t="s">
        <v>57</v>
      </c>
    </row>
    <row r="27" spans="1:8" x14ac:dyDescent="0.25">
      <c r="A27" s="1" t="s">
        <v>13</v>
      </c>
    </row>
    <row r="28" spans="1:8" ht="36.75" customHeight="1" x14ac:dyDescent="0.25">
      <c r="A28" s="119" t="s">
        <v>259</v>
      </c>
      <c r="B28" s="119"/>
      <c r="C28" s="119"/>
      <c r="D28" s="119"/>
      <c r="E28" s="119"/>
      <c r="F28" s="119"/>
      <c r="G28" s="119"/>
    </row>
    <row r="29" spans="1:8" x14ac:dyDescent="0.25">
      <c r="A29" s="1" t="s">
        <v>22</v>
      </c>
    </row>
    <row r="30" spans="1:8" s="21" customFormat="1" ht="84.75" customHeight="1" x14ac:dyDescent="0.3">
      <c r="A30" s="119" t="s">
        <v>258</v>
      </c>
      <c r="B30" s="119"/>
      <c r="C30" s="119"/>
      <c r="D30" s="119"/>
      <c r="E30" s="119"/>
      <c r="F30" s="119"/>
      <c r="G30" s="119"/>
    </row>
    <row r="32" spans="1:8" ht="59.25" customHeight="1" x14ac:dyDescent="0.25">
      <c r="A32" s="2" t="s">
        <v>14</v>
      </c>
      <c r="B32" s="2" t="s">
        <v>4</v>
      </c>
      <c r="C32" s="2" t="s">
        <v>5</v>
      </c>
      <c r="D32" s="2" t="s">
        <v>6</v>
      </c>
      <c r="E32" s="2" t="s">
        <v>7</v>
      </c>
      <c r="F32" s="2" t="s">
        <v>9</v>
      </c>
      <c r="G32" s="2" t="s">
        <v>15</v>
      </c>
    </row>
    <row r="33" spans="1:7" x14ac:dyDescent="0.25">
      <c r="A33" s="4">
        <v>1</v>
      </c>
      <c r="B33" s="4">
        <v>2</v>
      </c>
      <c r="C33" s="4">
        <v>3</v>
      </c>
      <c r="D33" s="4">
        <v>4</v>
      </c>
      <c r="E33" s="4">
        <v>5</v>
      </c>
      <c r="F33" s="4">
        <v>6</v>
      </c>
      <c r="G33" s="4">
        <v>7</v>
      </c>
    </row>
    <row r="34" spans="1:7" ht="38.25" customHeight="1" x14ac:dyDescent="0.25">
      <c r="A34" s="12" t="s">
        <v>62</v>
      </c>
      <c r="B34" s="18" t="s">
        <v>27</v>
      </c>
      <c r="C34" s="57">
        <v>2</v>
      </c>
      <c r="D34" s="57">
        <v>2</v>
      </c>
      <c r="E34" s="19">
        <f t="shared" ref="E34:E44" si="2">D34-C34</f>
        <v>0</v>
      </c>
      <c r="F34" s="19">
        <f t="shared" ref="F34:F44" si="3">D34/C34*100</f>
        <v>100</v>
      </c>
      <c r="G34" s="12"/>
    </row>
    <row r="35" spans="1:7" ht="36.75" customHeight="1" x14ac:dyDescent="0.25">
      <c r="A35" s="12" t="s">
        <v>63</v>
      </c>
      <c r="B35" s="18" t="s">
        <v>27</v>
      </c>
      <c r="C35" s="57">
        <v>42</v>
      </c>
      <c r="D35" s="57">
        <v>42</v>
      </c>
      <c r="E35" s="19">
        <f t="shared" si="2"/>
        <v>0</v>
      </c>
      <c r="F35" s="19">
        <f t="shared" si="3"/>
        <v>100</v>
      </c>
      <c r="G35" s="12"/>
    </row>
    <row r="36" spans="1:7" s="42" customFormat="1" ht="65.400000000000006" customHeight="1" x14ac:dyDescent="0.25">
      <c r="A36" s="54" t="s">
        <v>64</v>
      </c>
      <c r="B36" s="55" t="s">
        <v>51</v>
      </c>
      <c r="C36" s="57">
        <v>1927</v>
      </c>
      <c r="D36" s="112">
        <v>1755</v>
      </c>
      <c r="E36" s="56">
        <f t="shared" si="2"/>
        <v>-172</v>
      </c>
      <c r="F36" s="56">
        <f t="shared" si="3"/>
        <v>91.074208614426567</v>
      </c>
      <c r="G36" s="111" t="s">
        <v>403</v>
      </c>
    </row>
    <row r="37" spans="1:7" s="42" customFormat="1" ht="25.2" customHeight="1" x14ac:dyDescent="0.25">
      <c r="A37" s="54" t="s">
        <v>194</v>
      </c>
      <c r="B37" s="55" t="s">
        <v>51</v>
      </c>
      <c r="C37" s="57">
        <v>629373</v>
      </c>
      <c r="D37" s="112">
        <v>576946</v>
      </c>
      <c r="E37" s="56">
        <f t="shared" si="2"/>
        <v>-52427</v>
      </c>
      <c r="F37" s="56">
        <f t="shared" si="3"/>
        <v>91.669963598692675</v>
      </c>
      <c r="G37" s="54" t="s">
        <v>368</v>
      </c>
    </row>
    <row r="38" spans="1:7" s="42" customFormat="1" ht="24" customHeight="1" x14ac:dyDescent="0.25">
      <c r="A38" s="54" t="s">
        <v>195</v>
      </c>
      <c r="B38" s="55" t="s">
        <v>51</v>
      </c>
      <c r="C38" s="57">
        <v>47112</v>
      </c>
      <c r="D38" s="112">
        <v>47391</v>
      </c>
      <c r="E38" s="56">
        <f t="shared" si="2"/>
        <v>279</v>
      </c>
      <c r="F38" s="56">
        <f t="shared" si="3"/>
        <v>100.59220580743759</v>
      </c>
      <c r="G38" s="54"/>
    </row>
    <row r="39" spans="1:7" s="42" customFormat="1" ht="30" customHeight="1" x14ac:dyDescent="0.25">
      <c r="A39" s="54" t="s">
        <v>261</v>
      </c>
      <c r="B39" s="55" t="s">
        <v>51</v>
      </c>
      <c r="C39" s="57">
        <v>36026</v>
      </c>
      <c r="D39" s="112">
        <v>46347</v>
      </c>
      <c r="E39" s="56">
        <f t="shared" si="2"/>
        <v>10321</v>
      </c>
      <c r="F39" s="56">
        <f t="shared" si="3"/>
        <v>128.64875367789929</v>
      </c>
      <c r="G39" s="127" t="s">
        <v>369</v>
      </c>
    </row>
    <row r="40" spans="1:7" s="42" customFormat="1" ht="31.8" customHeight="1" x14ac:dyDescent="0.25">
      <c r="A40" s="54" t="s">
        <v>260</v>
      </c>
      <c r="B40" s="55" t="s">
        <v>51</v>
      </c>
      <c r="C40" s="57">
        <v>1852</v>
      </c>
      <c r="D40" s="113">
        <v>1982</v>
      </c>
      <c r="E40" s="56">
        <f t="shared" si="2"/>
        <v>130</v>
      </c>
      <c r="F40" s="56">
        <f t="shared" si="3"/>
        <v>107.0194384449244</v>
      </c>
      <c r="G40" s="128"/>
    </row>
    <row r="41" spans="1:7" s="42" customFormat="1" ht="103.8" customHeight="1" x14ac:dyDescent="0.25">
      <c r="A41" s="54" t="s">
        <v>262</v>
      </c>
      <c r="B41" s="55" t="s">
        <v>51</v>
      </c>
      <c r="C41" s="57">
        <v>262007</v>
      </c>
      <c r="D41" s="112">
        <v>209643</v>
      </c>
      <c r="E41" s="56">
        <f t="shared" si="2"/>
        <v>-52364</v>
      </c>
      <c r="F41" s="56">
        <f t="shared" si="3"/>
        <v>80.014274427782468</v>
      </c>
      <c r="G41" s="54" t="s">
        <v>414</v>
      </c>
    </row>
    <row r="42" spans="1:7" s="42" customFormat="1" ht="60.6" hidden="1" customHeight="1" x14ac:dyDescent="0.25">
      <c r="A42" s="54" t="s">
        <v>42</v>
      </c>
      <c r="B42" s="55" t="s">
        <v>11</v>
      </c>
      <c r="C42" s="56">
        <v>24248</v>
      </c>
      <c r="D42" s="56">
        <v>24248</v>
      </c>
      <c r="E42" s="56">
        <f t="shared" si="2"/>
        <v>0</v>
      </c>
      <c r="F42" s="56">
        <f t="shared" si="3"/>
        <v>100</v>
      </c>
      <c r="G42" s="54"/>
    </row>
    <row r="43" spans="1:7" s="42" customFormat="1" ht="30.6" hidden="1" x14ac:dyDescent="0.25">
      <c r="A43" s="54" t="s">
        <v>36</v>
      </c>
      <c r="B43" s="55" t="s">
        <v>11</v>
      </c>
      <c r="C43" s="56">
        <v>36566</v>
      </c>
      <c r="D43" s="56">
        <v>36566</v>
      </c>
      <c r="E43" s="56">
        <f t="shared" si="2"/>
        <v>0</v>
      </c>
      <c r="F43" s="56">
        <f t="shared" si="3"/>
        <v>100</v>
      </c>
      <c r="G43" s="54"/>
    </row>
    <row r="44" spans="1:7" s="42" customFormat="1" ht="37.200000000000003" hidden="1" customHeight="1" x14ac:dyDescent="0.25">
      <c r="A44" s="54" t="s">
        <v>61</v>
      </c>
      <c r="B44" s="55" t="s">
        <v>11</v>
      </c>
      <c r="C44" s="56">
        <v>3152578</v>
      </c>
      <c r="D44" s="56">
        <v>3152578</v>
      </c>
      <c r="E44" s="56">
        <f t="shared" si="2"/>
        <v>0</v>
      </c>
      <c r="F44" s="56">
        <f t="shared" si="3"/>
        <v>100</v>
      </c>
      <c r="G44" s="54"/>
    </row>
    <row r="45" spans="1:7" s="42" customFormat="1" ht="60.6" customHeight="1" x14ac:dyDescent="0.25">
      <c r="A45" s="43" t="s">
        <v>30</v>
      </c>
      <c r="B45" s="43" t="s">
        <v>4</v>
      </c>
      <c r="C45" s="43" t="s">
        <v>5</v>
      </c>
      <c r="D45" s="43" t="s">
        <v>6</v>
      </c>
      <c r="E45" s="43" t="s">
        <v>7</v>
      </c>
      <c r="F45" s="43" t="s">
        <v>9</v>
      </c>
      <c r="G45" s="43" t="s">
        <v>8</v>
      </c>
    </row>
    <row r="46" spans="1:7" ht="44.25" customHeight="1" x14ac:dyDescent="0.25">
      <c r="A46" s="27" t="s">
        <v>31</v>
      </c>
      <c r="B46" s="9" t="s">
        <v>11</v>
      </c>
      <c r="C46" s="17">
        <v>4710102</v>
      </c>
      <c r="D46" s="17">
        <v>4710101.7</v>
      </c>
      <c r="E46" s="17">
        <f>D46-C46</f>
        <v>-0.29999999981373549</v>
      </c>
      <c r="F46" s="17">
        <f>D46/C46*100</f>
        <v>99.999993630711188</v>
      </c>
      <c r="G46" s="2" t="s">
        <v>349</v>
      </c>
    </row>
    <row r="47" spans="1:7" x14ac:dyDescent="0.25">
      <c r="A47" s="3"/>
      <c r="B47" s="20" t="s">
        <v>11</v>
      </c>
      <c r="C47" s="3"/>
      <c r="D47" s="3"/>
      <c r="E47" s="3"/>
      <c r="F47" s="3"/>
      <c r="G47" s="3"/>
    </row>
    <row r="48" spans="1:7" ht="43.5" customHeight="1" x14ac:dyDescent="0.25">
      <c r="A48" s="15" t="s">
        <v>29</v>
      </c>
      <c r="B48" s="10" t="s">
        <v>11</v>
      </c>
      <c r="C48" s="11">
        <v>4710102</v>
      </c>
      <c r="D48" s="11">
        <v>4710101.7</v>
      </c>
      <c r="E48" s="11">
        <f>D48-C48</f>
        <v>-0.29999999981373549</v>
      </c>
      <c r="F48" s="11">
        <f>D48/C48*100</f>
        <v>99.999993630711188</v>
      </c>
      <c r="G48" s="25"/>
    </row>
    <row r="50" spans="1:8" x14ac:dyDescent="0.25">
      <c r="A50" s="1" t="s">
        <v>58</v>
      </c>
    </row>
    <row r="51" spans="1:8" x14ac:dyDescent="0.25">
      <c r="A51" s="1" t="s">
        <v>13</v>
      </c>
    </row>
    <row r="52" spans="1:8" x14ac:dyDescent="0.25">
      <c r="A52" s="1" t="s">
        <v>24</v>
      </c>
    </row>
    <row r="53" spans="1:8" x14ac:dyDescent="0.25">
      <c r="A53" s="1" t="s">
        <v>22</v>
      </c>
    </row>
    <row r="54" spans="1:8" ht="51.75" customHeight="1" x14ac:dyDescent="0.25">
      <c r="A54" s="119" t="s">
        <v>263</v>
      </c>
      <c r="B54" s="119"/>
      <c r="C54" s="119"/>
      <c r="D54" s="119"/>
      <c r="E54" s="119"/>
      <c r="F54" s="119"/>
      <c r="G54" s="119"/>
    </row>
    <row r="55" spans="1:8" ht="63" customHeight="1" x14ac:dyDescent="0.25">
      <c r="A55" s="2" t="s">
        <v>14</v>
      </c>
      <c r="B55" s="2" t="s">
        <v>4</v>
      </c>
      <c r="C55" s="2" t="s">
        <v>5</v>
      </c>
      <c r="D55" s="2" t="s">
        <v>6</v>
      </c>
      <c r="E55" s="2" t="s">
        <v>7</v>
      </c>
      <c r="F55" s="2" t="s">
        <v>9</v>
      </c>
      <c r="G55" s="2" t="s">
        <v>15</v>
      </c>
    </row>
    <row r="56" spans="1:8" x14ac:dyDescent="0.25">
      <c r="A56" s="4">
        <v>1</v>
      </c>
      <c r="B56" s="4">
        <v>2</v>
      </c>
      <c r="C56" s="4">
        <v>3</v>
      </c>
      <c r="D56" s="4">
        <v>4</v>
      </c>
      <c r="E56" s="4">
        <v>5</v>
      </c>
      <c r="F56" s="4">
        <v>6</v>
      </c>
      <c r="G56" s="4">
        <v>7</v>
      </c>
    </row>
    <row r="57" spans="1:8" ht="57.6" customHeight="1" x14ac:dyDescent="0.25">
      <c r="A57" s="12" t="s">
        <v>264</v>
      </c>
      <c r="B57" s="4" t="s">
        <v>253</v>
      </c>
      <c r="C57" s="4">
        <v>569.5</v>
      </c>
      <c r="D57" s="4">
        <v>569.5</v>
      </c>
      <c r="E57" s="38">
        <f>D57-C57</f>
        <v>0</v>
      </c>
      <c r="F57" s="86">
        <f>D57/C57*100</f>
        <v>100</v>
      </c>
      <c r="G57" s="84"/>
      <c r="H57" s="85" t="s">
        <v>168</v>
      </c>
    </row>
    <row r="58" spans="1:8" ht="32.4" customHeight="1" x14ac:dyDescent="0.25">
      <c r="A58" s="12" t="s">
        <v>265</v>
      </c>
      <c r="B58" s="4" t="s">
        <v>27</v>
      </c>
      <c r="C58" s="4">
        <v>9</v>
      </c>
      <c r="D58" s="4">
        <v>9</v>
      </c>
      <c r="E58" s="4">
        <f>D58-C58</f>
        <v>0</v>
      </c>
      <c r="F58" s="36">
        <f>D58/C58*100</f>
        <v>100</v>
      </c>
      <c r="G58" s="64"/>
      <c r="H58" s="89" t="s">
        <v>169</v>
      </c>
    </row>
    <row r="59" spans="1:8" ht="56.4" customHeight="1" x14ac:dyDescent="0.25">
      <c r="A59" s="2" t="s">
        <v>30</v>
      </c>
      <c r="B59" s="2" t="s">
        <v>4</v>
      </c>
      <c r="C59" s="2" t="s">
        <v>5</v>
      </c>
      <c r="D59" s="2" t="s">
        <v>6</v>
      </c>
      <c r="E59" s="2" t="s">
        <v>7</v>
      </c>
      <c r="F59" s="2" t="s">
        <v>9</v>
      </c>
      <c r="G59" s="2" t="s">
        <v>8</v>
      </c>
    </row>
    <row r="60" spans="1:8" ht="18" customHeight="1" x14ac:dyDescent="0.25">
      <c r="A60" s="27" t="s">
        <v>32</v>
      </c>
      <c r="B60" s="20" t="s">
        <v>11</v>
      </c>
      <c r="C60" s="17">
        <v>67893</v>
      </c>
      <c r="D60" s="17">
        <v>67893</v>
      </c>
      <c r="E60" s="17">
        <f>D60-C60</f>
        <v>0</v>
      </c>
      <c r="F60" s="17">
        <f>D60/C60*100</f>
        <v>100</v>
      </c>
      <c r="G60" s="2"/>
    </row>
    <row r="61" spans="1:8" x14ac:dyDescent="0.25">
      <c r="A61" s="3"/>
      <c r="B61" s="20" t="s">
        <v>11</v>
      </c>
      <c r="C61" s="3"/>
      <c r="D61" s="3"/>
      <c r="E61" s="3"/>
      <c r="F61" s="3"/>
      <c r="G61" s="3"/>
    </row>
    <row r="62" spans="1:8" ht="47.25" customHeight="1" x14ac:dyDescent="0.25">
      <c r="A62" s="15" t="s">
        <v>29</v>
      </c>
      <c r="B62" s="10" t="s">
        <v>11</v>
      </c>
      <c r="C62" s="11">
        <v>67893</v>
      </c>
      <c r="D62" s="11">
        <v>67893</v>
      </c>
      <c r="E62" s="11">
        <f>D62-C62</f>
        <v>0</v>
      </c>
      <c r="F62" s="11">
        <f>D62/C62*100</f>
        <v>100</v>
      </c>
      <c r="G62" s="25"/>
    </row>
    <row r="64" spans="1:8" x14ac:dyDescent="0.25">
      <c r="A64" s="1" t="s">
        <v>170</v>
      </c>
      <c r="D64" s="1" t="s">
        <v>16</v>
      </c>
      <c r="F64" s="1" t="s">
        <v>189</v>
      </c>
    </row>
    <row r="65" spans="1:6" x14ac:dyDescent="0.25">
      <c r="D65" s="8" t="s">
        <v>17</v>
      </c>
      <c r="E65" s="8"/>
      <c r="F65" s="8"/>
    </row>
    <row r="67" spans="1:6" x14ac:dyDescent="0.25">
      <c r="A67" s="1" t="s">
        <v>190</v>
      </c>
      <c r="D67" s="1" t="s">
        <v>16</v>
      </c>
      <c r="F67" s="1" t="s">
        <v>410</v>
      </c>
    </row>
    <row r="68" spans="1:6" x14ac:dyDescent="0.25">
      <c r="D68" s="8" t="s">
        <v>17</v>
      </c>
      <c r="E68" s="8"/>
      <c r="F68" s="8"/>
    </row>
  </sheetData>
  <mergeCells count="12">
    <mergeCell ref="A14:G14"/>
    <mergeCell ref="A30:G30"/>
    <mergeCell ref="A54:G54"/>
    <mergeCell ref="A28:G28"/>
    <mergeCell ref="F1:G1"/>
    <mergeCell ref="F2:G2"/>
    <mergeCell ref="A4:G4"/>
    <mergeCell ref="A5:G5"/>
    <mergeCell ref="A8:G8"/>
    <mergeCell ref="A13:G13"/>
    <mergeCell ref="G39:G40"/>
    <mergeCell ref="G22:G23"/>
  </mergeCells>
  <pageMargins left="0.11811023622047245" right="0.11811023622047245" top="0" bottom="0" header="0" footer="0"/>
  <pageSetup paperSize="9" scale="85" orientation="landscape" r:id="rId1"/>
  <rowBreaks count="1" manualBreakCount="1">
    <brk id="45" max="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5"/>
  <sheetViews>
    <sheetView topLeftCell="A39" zoomScale="77" zoomScaleNormal="77" workbookViewId="0">
      <selection activeCell="A71" sqref="A71:XFD75"/>
    </sheetView>
  </sheetViews>
  <sheetFormatPr defaultColWidth="9" defaultRowHeight="13.2" x14ac:dyDescent="0.25"/>
  <cols>
    <col min="1" max="1" width="30.6640625" style="1" customWidth="1"/>
    <col min="2" max="2" width="12.109375" style="1" customWidth="1"/>
    <col min="3" max="3" width="20.6640625" style="1" customWidth="1"/>
    <col min="4" max="4" width="20.33203125" style="1" customWidth="1"/>
    <col min="5" max="5" width="12.33203125" style="1" customWidth="1"/>
    <col min="6" max="6" width="16.109375" style="1" customWidth="1"/>
    <col min="7" max="7" width="28.6640625" style="1" customWidth="1"/>
    <col min="8" max="16384" width="9" style="1"/>
  </cols>
  <sheetData>
    <row r="1" spans="1:7" x14ac:dyDescent="0.25">
      <c r="F1" s="121" t="s">
        <v>0</v>
      </c>
      <c r="G1" s="121"/>
    </row>
    <row r="2" spans="1:7" ht="30.75" customHeight="1" x14ac:dyDescent="0.25">
      <c r="F2" s="122" t="s">
        <v>1</v>
      </c>
      <c r="G2" s="122"/>
    </row>
    <row r="4" spans="1:7" x14ac:dyDescent="0.25">
      <c r="A4" s="123" t="s">
        <v>2</v>
      </c>
      <c r="B4" s="123"/>
      <c r="C4" s="123"/>
      <c r="D4" s="123"/>
      <c r="E4" s="123"/>
      <c r="F4" s="123"/>
      <c r="G4" s="123"/>
    </row>
    <row r="5" spans="1:7" x14ac:dyDescent="0.25">
      <c r="A5" s="123" t="s">
        <v>171</v>
      </c>
      <c r="B5" s="123"/>
      <c r="C5" s="123"/>
      <c r="D5" s="123"/>
      <c r="E5" s="123"/>
      <c r="F5" s="123"/>
      <c r="G5" s="123"/>
    </row>
    <row r="7" spans="1:7" x14ac:dyDescent="0.25">
      <c r="A7" s="1" t="s">
        <v>18</v>
      </c>
    </row>
    <row r="8" spans="1:7" ht="39" customHeight="1" x14ac:dyDescent="0.25">
      <c r="A8" s="119" t="s">
        <v>188</v>
      </c>
      <c r="B8" s="119"/>
      <c r="C8" s="119"/>
      <c r="D8" s="119"/>
      <c r="E8" s="119"/>
      <c r="F8" s="119"/>
      <c r="G8" s="119"/>
    </row>
    <row r="9" spans="1:7" x14ac:dyDescent="0.25">
      <c r="A9" s="1" t="s">
        <v>206</v>
      </c>
    </row>
    <row r="10" spans="1:7" x14ac:dyDescent="0.25">
      <c r="A10" s="1" t="s">
        <v>196</v>
      </c>
    </row>
    <row r="11" spans="1:7" x14ac:dyDescent="0.25">
      <c r="A11" s="1" t="s">
        <v>21</v>
      </c>
    </row>
    <row r="12" spans="1:7" x14ac:dyDescent="0.25">
      <c r="A12" s="1" t="s">
        <v>22</v>
      </c>
    </row>
    <row r="13" spans="1:7" ht="65.25" customHeight="1" x14ac:dyDescent="0.25">
      <c r="A13" s="119" t="s">
        <v>267</v>
      </c>
      <c r="B13" s="119"/>
      <c r="C13" s="119"/>
      <c r="D13" s="119"/>
      <c r="E13" s="119"/>
      <c r="F13" s="119"/>
      <c r="G13" s="119"/>
    </row>
    <row r="14" spans="1:7" ht="33.75" customHeight="1" x14ac:dyDescent="0.25">
      <c r="A14" s="119" t="s">
        <v>268</v>
      </c>
      <c r="B14" s="119"/>
      <c r="C14" s="119"/>
      <c r="D14" s="119"/>
      <c r="E14" s="119"/>
      <c r="F14" s="119"/>
      <c r="G14" s="119"/>
    </row>
    <row r="15" spans="1:7" ht="50.25" customHeight="1" x14ac:dyDescent="0.25">
      <c r="A15" s="2" t="s">
        <v>3</v>
      </c>
      <c r="B15" s="2" t="s">
        <v>4</v>
      </c>
      <c r="C15" s="2" t="s">
        <v>5</v>
      </c>
      <c r="D15" s="2" t="s">
        <v>6</v>
      </c>
      <c r="E15" s="2" t="s">
        <v>7</v>
      </c>
      <c r="F15" s="2" t="s">
        <v>9</v>
      </c>
      <c r="G15" s="2" t="s">
        <v>8</v>
      </c>
    </row>
    <row r="16" spans="1:7" ht="12.75" x14ac:dyDescent="0.2">
      <c r="A16" s="4">
        <v>1</v>
      </c>
      <c r="B16" s="4">
        <v>2</v>
      </c>
      <c r="C16" s="4">
        <v>3</v>
      </c>
      <c r="D16" s="4">
        <v>4</v>
      </c>
      <c r="E16" s="4">
        <v>5</v>
      </c>
      <c r="F16" s="4">
        <v>6</v>
      </c>
      <c r="G16" s="4">
        <v>7</v>
      </c>
    </row>
    <row r="17" spans="1:7" ht="27.75" customHeight="1" x14ac:dyDescent="0.25">
      <c r="A17" s="16" t="s">
        <v>31</v>
      </c>
      <c r="B17" s="9" t="s">
        <v>11</v>
      </c>
      <c r="C17" s="17">
        <v>1435957</v>
      </c>
      <c r="D17" s="17">
        <v>1435957</v>
      </c>
      <c r="E17" s="17">
        <f>D17-C17</f>
        <v>0</v>
      </c>
      <c r="F17" s="17">
        <f>D17/C17*100</f>
        <v>100</v>
      </c>
      <c r="G17" s="2"/>
    </row>
    <row r="18" spans="1:7" ht="42" customHeight="1" x14ac:dyDescent="0.25">
      <c r="A18" s="27" t="s">
        <v>32</v>
      </c>
      <c r="B18" s="9" t="s">
        <v>11</v>
      </c>
      <c r="C18" s="17">
        <v>403733</v>
      </c>
      <c r="D18" s="17">
        <v>403733</v>
      </c>
      <c r="E18" s="17">
        <f>D18-C18</f>
        <v>0</v>
      </c>
      <c r="F18" s="17">
        <f>D18/C18*100</f>
        <v>100</v>
      </c>
      <c r="G18" s="2"/>
    </row>
    <row r="19" spans="1:7" ht="32.4" customHeight="1" x14ac:dyDescent="0.25">
      <c r="A19" s="37" t="s">
        <v>10</v>
      </c>
      <c r="B19" s="10" t="s">
        <v>11</v>
      </c>
      <c r="C19" s="11">
        <f>C17+C18</f>
        <v>1839690</v>
      </c>
      <c r="D19" s="11">
        <f>D17+D18</f>
        <v>1839690</v>
      </c>
      <c r="E19" s="11">
        <f>D19-C19</f>
        <v>0</v>
      </c>
      <c r="F19" s="11">
        <f>D19/C19*100</f>
        <v>100</v>
      </c>
      <c r="G19" s="10"/>
    </row>
    <row r="20" spans="1:7" ht="39" customHeight="1" x14ac:dyDescent="0.25">
      <c r="A20" s="13" t="s">
        <v>12</v>
      </c>
      <c r="B20" s="9"/>
      <c r="C20" s="13"/>
      <c r="D20" s="13"/>
      <c r="E20" s="11"/>
      <c r="F20" s="11"/>
      <c r="G20" s="9"/>
    </row>
    <row r="21" spans="1:7" s="42" customFormat="1" ht="288" customHeight="1" x14ac:dyDescent="0.25">
      <c r="A21" s="49" t="s">
        <v>70</v>
      </c>
      <c r="B21" s="43" t="s">
        <v>68</v>
      </c>
      <c r="C21" s="50">
        <v>4.0999999999999996</v>
      </c>
      <c r="D21" s="50">
        <v>3.1</v>
      </c>
      <c r="E21" s="45">
        <f t="shared" ref="E21" si="0">D21-C21</f>
        <v>-0.99999999999999956</v>
      </c>
      <c r="F21" s="45">
        <f t="shared" ref="F21" si="1">D21/C21*100</f>
        <v>75.609756097560989</v>
      </c>
      <c r="G21" s="46" t="s">
        <v>394</v>
      </c>
    </row>
    <row r="22" spans="1:7" x14ac:dyDescent="0.25">
      <c r="A22" s="6"/>
      <c r="B22" s="7"/>
      <c r="C22" s="7"/>
      <c r="D22" s="7"/>
      <c r="E22" s="7"/>
      <c r="F22" s="7"/>
      <c r="G22" s="7"/>
    </row>
    <row r="23" spans="1:7" ht="12.75" hidden="1" customHeight="1" x14ac:dyDescent="0.2">
      <c r="A23" s="1" t="s">
        <v>72</v>
      </c>
    </row>
    <row r="24" spans="1:7" ht="12.75" hidden="1" customHeight="1" x14ac:dyDescent="0.2">
      <c r="A24" s="1" t="s">
        <v>13</v>
      </c>
    </row>
    <row r="25" spans="1:7" ht="36.75" hidden="1" customHeight="1" x14ac:dyDescent="0.2">
      <c r="A25" s="130" t="s">
        <v>59</v>
      </c>
      <c r="B25" s="130"/>
      <c r="C25" s="130"/>
      <c r="D25" s="130"/>
      <c r="E25" s="130"/>
      <c r="F25" s="130"/>
      <c r="G25" s="130"/>
    </row>
    <row r="26" spans="1:7" ht="12.75" hidden="1" customHeight="1" x14ac:dyDescent="0.2">
      <c r="A26" s="1" t="s">
        <v>22</v>
      </c>
    </row>
    <row r="27" spans="1:7" s="21" customFormat="1" ht="38.25" hidden="1" customHeight="1" x14ac:dyDescent="0.25">
      <c r="A27" s="119" t="s">
        <v>37</v>
      </c>
      <c r="B27" s="119"/>
      <c r="C27" s="119"/>
      <c r="D27" s="119"/>
      <c r="E27" s="119"/>
      <c r="F27" s="119"/>
      <c r="G27" s="119"/>
    </row>
    <row r="28" spans="1:7" ht="12.75" hidden="1" customHeight="1" x14ac:dyDescent="0.2"/>
    <row r="29" spans="1:7" ht="59.25" hidden="1" customHeight="1" x14ac:dyDescent="0.2">
      <c r="A29" s="2" t="s">
        <v>14</v>
      </c>
      <c r="B29" s="2" t="s">
        <v>4</v>
      </c>
      <c r="C29" s="2" t="s">
        <v>5</v>
      </c>
      <c r="D29" s="2" t="s">
        <v>6</v>
      </c>
      <c r="E29" s="2" t="s">
        <v>7</v>
      </c>
      <c r="F29" s="2" t="s">
        <v>9</v>
      </c>
      <c r="G29" s="2" t="s">
        <v>15</v>
      </c>
    </row>
    <row r="30" spans="1:7" ht="12.75" hidden="1" customHeight="1" x14ac:dyDescent="0.2">
      <c r="A30" s="4">
        <v>1</v>
      </c>
      <c r="B30" s="4">
        <v>2</v>
      </c>
      <c r="C30" s="4">
        <v>3</v>
      </c>
      <c r="D30" s="4">
        <v>4</v>
      </c>
      <c r="E30" s="4">
        <v>5</v>
      </c>
      <c r="F30" s="4">
        <v>6</v>
      </c>
      <c r="G30" s="4">
        <v>7</v>
      </c>
    </row>
    <row r="31" spans="1:7" ht="33.75" hidden="1" customHeight="1" x14ac:dyDescent="0.2">
      <c r="A31" s="12" t="s">
        <v>33</v>
      </c>
      <c r="B31" s="18" t="s">
        <v>11</v>
      </c>
      <c r="C31" s="19">
        <v>7184</v>
      </c>
      <c r="D31" s="19">
        <v>7184</v>
      </c>
      <c r="E31" s="19">
        <f>D31-C31</f>
        <v>0</v>
      </c>
      <c r="F31" s="19">
        <f>D31/C31*100</f>
        <v>100</v>
      </c>
      <c r="G31" s="12"/>
    </row>
    <row r="32" spans="1:7" ht="56.25" hidden="1" customHeight="1" x14ac:dyDescent="0.2">
      <c r="A32" s="12" t="s">
        <v>42</v>
      </c>
      <c r="B32" s="18" t="s">
        <v>11</v>
      </c>
      <c r="C32" s="24">
        <v>22592</v>
      </c>
      <c r="D32" s="24">
        <v>22592</v>
      </c>
      <c r="E32" s="19">
        <f t="shared" ref="E32:E34" si="2">D32-C32</f>
        <v>0</v>
      </c>
      <c r="F32" s="19">
        <f t="shared" ref="F32:F34" si="3">D32/C32*100</f>
        <v>100</v>
      </c>
      <c r="G32" s="12"/>
    </row>
    <row r="33" spans="1:7" ht="33.75" hidden="1" customHeight="1" x14ac:dyDescent="0.2">
      <c r="A33" s="12" t="s">
        <v>36</v>
      </c>
      <c r="B33" s="18" t="s">
        <v>11</v>
      </c>
      <c r="C33" s="19">
        <v>6717</v>
      </c>
      <c r="D33" s="19">
        <v>6717</v>
      </c>
      <c r="E33" s="19">
        <f t="shared" si="2"/>
        <v>0</v>
      </c>
      <c r="F33" s="19">
        <f t="shared" si="3"/>
        <v>100</v>
      </c>
      <c r="G33" s="12"/>
    </row>
    <row r="34" spans="1:7" ht="22.5" hidden="1" customHeight="1" x14ac:dyDescent="0.2">
      <c r="A34" s="12" t="s">
        <v>61</v>
      </c>
      <c r="B34" s="18" t="s">
        <v>11</v>
      </c>
      <c r="C34" s="19">
        <v>1201868</v>
      </c>
      <c r="D34" s="19">
        <v>1201868</v>
      </c>
      <c r="E34" s="19">
        <f t="shared" si="2"/>
        <v>0</v>
      </c>
      <c r="F34" s="19">
        <f t="shared" si="3"/>
        <v>100</v>
      </c>
      <c r="G34" s="12"/>
    </row>
    <row r="35" spans="1:7" ht="55.5" hidden="1" customHeight="1" x14ac:dyDescent="0.2">
      <c r="A35" s="2" t="s">
        <v>30</v>
      </c>
      <c r="B35" s="2" t="s">
        <v>4</v>
      </c>
      <c r="C35" s="2" t="s">
        <v>5</v>
      </c>
      <c r="D35" s="2" t="s">
        <v>6</v>
      </c>
      <c r="E35" s="2" t="s">
        <v>7</v>
      </c>
      <c r="F35" s="2" t="s">
        <v>9</v>
      </c>
      <c r="G35" s="2" t="s">
        <v>8</v>
      </c>
    </row>
    <row r="36" spans="1:7" ht="12.75" hidden="1" customHeight="1" x14ac:dyDescent="0.2">
      <c r="A36" s="3"/>
      <c r="B36" s="20" t="s">
        <v>11</v>
      </c>
      <c r="C36" s="3"/>
      <c r="D36" s="3"/>
      <c r="E36" s="3"/>
      <c r="F36" s="3"/>
      <c r="G36" s="3"/>
    </row>
    <row r="37" spans="1:7" ht="12.75" hidden="1" x14ac:dyDescent="0.2">
      <c r="A37" s="3"/>
      <c r="B37" s="20" t="s">
        <v>11</v>
      </c>
      <c r="C37" s="3"/>
      <c r="D37" s="3"/>
      <c r="E37" s="3"/>
      <c r="F37" s="3"/>
      <c r="G37" s="3"/>
    </row>
    <row r="38" spans="1:7" ht="43.5" hidden="1" customHeight="1" x14ac:dyDescent="0.2">
      <c r="A38" s="15" t="s">
        <v>29</v>
      </c>
      <c r="B38" s="10" t="s">
        <v>11</v>
      </c>
      <c r="C38" s="11">
        <v>1238361</v>
      </c>
      <c r="D38" s="11">
        <v>1238361</v>
      </c>
      <c r="E38" s="11">
        <f>D38-C38</f>
        <v>0</v>
      </c>
      <c r="F38" s="11">
        <f>D38/C38*100</f>
        <v>100</v>
      </c>
      <c r="G38" s="25"/>
    </row>
    <row r="39" spans="1:7" x14ac:dyDescent="0.25">
      <c r="A39" s="1" t="s">
        <v>269</v>
      </c>
    </row>
    <row r="40" spans="1:7" x14ac:dyDescent="0.25">
      <c r="A40" s="1" t="s">
        <v>13</v>
      </c>
    </row>
    <row r="41" spans="1:7" x14ac:dyDescent="0.25">
      <c r="A41" s="1" t="s">
        <v>224</v>
      </c>
    </row>
    <row r="42" spans="1:7" x14ac:dyDescent="0.25">
      <c r="A42" s="1" t="s">
        <v>22</v>
      </c>
    </row>
    <row r="43" spans="1:7" ht="28.5" customHeight="1" x14ac:dyDescent="0.25">
      <c r="A43" s="119" t="s">
        <v>268</v>
      </c>
      <c r="B43" s="119"/>
      <c r="C43" s="119"/>
      <c r="D43" s="119"/>
      <c r="E43" s="119"/>
      <c r="F43" s="119"/>
      <c r="G43" s="119"/>
    </row>
    <row r="45" spans="1:7" ht="63" customHeight="1" x14ac:dyDescent="0.25">
      <c r="A45" s="2" t="s">
        <v>14</v>
      </c>
      <c r="B45" s="2" t="s">
        <v>4</v>
      </c>
      <c r="C45" s="2" t="s">
        <v>5</v>
      </c>
      <c r="D45" s="2" t="s">
        <v>6</v>
      </c>
      <c r="E45" s="2" t="s">
        <v>7</v>
      </c>
      <c r="F45" s="2" t="s">
        <v>9</v>
      </c>
      <c r="G45" s="2" t="s">
        <v>15</v>
      </c>
    </row>
    <row r="46" spans="1:7" x14ac:dyDescent="0.25">
      <c r="A46" s="4">
        <v>1</v>
      </c>
      <c r="B46" s="4">
        <v>2</v>
      </c>
      <c r="C46" s="4">
        <v>3</v>
      </c>
      <c r="D46" s="4">
        <v>4</v>
      </c>
      <c r="E46" s="4">
        <v>5</v>
      </c>
      <c r="F46" s="4">
        <v>6</v>
      </c>
      <c r="G46" s="4">
        <v>7</v>
      </c>
    </row>
    <row r="47" spans="1:7" s="42" customFormat="1" ht="202.2" customHeight="1" x14ac:dyDescent="0.25">
      <c r="A47" s="46" t="s">
        <v>270</v>
      </c>
      <c r="B47" s="39" t="s">
        <v>51</v>
      </c>
      <c r="C47" s="39">
        <v>283132</v>
      </c>
      <c r="D47" s="39">
        <v>282188</v>
      </c>
      <c r="E47" s="39">
        <f>D47-C47</f>
        <v>-944</v>
      </c>
      <c r="F47" s="45">
        <f>D47/C47*100</f>
        <v>99.666586609779188</v>
      </c>
      <c r="G47" s="84" t="s">
        <v>371</v>
      </c>
    </row>
    <row r="48" spans="1:7" ht="17.399999999999999" customHeight="1" x14ac:dyDescent="0.25">
      <c r="A48" s="12"/>
      <c r="B48" s="4"/>
      <c r="C48" s="4"/>
      <c r="D48" s="23"/>
      <c r="E48" s="4"/>
      <c r="F48" s="4"/>
      <c r="G48" s="4"/>
    </row>
    <row r="49" spans="1:7" ht="60" customHeight="1" x14ac:dyDescent="0.25">
      <c r="A49" s="2" t="s">
        <v>30</v>
      </c>
      <c r="B49" s="2" t="s">
        <v>4</v>
      </c>
      <c r="C49" s="2" t="s">
        <v>5</v>
      </c>
      <c r="D49" s="2" t="s">
        <v>6</v>
      </c>
      <c r="E49" s="2" t="s">
        <v>7</v>
      </c>
      <c r="F49" s="2" t="s">
        <v>9</v>
      </c>
      <c r="G49" s="2" t="s">
        <v>8</v>
      </c>
    </row>
    <row r="50" spans="1:7" ht="26.4" x14ac:dyDescent="0.25">
      <c r="A50" s="16" t="s">
        <v>31</v>
      </c>
      <c r="B50" s="20" t="s">
        <v>11</v>
      </c>
      <c r="C50" s="17">
        <v>1435957</v>
      </c>
      <c r="D50" s="17">
        <v>1435957</v>
      </c>
      <c r="E50" s="17">
        <f>D50-C50</f>
        <v>0</v>
      </c>
      <c r="F50" s="17">
        <f>D50/C50*100</f>
        <v>100</v>
      </c>
      <c r="G50" s="3"/>
    </row>
    <row r="51" spans="1:7" x14ac:dyDescent="0.25">
      <c r="A51" s="3"/>
      <c r="B51" s="20" t="s">
        <v>11</v>
      </c>
      <c r="C51" s="3"/>
      <c r="D51" s="3"/>
      <c r="E51" s="3"/>
      <c r="F51" s="3"/>
      <c r="G51" s="3"/>
    </row>
    <row r="52" spans="1:7" ht="47.25" customHeight="1" x14ac:dyDescent="0.25">
      <c r="A52" s="15" t="s">
        <v>29</v>
      </c>
      <c r="B52" s="10" t="s">
        <v>11</v>
      </c>
      <c r="C52" s="11">
        <v>1435957</v>
      </c>
      <c r="D52" s="11">
        <v>1435957</v>
      </c>
      <c r="E52" s="11">
        <f>D52-C52</f>
        <v>0</v>
      </c>
      <c r="F52" s="11">
        <f>D52/C52*100</f>
        <v>100</v>
      </c>
      <c r="G52" s="25"/>
    </row>
    <row r="54" spans="1:7" x14ac:dyDescent="0.25">
      <c r="A54" s="1" t="s">
        <v>71</v>
      </c>
    </row>
    <row r="55" spans="1:7" x14ac:dyDescent="0.25">
      <c r="A55" s="1" t="s">
        <v>13</v>
      </c>
    </row>
    <row r="56" spans="1:7" x14ac:dyDescent="0.25">
      <c r="A56" s="1" t="s">
        <v>24</v>
      </c>
    </row>
    <row r="57" spans="1:7" x14ac:dyDescent="0.25">
      <c r="A57" s="1" t="s">
        <v>22</v>
      </c>
    </row>
    <row r="58" spans="1:7" ht="48" customHeight="1" x14ac:dyDescent="0.25">
      <c r="A58" s="119" t="s">
        <v>271</v>
      </c>
      <c r="B58" s="119"/>
      <c r="C58" s="119"/>
      <c r="D58" s="119"/>
      <c r="E58" s="119"/>
      <c r="F58" s="119"/>
      <c r="G58" s="119"/>
    </row>
    <row r="60" spans="1:7" ht="63" customHeight="1" x14ac:dyDescent="0.25">
      <c r="A60" s="2" t="s">
        <v>14</v>
      </c>
      <c r="B60" s="2" t="s">
        <v>4</v>
      </c>
      <c r="C60" s="2" t="s">
        <v>5</v>
      </c>
      <c r="D60" s="2" t="s">
        <v>6</v>
      </c>
      <c r="E60" s="2" t="s">
        <v>7</v>
      </c>
      <c r="F60" s="2" t="s">
        <v>9</v>
      </c>
      <c r="G60" s="2" t="s">
        <v>15</v>
      </c>
    </row>
    <row r="61" spans="1:7" x14ac:dyDescent="0.25">
      <c r="A61" s="4">
        <v>1</v>
      </c>
      <c r="B61" s="4">
        <v>2</v>
      </c>
      <c r="C61" s="4">
        <v>3</v>
      </c>
      <c r="D61" s="4">
        <v>4</v>
      </c>
      <c r="E61" s="4">
        <v>5</v>
      </c>
      <c r="F61" s="4">
        <v>6</v>
      </c>
      <c r="G61" s="4">
        <v>7</v>
      </c>
    </row>
    <row r="62" spans="1:7" s="8" customFormat="1" ht="57" customHeight="1" x14ac:dyDescent="0.2">
      <c r="A62" s="12" t="s">
        <v>272</v>
      </c>
      <c r="B62" s="4" t="s">
        <v>117</v>
      </c>
      <c r="C62" s="38">
        <v>102</v>
      </c>
      <c r="D62" s="38">
        <v>102</v>
      </c>
      <c r="E62" s="4">
        <f>D62-C62</f>
        <v>0</v>
      </c>
      <c r="F62" s="36">
        <f>D62/C62*100</f>
        <v>100</v>
      </c>
      <c r="G62" s="99"/>
    </row>
    <row r="63" spans="1:7" s="8" customFormat="1" ht="39" customHeight="1" x14ac:dyDescent="0.2">
      <c r="A63" s="12" t="s">
        <v>273</v>
      </c>
      <c r="B63" s="4" t="s">
        <v>27</v>
      </c>
      <c r="C63" s="38">
        <v>6</v>
      </c>
      <c r="D63" s="38">
        <v>6</v>
      </c>
      <c r="E63" s="4">
        <f>D63-C63</f>
        <v>0</v>
      </c>
      <c r="F63" s="4">
        <f>D63/C63*100</f>
        <v>100</v>
      </c>
      <c r="G63" s="99"/>
    </row>
    <row r="64" spans="1:7" ht="17.399999999999999" customHeight="1" x14ac:dyDescent="0.25">
      <c r="A64" s="12"/>
      <c r="B64" s="4"/>
      <c r="C64" s="4"/>
      <c r="D64" s="23"/>
      <c r="E64" s="4"/>
      <c r="F64" s="4"/>
      <c r="G64" s="4"/>
    </row>
    <row r="65" spans="1:7" ht="60" customHeight="1" x14ac:dyDescent="0.25">
      <c r="A65" s="2" t="s">
        <v>30</v>
      </c>
      <c r="B65" s="2" t="s">
        <v>4</v>
      </c>
      <c r="C65" s="2" t="s">
        <v>5</v>
      </c>
      <c r="D65" s="2" t="s">
        <v>6</v>
      </c>
      <c r="E65" s="2" t="s">
        <v>7</v>
      </c>
      <c r="F65" s="2" t="s">
        <v>9</v>
      </c>
      <c r="G65" s="2" t="s">
        <v>8</v>
      </c>
    </row>
    <row r="66" spans="1:7" x14ac:dyDescent="0.25">
      <c r="A66" s="27" t="s">
        <v>32</v>
      </c>
      <c r="B66" s="9" t="s">
        <v>11</v>
      </c>
      <c r="C66" s="17">
        <v>403733</v>
      </c>
      <c r="D66" s="17">
        <v>403733</v>
      </c>
      <c r="E66" s="17">
        <f>D66-C66</f>
        <v>0</v>
      </c>
      <c r="F66" s="17">
        <f>D66/C66*100</f>
        <v>100</v>
      </c>
      <c r="G66" s="3"/>
    </row>
    <row r="67" spans="1:7" x14ac:dyDescent="0.25">
      <c r="A67" s="3"/>
      <c r="B67" s="20" t="s">
        <v>11</v>
      </c>
      <c r="C67" s="3"/>
      <c r="D67" s="3"/>
      <c r="E67" s="3"/>
      <c r="F67" s="3"/>
      <c r="G67" s="3"/>
    </row>
    <row r="68" spans="1:7" ht="47.25" customHeight="1" x14ac:dyDescent="0.25">
      <c r="A68" s="15" t="s">
        <v>29</v>
      </c>
      <c r="B68" s="10" t="s">
        <v>11</v>
      </c>
      <c r="C68" s="11">
        <v>403733</v>
      </c>
      <c r="D68" s="11">
        <v>403733</v>
      </c>
      <c r="E68" s="11">
        <f>D68-C68</f>
        <v>0</v>
      </c>
      <c r="F68" s="11">
        <f>D68/C68*100</f>
        <v>100</v>
      </c>
      <c r="G68" s="25"/>
    </row>
    <row r="70" spans="1:7" x14ac:dyDescent="0.25">
      <c r="C70" s="14"/>
    </row>
    <row r="71" spans="1:7" x14ac:dyDescent="0.25">
      <c r="A71" s="1" t="s">
        <v>170</v>
      </c>
      <c r="D71" s="1" t="s">
        <v>16</v>
      </c>
      <c r="F71" s="1" t="s">
        <v>189</v>
      </c>
    </row>
    <row r="72" spans="1:7" x14ac:dyDescent="0.25">
      <c r="D72" s="8" t="s">
        <v>17</v>
      </c>
      <c r="E72" s="8"/>
      <c r="F72" s="8"/>
    </row>
    <row r="74" spans="1:7" x14ac:dyDescent="0.25">
      <c r="A74" s="1" t="s">
        <v>190</v>
      </c>
      <c r="D74" s="1" t="s">
        <v>16</v>
      </c>
      <c r="F74" s="1" t="s">
        <v>410</v>
      </c>
    </row>
    <row r="75" spans="1:7" x14ac:dyDescent="0.25">
      <c r="D75" s="8" t="s">
        <v>17</v>
      </c>
      <c r="E75" s="8"/>
      <c r="F75" s="8"/>
    </row>
  </sheetData>
  <mergeCells count="11">
    <mergeCell ref="A14:G14"/>
    <mergeCell ref="A25:G25"/>
    <mergeCell ref="A27:G27"/>
    <mergeCell ref="A58:G58"/>
    <mergeCell ref="F1:G1"/>
    <mergeCell ref="F2:G2"/>
    <mergeCell ref="A4:G4"/>
    <mergeCell ref="A5:G5"/>
    <mergeCell ref="A8:G8"/>
    <mergeCell ref="A13:G13"/>
    <mergeCell ref="A43:G43"/>
  </mergeCells>
  <pageMargins left="0.11811023622047245" right="0.11811023622047245" top="0" bottom="0"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28</vt:i4>
      </vt:variant>
    </vt:vector>
  </HeadingPairs>
  <TitlesOfParts>
    <vt:vector size="28" baseType="lpstr">
      <vt:lpstr>001</vt:lpstr>
      <vt:lpstr>003</vt:lpstr>
      <vt:lpstr>004</vt:lpstr>
      <vt:lpstr>005</vt:lpstr>
      <vt:lpstr>006</vt:lpstr>
      <vt:lpstr>007</vt:lpstr>
      <vt:lpstr>008</vt:lpstr>
      <vt:lpstr>009</vt:lpstr>
      <vt:lpstr>011</vt:lpstr>
      <vt:lpstr>013</vt:lpstr>
      <vt:lpstr>014</vt:lpstr>
      <vt:lpstr>016</vt:lpstr>
      <vt:lpstr>018</vt:lpstr>
      <vt:lpstr>019</vt:lpstr>
      <vt:lpstr>020</vt:lpstr>
      <vt:lpstr>021</vt:lpstr>
      <vt:lpstr>022</vt:lpstr>
      <vt:lpstr>026</vt:lpstr>
      <vt:lpstr>027</vt:lpstr>
      <vt:lpstr>029</vt:lpstr>
      <vt:lpstr>033</vt:lpstr>
      <vt:lpstr>036.</vt:lpstr>
      <vt:lpstr>036</vt:lpstr>
      <vt:lpstr>038</vt:lpstr>
      <vt:lpstr>043</vt:lpstr>
      <vt:lpstr>044</vt:lpstr>
      <vt:lpstr>108</vt:lpstr>
      <vt:lpstr>096</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Kapkenova</cp:lastModifiedBy>
  <cp:lastPrinted>2018-04-24T06:44:22Z</cp:lastPrinted>
  <dcterms:created xsi:type="dcterms:W3CDTF">2017-01-13T06:16:14Z</dcterms:created>
  <dcterms:modified xsi:type="dcterms:W3CDTF">2018-05-29T04:24:10Z</dcterms:modified>
</cp:coreProperties>
</file>