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576" windowHeight="12036" firstSheet="2" activeTab="12"/>
  </bookViews>
  <sheets>
    <sheet name="001" sheetId="35" r:id="rId1"/>
    <sheet name="003" sheetId="1" r:id="rId2"/>
    <sheet name="006" sheetId="4" r:id="rId3"/>
    <sheet name="007" sheetId="5" r:id="rId4"/>
    <sheet name="008" sheetId="6" r:id="rId5"/>
    <sheet name="016" sheetId="11" r:id="rId6"/>
    <sheet name="018" sheetId="13" r:id="rId7"/>
    <sheet name="027" sheetId="19" r:id="rId8"/>
    <sheet name="029" sheetId="20" r:id="rId9"/>
    <sheet name="030" sheetId="37" r:id="rId10"/>
    <sheet name="033" sheetId="22" r:id="rId11"/>
    <sheet name="036" sheetId="21" state="hidden" r:id="rId12"/>
    <sheet name="041" sheetId="10" r:id="rId13"/>
    <sheet name="043" sheetId="26" r:id="rId14"/>
    <sheet name="057" sheetId="38" r:id="rId15"/>
    <sheet name="096" sheetId="31" r:id="rId1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10" l="1"/>
  <c r="E50" i="10"/>
  <c r="F49" i="10"/>
  <c r="E49" i="10"/>
  <c r="F48" i="10"/>
  <c r="E48" i="10"/>
  <c r="F47" i="10"/>
  <c r="E47" i="10"/>
  <c r="D48" i="10" l="1"/>
  <c r="F22" i="10" l="1"/>
  <c r="E22" i="10"/>
  <c r="F23" i="10"/>
  <c r="E23" i="10"/>
  <c r="F23" i="37" l="1"/>
  <c r="E23" i="37"/>
  <c r="F22" i="37"/>
  <c r="E22" i="37"/>
  <c r="F21" i="37"/>
  <c r="E21" i="37"/>
  <c r="E50" i="37"/>
  <c r="F50" i="37"/>
  <c r="D53" i="37" l="1"/>
  <c r="E53" i="37"/>
  <c r="C53" i="37"/>
  <c r="F52" i="37"/>
  <c r="E52" i="37"/>
  <c r="D35" i="31"/>
  <c r="F35" i="31"/>
  <c r="C35" i="31"/>
  <c r="F34" i="31"/>
  <c r="E34" i="31"/>
  <c r="E35" i="31" s="1"/>
  <c r="D52" i="38"/>
  <c r="C52" i="38"/>
  <c r="F51" i="38"/>
  <c r="F52" i="38" s="1"/>
  <c r="E51" i="38"/>
  <c r="E52" i="38" s="1"/>
  <c r="F49" i="38"/>
  <c r="F48" i="38"/>
  <c r="F47" i="38"/>
  <c r="E49" i="38"/>
  <c r="E48" i="38"/>
  <c r="E47" i="38"/>
  <c r="D53" i="26"/>
  <c r="E53" i="26"/>
  <c r="F53" i="26"/>
  <c r="C53" i="26"/>
  <c r="D54" i="10"/>
  <c r="F54" i="10"/>
  <c r="C54" i="10"/>
  <c r="F53" i="10"/>
  <c r="E53" i="10"/>
  <c r="E54" i="10" s="1"/>
  <c r="D50" i="10"/>
  <c r="C50" i="10"/>
  <c r="C48" i="10"/>
  <c r="E35" i="22"/>
  <c r="E34" i="22"/>
  <c r="E33" i="22"/>
  <c r="E32" i="22"/>
  <c r="E31" i="22"/>
  <c r="E30" i="22"/>
  <c r="F33" i="22"/>
  <c r="F32" i="22"/>
  <c r="F31" i="22"/>
  <c r="F30" i="22"/>
  <c r="D40" i="22" l="1"/>
  <c r="C40" i="22"/>
  <c r="F39" i="22"/>
  <c r="E39" i="22"/>
  <c r="D50" i="20"/>
  <c r="C50" i="20"/>
  <c r="F49" i="20"/>
  <c r="E49" i="20"/>
  <c r="D36" i="19"/>
  <c r="C36" i="19"/>
  <c r="D52" i="19"/>
  <c r="C52" i="19"/>
  <c r="F51" i="19"/>
  <c r="F52" i="19" s="1"/>
  <c r="E51" i="19"/>
  <c r="E52" i="19" s="1"/>
  <c r="F17" i="19"/>
  <c r="E17" i="19"/>
  <c r="D49" i="13"/>
  <c r="C49" i="13"/>
  <c r="F48" i="13"/>
  <c r="F49" i="13" s="1"/>
  <c r="E48" i="13"/>
  <c r="E49" i="13" s="1"/>
  <c r="D35" i="11"/>
  <c r="C35" i="11"/>
  <c r="E34" i="11"/>
  <c r="D62" i="6"/>
  <c r="C62" i="6"/>
  <c r="D49" i="6"/>
  <c r="C49" i="6"/>
  <c r="D61" i="5"/>
  <c r="E61" i="5"/>
  <c r="F61" i="5"/>
  <c r="C61" i="5"/>
  <c r="E58" i="5"/>
  <c r="F58" i="5"/>
  <c r="E49" i="5"/>
  <c r="E48" i="5"/>
  <c r="D53" i="4" l="1"/>
  <c r="C53" i="4"/>
  <c r="D50" i="1"/>
  <c r="C50" i="1"/>
  <c r="D46" i="1"/>
  <c r="C46" i="1"/>
  <c r="D18" i="1"/>
  <c r="C18" i="1"/>
  <c r="F37" i="38" l="1"/>
  <c r="E37" i="38"/>
  <c r="F32" i="38"/>
  <c r="E32" i="38"/>
  <c r="F31" i="38"/>
  <c r="E31" i="38"/>
  <c r="F30" i="38"/>
  <c r="E30" i="38"/>
  <c r="F20" i="38"/>
  <c r="E20" i="38"/>
  <c r="D18" i="38"/>
  <c r="C18" i="38"/>
  <c r="F17" i="38"/>
  <c r="F18" i="38" s="1"/>
  <c r="E17" i="38"/>
  <c r="F53" i="37"/>
  <c r="F49" i="37"/>
  <c r="E49" i="37"/>
  <c r="F40" i="37"/>
  <c r="E40" i="37"/>
  <c r="F35" i="37"/>
  <c r="E35" i="37"/>
  <c r="F34" i="37"/>
  <c r="E34" i="37"/>
  <c r="F33" i="37"/>
  <c r="E33" i="37"/>
  <c r="D18" i="37"/>
  <c r="C18" i="37"/>
  <c r="F17" i="37"/>
  <c r="E17" i="37"/>
  <c r="F34" i="35"/>
  <c r="E34" i="35"/>
  <c r="F30" i="35"/>
  <c r="E30" i="35"/>
  <c r="F29" i="35"/>
  <c r="E29" i="35"/>
  <c r="F28" i="35"/>
  <c r="E28" i="35"/>
  <c r="D38" i="35"/>
  <c r="C38" i="35"/>
  <c r="F37" i="35"/>
  <c r="F38" i="35" s="1"/>
  <c r="E37" i="35"/>
  <c r="E38" i="35" s="1"/>
  <c r="F18" i="37" l="1"/>
  <c r="E18" i="38"/>
  <c r="E46" i="38"/>
  <c r="E18" i="37"/>
  <c r="F20" i="22"/>
  <c r="E20" i="22"/>
  <c r="F45" i="13" l="1"/>
  <c r="E45" i="13"/>
  <c r="F20" i="31" l="1"/>
  <c r="E20" i="31"/>
  <c r="E17" i="35" l="1"/>
  <c r="F17" i="35"/>
  <c r="C18" i="35"/>
  <c r="D18" i="35"/>
  <c r="E31" i="35"/>
  <c r="F31" i="35"/>
  <c r="E32" i="35"/>
  <c r="F32" i="35"/>
  <c r="E33" i="35"/>
  <c r="F33" i="35"/>
  <c r="E18" i="35" l="1"/>
  <c r="F18" i="35"/>
  <c r="F21" i="21" l="1"/>
  <c r="E21" i="21"/>
  <c r="F52" i="26" l="1"/>
  <c r="E52" i="26"/>
  <c r="F20" i="26"/>
  <c r="F21" i="26" s="1"/>
  <c r="E21" i="26"/>
  <c r="E20" i="26"/>
  <c r="F35" i="21"/>
  <c r="E35" i="21"/>
  <c r="F35" i="22"/>
  <c r="F20" i="20"/>
  <c r="E20" i="20"/>
  <c r="F48" i="19"/>
  <c r="E48" i="19"/>
  <c r="F34" i="19"/>
  <c r="F36" i="19" s="1"/>
  <c r="E34" i="19"/>
  <c r="E36" i="19" s="1"/>
  <c r="F21" i="19"/>
  <c r="E21" i="19"/>
  <c r="F20" i="13"/>
  <c r="E20" i="13"/>
  <c r="F34" i="11"/>
  <c r="F21" i="11"/>
  <c r="E21" i="11"/>
  <c r="F21" i="5"/>
  <c r="F22" i="5"/>
  <c r="E18" i="5"/>
  <c r="E21" i="5"/>
  <c r="E22" i="5"/>
  <c r="E18" i="1"/>
  <c r="E20" i="1"/>
  <c r="F20" i="4"/>
  <c r="E20" i="4"/>
  <c r="F20" i="1"/>
  <c r="F21" i="10"/>
  <c r="E21" i="10"/>
  <c r="F20" i="6"/>
  <c r="F21" i="6"/>
  <c r="E20" i="6"/>
  <c r="E21" i="6"/>
  <c r="F61" i="6"/>
  <c r="E61" i="6"/>
  <c r="F46" i="6" l="1"/>
  <c r="E46" i="6"/>
  <c r="F48" i="6"/>
  <c r="E48" i="6"/>
  <c r="F49" i="6"/>
  <c r="E49" i="6"/>
  <c r="F45" i="6"/>
  <c r="E45" i="6"/>
  <c r="F44" i="6"/>
  <c r="E44" i="6"/>
  <c r="F50" i="5" l="1"/>
  <c r="F51" i="5"/>
  <c r="F52" i="5"/>
  <c r="F53" i="5"/>
  <c r="F54" i="5"/>
  <c r="F55" i="5"/>
  <c r="F56" i="5"/>
  <c r="F57" i="5"/>
  <c r="E50" i="5"/>
  <c r="E51" i="5"/>
  <c r="E52" i="5"/>
  <c r="E53" i="5"/>
  <c r="E54" i="5"/>
  <c r="E55" i="5"/>
  <c r="E56" i="5"/>
  <c r="E57" i="5"/>
  <c r="F60" i="5"/>
  <c r="E60" i="5"/>
  <c r="F51" i="4"/>
  <c r="E51" i="4"/>
  <c r="F48" i="1" l="1"/>
  <c r="E48" i="1"/>
  <c r="D18" i="31" l="1"/>
  <c r="C18" i="31"/>
  <c r="E17" i="31"/>
  <c r="F17" i="31"/>
  <c r="D18" i="26"/>
  <c r="C18" i="26"/>
  <c r="D18" i="22"/>
  <c r="C18" i="22"/>
  <c r="D18" i="20"/>
  <c r="C18" i="20"/>
  <c r="D18" i="13"/>
  <c r="C18" i="13"/>
  <c r="D18" i="4"/>
  <c r="C18" i="4"/>
  <c r="E18" i="31" l="1"/>
  <c r="F18" i="31"/>
  <c r="E18" i="13"/>
  <c r="F18" i="13"/>
  <c r="E18" i="4"/>
  <c r="F18" i="4"/>
  <c r="E18" i="26"/>
  <c r="F18" i="22"/>
  <c r="E18" i="22"/>
  <c r="F18" i="20"/>
  <c r="E18" i="20"/>
  <c r="F47" i="19" l="1"/>
  <c r="E47" i="19"/>
  <c r="F46" i="19"/>
  <c r="E46" i="19"/>
  <c r="F31" i="31" l="1"/>
  <c r="E31" i="31"/>
  <c r="F48" i="26" l="1"/>
  <c r="F49" i="26"/>
  <c r="F50" i="26"/>
  <c r="E48" i="26"/>
  <c r="E49" i="26"/>
  <c r="E50" i="26"/>
  <c r="F47" i="26"/>
  <c r="E47" i="26"/>
  <c r="F38" i="26"/>
  <c r="E38" i="26"/>
  <c r="F33" i="26"/>
  <c r="E33" i="26"/>
  <c r="F32" i="26"/>
  <c r="E32" i="26"/>
  <c r="F31" i="26"/>
  <c r="E31" i="26"/>
  <c r="F17" i="26"/>
  <c r="F18" i="26" s="1"/>
  <c r="E17" i="26"/>
  <c r="F40" i="22" l="1"/>
  <c r="E40" i="22"/>
  <c r="F17" i="22"/>
  <c r="E17" i="22"/>
  <c r="F37" i="21"/>
  <c r="E37" i="21"/>
  <c r="F32" i="21"/>
  <c r="E32" i="21"/>
  <c r="D19" i="21"/>
  <c r="C19" i="21"/>
  <c r="F17" i="21"/>
  <c r="E17" i="21"/>
  <c r="F50" i="20"/>
  <c r="E50" i="20"/>
  <c r="F46" i="20"/>
  <c r="E46" i="20"/>
  <c r="F37" i="20"/>
  <c r="E37" i="20"/>
  <c r="F32" i="20"/>
  <c r="E32" i="20"/>
  <c r="F31" i="20"/>
  <c r="E31" i="20"/>
  <c r="F30" i="20"/>
  <c r="E30" i="20"/>
  <c r="F17" i="20"/>
  <c r="E17" i="20"/>
  <c r="F32" i="19"/>
  <c r="E32" i="19"/>
  <c r="F31" i="19"/>
  <c r="E31" i="19"/>
  <c r="D19" i="19"/>
  <c r="C19" i="19"/>
  <c r="F18" i="19"/>
  <c r="E18" i="19"/>
  <c r="F35" i="13"/>
  <c r="E35" i="13"/>
  <c r="F30" i="13"/>
  <c r="E30" i="13"/>
  <c r="F17" i="13"/>
  <c r="E17" i="13"/>
  <c r="F35" i="11"/>
  <c r="E35" i="11"/>
  <c r="F31" i="11"/>
  <c r="E31" i="11"/>
  <c r="D19" i="11"/>
  <c r="C19" i="11"/>
  <c r="F18" i="11"/>
  <c r="E18" i="11"/>
  <c r="C34" i="10"/>
  <c r="F34" i="10" s="1"/>
  <c r="F39" i="10"/>
  <c r="E39" i="10"/>
  <c r="F33" i="10"/>
  <c r="E33" i="10"/>
  <c r="D19" i="10"/>
  <c r="C19" i="10"/>
  <c r="F18" i="10"/>
  <c r="E18" i="10"/>
  <c r="E17" i="10"/>
  <c r="E34" i="10" l="1"/>
  <c r="E19" i="21"/>
  <c r="F19" i="19"/>
  <c r="E19" i="19"/>
  <c r="F19" i="21"/>
  <c r="F19" i="11"/>
  <c r="E19" i="11"/>
  <c r="E19" i="10"/>
  <c r="F19" i="10"/>
  <c r="F62" i="6"/>
  <c r="E62" i="6"/>
  <c r="F58" i="6"/>
  <c r="E58" i="6"/>
  <c r="F36" i="6"/>
  <c r="E36" i="6"/>
  <c r="F31" i="6"/>
  <c r="E31" i="6"/>
  <c r="F30" i="6"/>
  <c r="E30" i="6"/>
  <c r="D18" i="6"/>
  <c r="C18" i="6"/>
  <c r="F17" i="6"/>
  <c r="E17" i="6"/>
  <c r="F16" i="6"/>
  <c r="E16" i="6"/>
  <c r="F39" i="5"/>
  <c r="E39" i="5"/>
  <c r="F32" i="5"/>
  <c r="E32" i="5"/>
  <c r="D19" i="5"/>
  <c r="C19" i="5"/>
  <c r="F18" i="5"/>
  <c r="F17" i="5"/>
  <c r="E17" i="5"/>
  <c r="F53" i="4"/>
  <c r="E53" i="4"/>
  <c r="F47" i="4"/>
  <c r="E47" i="4"/>
  <c r="F37" i="4"/>
  <c r="E37" i="4"/>
  <c r="F32" i="4"/>
  <c r="E32" i="4"/>
  <c r="F31" i="4"/>
  <c r="E31" i="4"/>
  <c r="F30" i="4"/>
  <c r="E30" i="4"/>
  <c r="F17" i="4"/>
  <c r="E17" i="4"/>
  <c r="E19" i="5" l="1"/>
  <c r="E18" i="6"/>
  <c r="F18" i="6"/>
  <c r="F19" i="5"/>
  <c r="F30" i="1"/>
  <c r="E30" i="1"/>
  <c r="F17" i="1"/>
  <c r="E17" i="1"/>
  <c r="F50" i="1" l="1"/>
  <c r="E50" i="1"/>
  <c r="F46" i="1" l="1"/>
  <c r="E46" i="1"/>
  <c r="F37" i="1"/>
  <c r="E37" i="1"/>
  <c r="F18" i="1"/>
</calcChain>
</file>

<file path=xl/sharedStrings.xml><?xml version="1.0" encoding="utf-8"?>
<sst xmlns="http://schemas.openxmlformats.org/spreadsheetml/2006/main" count="1437" uniqueCount="265">
  <si>
    <t>Приложение 21</t>
  </si>
  <si>
    <t>к  Инструкции по проведению бюджетного мониторинга, утвержденной приказом Министра финансов Республики Казахстан от 30.11.2016 года № 629</t>
  </si>
  <si>
    <t>Отчет о реализации бюджетных программ (подпрограмм)</t>
  </si>
  <si>
    <t>Расходы по бюджетной программе</t>
  </si>
  <si>
    <t>Единица измерения</t>
  </si>
  <si>
    <t>План</t>
  </si>
  <si>
    <t>Факт</t>
  </si>
  <si>
    <t>Отклонение (гр.4-гр.3)</t>
  </si>
  <si>
    <t>Причины недостижения или перевыполнения результатов и неосвоения средств бюджетной программы</t>
  </si>
  <si>
    <t>Процент выполнения показателей                            ( гр.4/гр.3*100)</t>
  </si>
  <si>
    <t>Итого расходы по бюджетной программе</t>
  </si>
  <si>
    <t>тыс.тенге</t>
  </si>
  <si>
    <t>Конечный результат бюджетной программы</t>
  </si>
  <si>
    <t>Вид бюджетной подпрограммы:</t>
  </si>
  <si>
    <t>Показатели прямого результата</t>
  </si>
  <si>
    <t>Причины недостижения или перевыполнения результатов и неосвоения средств бюджетной программы/ подпрограммы</t>
  </si>
  <si>
    <t>________________________</t>
  </si>
  <si>
    <t xml:space="preserve">                 (подпись)</t>
  </si>
  <si>
    <r>
      <t xml:space="preserve">Код и наименование администратора бюджетной программы      </t>
    </r>
    <r>
      <rPr>
        <b/>
        <u/>
        <sz val="10"/>
        <color theme="1"/>
        <rFont val="Times New Roman"/>
        <family val="1"/>
        <charset val="204"/>
      </rPr>
      <t>253 Управление здравоохранения области</t>
    </r>
  </si>
  <si>
    <r>
      <t xml:space="preserve">Код и наименование бюджетной программы </t>
    </r>
    <r>
      <rPr>
        <b/>
        <u/>
        <sz val="10"/>
        <color theme="1"/>
        <rFont val="Times New Roman"/>
        <family val="1"/>
        <charset val="204"/>
      </rPr>
      <t>253 003 "Повышение квалификации и переподготовка кадров"</t>
    </r>
  </si>
  <si>
    <r>
      <t xml:space="preserve">в зависимости от содержания </t>
    </r>
    <r>
      <rPr>
        <b/>
        <u/>
        <sz val="10"/>
        <color theme="1"/>
        <rFont val="Times New Roman"/>
        <family val="1"/>
        <charset val="204"/>
      </rPr>
      <t>Осуществление государственных функций, полномочий и оказание вытекающих из них государственных услуг</t>
    </r>
  </si>
  <si>
    <r>
      <t xml:space="preserve">в зависимости от способа реализации  </t>
    </r>
    <r>
      <rPr>
        <b/>
        <u/>
        <sz val="10"/>
        <color theme="1"/>
        <rFont val="Times New Roman"/>
        <family val="1"/>
        <charset val="204"/>
      </rPr>
      <t>Индивидуальная</t>
    </r>
  </si>
  <si>
    <r>
      <t xml:space="preserve">текущая или развития  </t>
    </r>
    <r>
      <rPr>
        <b/>
        <u/>
        <sz val="10"/>
        <color theme="1"/>
        <rFont val="Times New Roman"/>
        <family val="1"/>
        <charset val="204"/>
      </rPr>
      <t>Текущая</t>
    </r>
  </si>
  <si>
    <r>
      <t xml:space="preserve">Описание бюджетной программы  </t>
    </r>
    <r>
      <rPr>
        <b/>
        <u/>
        <sz val="10"/>
        <color theme="1"/>
        <rFont val="Times New Roman"/>
        <family val="1"/>
        <charset val="204"/>
      </rPr>
      <t>Услуги по повышению квалификации и переподгтовке работников организаций здравоохранения области по профилям в соотвествии с потребностями отрасли</t>
    </r>
  </si>
  <si>
    <r>
      <t xml:space="preserve">в зависимости от содержания: </t>
    </r>
    <r>
      <rPr>
        <b/>
        <u/>
        <sz val="10"/>
        <color theme="1"/>
        <rFont val="Times New Roman"/>
        <family val="1"/>
        <charset val="204"/>
      </rPr>
      <t>Осуществление государственных функций, полномочий и оказание вытекающих из них государственных услуг</t>
    </r>
  </si>
  <si>
    <r>
      <t xml:space="preserve">Описание бюджетной подпрограммы  </t>
    </r>
    <r>
      <rPr>
        <b/>
        <u/>
        <sz val="10"/>
        <color theme="1"/>
        <rFont val="Times New Roman"/>
        <family val="1"/>
        <charset val="204"/>
      </rPr>
      <t>Услуги по повышению квалификации и переподгтовке работников организаций здравоохранения области по профилям в соотвествии с потребностями отрасли</t>
    </r>
  </si>
  <si>
    <t>Количество среднего медицинского персонала, прошедших курсы усовершенствования за 5 лет</t>
  </si>
  <si>
    <t>человек</t>
  </si>
  <si>
    <r>
      <t>Код и наименование бюдетной подпрограммы</t>
    </r>
    <r>
      <rPr>
        <b/>
        <u/>
        <sz val="10"/>
        <color theme="1"/>
        <rFont val="Times New Roman"/>
        <family val="1"/>
        <charset val="204"/>
      </rPr>
      <t xml:space="preserve">  253 003 011 За счет трансфертов из республиканского бюджета</t>
    </r>
  </si>
  <si>
    <t>Итого расходы по бюджетной подпрограмме</t>
  </si>
  <si>
    <t>Расходы по бюджетной подпрограмме</t>
  </si>
  <si>
    <t>За счет трансфертов из республиканского бюджета</t>
  </si>
  <si>
    <t>За счет средств местного бюджета</t>
  </si>
  <si>
    <t>Исполнение договорных обязательств прошлого года (кредиторская задолженность)</t>
  </si>
  <si>
    <t>На повышение оплаты услуг тепло- и водоснабжения в бюджетных организациях в свзи с ростом тарифов</t>
  </si>
  <si>
    <r>
      <t xml:space="preserve">Описание бюджетной подпрограммы       </t>
    </r>
    <r>
      <rPr>
        <b/>
        <u/>
        <sz val="10"/>
        <color theme="1"/>
        <rFont val="Times New Roman"/>
        <family val="1"/>
        <charset val="204"/>
      </rPr>
      <t>Обеспечение экономической стабильности</t>
    </r>
  </si>
  <si>
    <t>Обеспечение выплаты для перехода на НМСОТ гражданских служащих, работников организаций и работников казенных предприятий с учетом выплаты ежемесячной надбавки за особые условия труда к их должностным окладам</t>
  </si>
  <si>
    <r>
      <t xml:space="preserve">Цель бюджетной программы   </t>
    </r>
    <r>
      <rPr>
        <b/>
        <u/>
        <sz val="10"/>
        <color theme="1"/>
        <rFont val="Times New Roman"/>
        <family val="1"/>
        <charset val="204"/>
      </rPr>
      <t>Улучшение здоровья населения области</t>
    </r>
  </si>
  <si>
    <r>
      <t xml:space="preserve">Код и наименование бюджетной программы </t>
    </r>
    <r>
      <rPr>
        <b/>
        <u/>
        <sz val="10"/>
        <color theme="1"/>
        <rFont val="Times New Roman"/>
        <family val="1"/>
        <charset val="204"/>
      </rPr>
      <t>253 006 " Услуги по охране материнств и детства"</t>
    </r>
  </si>
  <si>
    <r>
      <t xml:space="preserve">Цель бюджетной программы   </t>
    </r>
    <r>
      <rPr>
        <b/>
        <u/>
        <sz val="10"/>
        <color theme="1"/>
        <rFont val="Times New Roman"/>
        <family val="1"/>
        <charset val="204"/>
      </rPr>
      <t>Совершенствование системы управления и финансирования</t>
    </r>
  </si>
  <si>
    <r>
      <t>Код и наименование бюдетной подпрограммы</t>
    </r>
    <r>
      <rPr>
        <b/>
        <u/>
        <sz val="10"/>
        <color theme="1"/>
        <rFont val="Times New Roman"/>
        <family val="1"/>
        <charset val="204"/>
      </rPr>
      <t xml:space="preserve">  253 006 011 За счет трансфертов из республиканского бюджета</t>
    </r>
  </si>
  <si>
    <t>Количество детей в областном доме ребенка</t>
  </si>
  <si>
    <r>
      <t xml:space="preserve">Код и наименование бюджетной программы </t>
    </r>
    <r>
      <rPr>
        <b/>
        <u/>
        <sz val="10"/>
        <color theme="1"/>
        <rFont val="Times New Roman"/>
        <family val="1"/>
        <charset val="204"/>
      </rPr>
      <t>253 007 " Пропаганда здорового образа жизни"</t>
    </r>
  </si>
  <si>
    <r>
      <t>Код и наименование бюдетной подпрограммы</t>
    </r>
    <r>
      <rPr>
        <b/>
        <u/>
        <sz val="10"/>
        <color theme="1"/>
        <rFont val="Times New Roman"/>
        <family val="1"/>
        <charset val="204"/>
      </rPr>
      <t xml:space="preserve">  253 007 011 За счет трансфертов из республиканского бюджета</t>
    </r>
  </si>
  <si>
    <r>
      <t xml:space="preserve">Описание бюджетной подпрограммы      </t>
    </r>
    <r>
      <rPr>
        <b/>
        <u/>
        <sz val="10"/>
        <color theme="1"/>
        <rFont val="Times New Roman"/>
        <family val="1"/>
        <charset val="204"/>
      </rPr>
      <t xml:space="preserve"> Обеспечение экономической стабильности</t>
    </r>
  </si>
  <si>
    <t>единиц</t>
  </si>
  <si>
    <r>
      <t xml:space="preserve">Код и наименование бюджетной программы </t>
    </r>
    <r>
      <rPr>
        <b/>
        <u/>
        <sz val="10"/>
        <color theme="1"/>
        <rFont val="Times New Roman"/>
        <family val="1"/>
        <charset val="204"/>
      </rPr>
      <t>253 008 "Реализация мероприятий по профилактике и борьбе со СПИД в Республике Казахстан"</t>
    </r>
  </si>
  <si>
    <r>
      <t xml:space="preserve">Цель бюджетной программы   </t>
    </r>
    <r>
      <rPr>
        <b/>
        <u/>
        <sz val="10"/>
        <color theme="1"/>
        <rFont val="Times New Roman"/>
        <family val="1"/>
        <charset val="204"/>
      </rPr>
      <t>Улучшение здоровья населения области, совершенствование системы управления и финансирования, снижение темпов распространения ВИЧ-инфекции и СПИДа</t>
    </r>
  </si>
  <si>
    <r>
      <t>Код и наименование бюдетной подпрограммы</t>
    </r>
    <r>
      <rPr>
        <b/>
        <u/>
        <sz val="10"/>
        <color theme="1"/>
        <rFont val="Times New Roman"/>
        <family val="1"/>
        <charset val="204"/>
      </rPr>
      <t xml:space="preserve">  253 008 011 За счет трансфертов из республиканского бюджета</t>
    </r>
  </si>
  <si>
    <r>
      <t xml:space="preserve">в зависимости от содержания:  </t>
    </r>
    <r>
      <rPr>
        <b/>
        <u/>
        <sz val="10"/>
        <color theme="1"/>
        <rFont val="Times New Roman"/>
        <family val="1"/>
        <charset val="204"/>
      </rPr>
      <t>Предоставление трансфертов и бюджетных субвенций и осуществление государственных функций, полномочий и оказание вытекающих из них государственных услуг</t>
    </r>
  </si>
  <si>
    <r>
      <t xml:space="preserve">Описание бюджетной подпрограммы      </t>
    </r>
    <r>
      <rPr>
        <b/>
        <u/>
        <sz val="10"/>
        <color theme="1"/>
        <rFont val="Times New Roman"/>
        <family val="1"/>
        <charset val="204"/>
      </rPr>
      <t xml:space="preserve"> Обеспечение экономической стабильности, переход на новую модель системы оплаты труда гражданских служащих, работников организаций, содержащихся за счет средств местного бюджета и работников казенных предприятий с учетом выплаты ежемесячной надбавки за особые условия труда к их должностным окладам</t>
    </r>
  </si>
  <si>
    <t>на 100 тыс.населения</t>
  </si>
  <si>
    <t>%</t>
  </si>
  <si>
    <r>
      <t xml:space="preserve">Цель бюджетной программы   </t>
    </r>
    <r>
      <rPr>
        <b/>
        <u/>
        <sz val="10"/>
        <color theme="1"/>
        <rFont val="Times New Roman"/>
        <family val="1"/>
        <charset val="204"/>
      </rPr>
      <t>Обеспечение сохранности и своевременное обновление медицинского имущества резерва</t>
    </r>
  </si>
  <si>
    <r>
      <t xml:space="preserve">в зависимости от содержания:     </t>
    </r>
    <r>
      <rPr>
        <b/>
        <u/>
        <sz val="10"/>
        <color theme="1"/>
        <rFont val="Times New Roman"/>
        <family val="1"/>
        <charset val="204"/>
      </rPr>
      <t>Предоставление трансфертов и бюджетных субвенций и осуществление государственных функций, полномочий и оказание вытекающих из них государственных услуг</t>
    </r>
  </si>
  <si>
    <r>
      <t>Код и наименование бюдетной подпрограммы</t>
    </r>
    <r>
      <rPr>
        <b/>
        <u/>
        <sz val="10"/>
        <color theme="1"/>
        <rFont val="Times New Roman"/>
        <family val="1"/>
        <charset val="204"/>
      </rPr>
      <t xml:space="preserve">  253 014 011 За счет трансфертов из республиканского бюджета</t>
    </r>
  </si>
  <si>
    <t>На оплату курсовой разницы в связи с удорожанием лекарственных препаратов неотечественного производства</t>
  </si>
  <si>
    <r>
      <t xml:space="preserve">Код и наименование бюджетной программы </t>
    </r>
    <r>
      <rPr>
        <b/>
        <u/>
        <sz val="10"/>
        <color theme="1"/>
        <rFont val="Times New Roman"/>
        <family val="1"/>
        <charset val="204"/>
      </rPr>
      <t>253 016 " Обеспечение граждан бесплатным или льготным проездом за пределы населенного пункта на лечение"</t>
    </r>
  </si>
  <si>
    <r>
      <t xml:space="preserve">Цель бюджетной программы   </t>
    </r>
    <r>
      <rPr>
        <b/>
        <u/>
        <sz val="10"/>
        <color theme="1"/>
        <rFont val="Times New Roman"/>
        <family val="1"/>
        <charset val="204"/>
      </rPr>
      <t>Возмещение транспортных расходов граждан для получения  высокоспециализированной медицинской помощи за пределами населенного пункта</t>
    </r>
  </si>
  <si>
    <t>Количество больных, обеспеченных бесплатным или льготным проездом</t>
  </si>
  <si>
    <r>
      <t xml:space="preserve">Код и наименование бюджетной программы </t>
    </r>
    <r>
      <rPr>
        <b/>
        <u/>
        <sz val="10"/>
        <color theme="1"/>
        <rFont val="Times New Roman"/>
        <family val="1"/>
        <charset val="204"/>
      </rPr>
      <t>253 018 "Информационно-аналитические услуги в области здравоохранения"</t>
    </r>
  </si>
  <si>
    <r>
      <t xml:space="preserve">Цель бюджетной программы   </t>
    </r>
    <r>
      <rPr>
        <b/>
        <u/>
        <sz val="10"/>
        <color theme="1"/>
        <rFont val="Times New Roman"/>
        <family val="1"/>
        <charset val="204"/>
      </rPr>
      <t>Содействие развитию системы здравоохранения путем  совершенствования информационной инфраструктуры системы здравоохранения (электронного здравоохранения), медицинской статистики, реализации информационных программ</t>
    </r>
  </si>
  <si>
    <r>
      <t>Код и наименование бюдетной подпрограммы</t>
    </r>
    <r>
      <rPr>
        <b/>
        <u/>
        <sz val="10"/>
        <color theme="1"/>
        <rFont val="Times New Roman"/>
        <family val="1"/>
        <charset val="204"/>
      </rPr>
      <t xml:space="preserve">  253 018 011 За счет трансфертов из республиканского бюджета</t>
    </r>
  </si>
  <si>
    <t>Количество выданных аналитических справок</t>
  </si>
  <si>
    <t>штук</t>
  </si>
  <si>
    <r>
      <t>Вид бюджетной программы: в зависимости от уровня государственного управления   О</t>
    </r>
    <r>
      <rPr>
        <b/>
        <u/>
        <sz val="10"/>
        <color theme="1"/>
        <rFont val="Times New Roman"/>
        <family val="1"/>
        <charset val="204"/>
      </rPr>
      <t>бластной бюджет</t>
    </r>
  </si>
  <si>
    <r>
      <t xml:space="preserve">Код и наименование бюджетной программы </t>
    </r>
    <r>
      <rPr>
        <b/>
        <u/>
        <sz val="10"/>
        <color theme="1"/>
        <rFont val="Times New Roman"/>
        <family val="1"/>
        <charset val="204"/>
      </rPr>
      <t>253 029 "  Областные базы спецмедснабжения"</t>
    </r>
  </si>
  <si>
    <t>630,8-экономия по ФОТ</t>
  </si>
  <si>
    <r>
      <t>Код и наименование бюдетной подпрограммы</t>
    </r>
    <r>
      <rPr>
        <b/>
        <u/>
        <sz val="10"/>
        <color theme="1"/>
        <rFont val="Times New Roman"/>
        <family val="1"/>
        <charset val="204"/>
      </rPr>
      <t xml:space="preserve">  253 029 011 За счет трансфертов из республиканского бюджета</t>
    </r>
  </si>
  <si>
    <t>Содержание ГУ Областная база спецмедснабжения для выполнения возложенных на учреждение функций</t>
  </si>
  <si>
    <t>штатных единиц</t>
  </si>
  <si>
    <r>
      <t xml:space="preserve">Код и наименование бюджетной программы </t>
    </r>
    <r>
      <rPr>
        <b/>
        <u/>
        <sz val="10"/>
        <color theme="1"/>
        <rFont val="Times New Roman"/>
        <family val="1"/>
        <charset val="204"/>
      </rPr>
      <t>253 036 " Обеспечение   тромболитическими препаратами больных с острым инфарктом миокарда"</t>
    </r>
  </si>
  <si>
    <r>
      <t>Код и наименование бюдетной подпрограммы</t>
    </r>
    <r>
      <rPr>
        <b/>
        <u/>
        <sz val="10"/>
        <color theme="1"/>
        <rFont val="Times New Roman"/>
        <family val="1"/>
        <charset val="204"/>
      </rPr>
      <t xml:space="preserve">  253 036 011 За счет трансфертов из республиканского бюджета</t>
    </r>
  </si>
  <si>
    <t>Обеспечение тромболитическими препаратами больных с острым инфарктом миокарда</t>
  </si>
  <si>
    <r>
      <t xml:space="preserve">Код и наименование бюджетной программы </t>
    </r>
    <r>
      <rPr>
        <b/>
        <u/>
        <sz val="10"/>
        <color theme="1"/>
        <rFont val="Times New Roman"/>
        <family val="1"/>
        <charset val="204"/>
      </rPr>
      <t>253 033 " Капитальные расходы медицинских организаций здравоохранения"</t>
    </r>
  </si>
  <si>
    <r>
      <t xml:space="preserve">Код и наименование бюджетной программы </t>
    </r>
    <r>
      <rPr>
        <b/>
        <u/>
        <sz val="10"/>
        <color theme="1"/>
        <rFont val="Times New Roman"/>
        <family val="1"/>
        <charset val="204"/>
      </rPr>
      <t>253 001 "Услуги по реализации государтсвенной политики на местном уровне в области здравоохранения"</t>
    </r>
  </si>
  <si>
    <t>количество штатных единиц</t>
  </si>
  <si>
    <r>
      <t xml:space="preserve">Код и наименование бюджетной программы </t>
    </r>
    <r>
      <rPr>
        <b/>
        <u/>
        <sz val="10"/>
        <color theme="1"/>
        <rFont val="Times New Roman"/>
        <family val="1"/>
        <charset val="204"/>
      </rPr>
      <t>253 043 "  Оказание социальной поддержки обучающимся по программам технического и профессионального, послесреднего образования"</t>
    </r>
  </si>
  <si>
    <r>
      <t>Код и наименование бюдетной подпрограммы</t>
    </r>
    <r>
      <rPr>
        <b/>
        <u/>
        <sz val="10"/>
        <color theme="1"/>
        <rFont val="Times New Roman"/>
        <family val="1"/>
        <charset val="204"/>
      </rPr>
      <t xml:space="preserve">  253 043 011 За счет трансфертов из республиканского бюджета</t>
    </r>
  </si>
  <si>
    <t>Количество выпусников</t>
  </si>
  <si>
    <t>Среднегодовой контингент стипендиатов в колледжах</t>
  </si>
  <si>
    <t>Среднегодовой контингент учащихся в колледжах</t>
  </si>
  <si>
    <r>
      <t xml:space="preserve">Описание бюджетной программы </t>
    </r>
    <r>
      <rPr>
        <b/>
        <u/>
        <sz val="10"/>
        <color theme="1"/>
        <rFont val="Times New Roman"/>
        <family val="1"/>
        <charset val="204"/>
      </rPr>
      <t xml:space="preserve">    Программа предусмотрена для качественной подготовки медицинских специалистов среднего звена в рамках государственного заказа, переход на новую модель системы оплаты труда гражданских служащих, работников организаций, содержащихся за счет средств местного бюджета и работников казенных предприятий с учетом выплаты ежемесячной надбавки за особые условия труда к их должностным окладам, обеспечение экономической стабильности</t>
    </r>
  </si>
  <si>
    <t>Смертность от болезней системы кровообращения</t>
  </si>
  <si>
    <r>
      <t xml:space="preserve">Цель бюджетной программы </t>
    </r>
    <r>
      <rPr>
        <b/>
        <u/>
        <sz val="10"/>
        <color theme="1"/>
        <rFont val="Times New Roman"/>
        <family val="1"/>
        <charset val="204"/>
      </rPr>
      <t xml:space="preserve"> Стимулирование притока инвестиций в экономику региона и активизация инновационного развития региона</t>
    </r>
  </si>
  <si>
    <r>
      <t xml:space="preserve">Описание бюджетной программы  </t>
    </r>
    <r>
      <rPr>
        <b/>
        <u/>
        <sz val="10"/>
        <rFont val="Times New Roman"/>
        <family val="1"/>
        <charset val="204"/>
      </rPr>
      <t>Обеспечение деятельности  аппарата управления здравоохранения Павлодарской области для достижения максимально эффективного выполнения возложенных на него функций</t>
    </r>
  </si>
  <si>
    <r>
      <t xml:space="preserve">Цель бюджетной программы </t>
    </r>
    <r>
      <rPr>
        <b/>
        <u/>
        <sz val="10"/>
        <rFont val="Times New Roman"/>
        <family val="1"/>
        <charset val="204"/>
      </rPr>
      <t>Реализация на областном уровне мероприятий по охране здоровья и формирования здорового образа жизни граждан, оказания лекарственной помощи населению Павлодарской области</t>
    </r>
  </si>
  <si>
    <r>
      <t xml:space="preserve">Код и наименование бюджетной программы </t>
    </r>
    <r>
      <rPr>
        <b/>
        <u/>
        <sz val="10"/>
        <color theme="1"/>
        <rFont val="Times New Roman"/>
        <family val="1"/>
        <charset val="204"/>
      </rPr>
      <t>253 027 "Централизованный закуп и хранение вакцин и других медицинских иммунобиологических препаратов для проведения иммунопрофилактики населения"</t>
    </r>
  </si>
  <si>
    <r>
      <t xml:space="preserve">Описание бюджетной программы </t>
    </r>
    <r>
      <rPr>
        <b/>
        <u/>
        <sz val="10"/>
        <color theme="1"/>
        <rFont val="Times New Roman"/>
        <family val="1"/>
        <charset val="204"/>
      </rPr>
      <t xml:space="preserve">    Централизованный закуп вакцин и других медицинских иммунобиологических препаратов для проведения иммунопрофилактики населения</t>
    </r>
  </si>
  <si>
    <t>Контингент, подлежащий вакцинации гепатита «А»</t>
  </si>
  <si>
    <t>Количество объектов здравоохранения, подлежащих капитальному ремонту</t>
  </si>
  <si>
    <t>Количество работников, направленных на курсы повышения квалификации</t>
  </si>
  <si>
    <t>И.о. руководителя администратора бюджетных программ</t>
  </si>
  <si>
    <t xml:space="preserve"> за 2017 финансовый год</t>
  </si>
  <si>
    <r>
      <t>Вид бюджетной программы: в зависимости от уровня государственного управления  О</t>
    </r>
    <r>
      <rPr>
        <b/>
        <u/>
        <sz val="10"/>
        <color theme="1"/>
        <rFont val="Times New Roman"/>
        <family val="1"/>
        <charset val="204"/>
      </rPr>
      <t>бластной   бюджет</t>
    </r>
  </si>
  <si>
    <r>
      <t xml:space="preserve">Цель бюджетной программы </t>
    </r>
    <r>
      <rPr>
        <b/>
        <u/>
        <sz val="10"/>
        <color theme="1"/>
        <rFont val="Times New Roman"/>
        <family val="1"/>
        <charset val="204"/>
      </rPr>
      <t>Улучшение здоровья населения области</t>
    </r>
  </si>
  <si>
    <r>
      <t xml:space="preserve">Код и наименование бюджетной программы </t>
    </r>
    <r>
      <rPr>
        <b/>
        <u/>
        <sz val="10"/>
        <color theme="1"/>
        <rFont val="Times New Roman"/>
        <family val="1"/>
        <charset val="204"/>
      </rPr>
      <t>253 096 " Выполнение государственных обязательств по проектам государственно-частного партнерства"</t>
    </r>
  </si>
  <si>
    <t>О.Мукашев</t>
  </si>
  <si>
    <t>И.о.главного бухгалтера</t>
  </si>
  <si>
    <t xml:space="preserve">О. Мукашев </t>
  </si>
  <si>
    <t>К.Алмагамбетова</t>
  </si>
  <si>
    <r>
      <t xml:space="preserve">в зависимости от содержания </t>
    </r>
    <r>
      <rPr>
        <b/>
        <u/>
        <sz val="10"/>
        <color theme="1"/>
        <rFont val="Times New Roman"/>
        <family val="1"/>
        <charset val="204"/>
      </rPr>
      <t>Предоставление трансфертов и бюджетных субсидий</t>
    </r>
  </si>
  <si>
    <r>
      <t>Вид бюджетной программы: в зависимости от уровня государственного управления   О</t>
    </r>
    <r>
      <rPr>
        <b/>
        <u/>
        <sz val="10"/>
        <color theme="1"/>
        <rFont val="Times New Roman"/>
        <family val="1"/>
        <charset val="204"/>
      </rPr>
      <t>бластной   бюджет</t>
    </r>
  </si>
  <si>
    <r>
      <t xml:space="preserve">Описание (обоснование) бюджетной программы  </t>
    </r>
    <r>
      <rPr>
        <b/>
        <u/>
        <sz val="10"/>
        <color theme="1"/>
        <rFont val="Times New Roman"/>
        <family val="1"/>
        <charset val="204"/>
      </rPr>
      <t>Содержание, педагогическое воспитание,оказание профилактической, лечебно-оздоровительной,реабилитационной помощи детям- сиротам, детям, оставшимся без попечения родителей,детям с нервно-психическими расстройствами</t>
    </r>
  </si>
  <si>
    <r>
      <t xml:space="preserve">Описание (обоснование)  бюджетной программы </t>
    </r>
    <r>
      <rPr>
        <b/>
        <u/>
        <sz val="10"/>
        <color theme="1"/>
        <rFont val="Times New Roman"/>
        <family val="1"/>
        <charset val="204"/>
      </rPr>
      <t xml:space="preserve">    Обеспечение больных бесплатным или льготным проездом для получения высококвалифицированной медицинской помощи в республиканских медицинских организациях</t>
    </r>
  </si>
  <si>
    <r>
      <t xml:space="preserve">Описание (обоснование) бюджетной программы </t>
    </r>
    <r>
      <rPr>
        <b/>
        <u/>
        <sz val="10"/>
        <color theme="1"/>
        <rFont val="Times New Roman"/>
        <family val="1"/>
        <charset val="204"/>
      </rPr>
      <t xml:space="preserve">    Обеспечение больных бесплатным или льготным проездом для получения высококвалифицированной медицинской помощи в республиканских медицинских организациях</t>
    </r>
  </si>
  <si>
    <r>
      <t xml:space="preserve">Описание (обоснование) бюджетной программы </t>
    </r>
    <r>
      <rPr>
        <b/>
        <u/>
        <sz val="10"/>
        <color theme="1"/>
        <rFont val="Times New Roman"/>
        <family val="1"/>
        <charset val="204"/>
      </rPr>
      <t xml:space="preserve">    Организация сбора, обработки и анализа медицинских статистических данных о сети, кадрах , деятельности организаций здравоохранения, состояния здоровья населения Павлодарской области</t>
    </r>
  </si>
  <si>
    <r>
      <t xml:space="preserve">Описание (обоснование) бюджетной программы </t>
    </r>
    <r>
      <rPr>
        <b/>
        <u/>
        <sz val="10"/>
        <color theme="1"/>
        <rFont val="Times New Roman"/>
        <family val="1"/>
        <charset val="204"/>
      </rPr>
      <t xml:space="preserve">   Централизованный закуп вакцин и других медицинских иммунобиологических препаратов для проведения иммунопрофилактики населения</t>
    </r>
  </si>
  <si>
    <r>
      <t xml:space="preserve">Описание (обоснование) бюджетной программы </t>
    </r>
    <r>
      <rPr>
        <b/>
        <u/>
        <sz val="10"/>
        <color theme="1"/>
        <rFont val="Times New Roman"/>
        <family val="1"/>
        <charset val="204"/>
      </rPr>
      <t xml:space="preserve">     Централизованный закуп вакцин и других медицинских иммунобиологических препаратов для проведения иммунопрофилактики населения</t>
    </r>
  </si>
  <si>
    <r>
      <t xml:space="preserve">Описание (обоснование) бюджетной программы  </t>
    </r>
    <r>
      <rPr>
        <b/>
        <sz val="10"/>
        <color theme="1"/>
        <rFont val="Times New Roman"/>
        <family val="1"/>
        <charset val="204"/>
      </rPr>
      <t>Н</t>
    </r>
    <r>
      <rPr>
        <b/>
        <u/>
        <sz val="10"/>
        <color theme="1"/>
        <rFont val="Times New Roman"/>
        <family val="1"/>
        <charset val="204"/>
      </rPr>
      <t>акопление, обновление и замена медикаментов для экстренной медицинской помощи</t>
    </r>
  </si>
  <si>
    <r>
      <t xml:space="preserve">Описание (обоснование)  бюджетной программы </t>
    </r>
    <r>
      <rPr>
        <b/>
        <u/>
        <sz val="10"/>
        <color theme="1"/>
        <rFont val="Times New Roman"/>
        <family val="1"/>
        <charset val="204"/>
      </rPr>
      <t xml:space="preserve">    Обеспечение тромболитическими препаратами больных с острым инфарктом миокарда</t>
    </r>
  </si>
  <si>
    <r>
      <t xml:space="preserve">Описание (обоснование) бюджетной программы </t>
    </r>
    <r>
      <rPr>
        <b/>
        <u/>
        <sz val="10"/>
        <color theme="1"/>
        <rFont val="Times New Roman"/>
        <family val="1"/>
        <charset val="204"/>
      </rPr>
      <t xml:space="preserve">    Обеспечение тромболитическими препаратами больных с острым инфарктом миокарда</t>
    </r>
  </si>
  <si>
    <r>
      <t xml:space="preserve">Описание (обоснование) бюджетной программы </t>
    </r>
    <r>
      <rPr>
        <b/>
        <u/>
        <sz val="10"/>
        <color theme="1"/>
        <rFont val="Times New Roman"/>
        <family val="1"/>
        <charset val="204"/>
      </rPr>
      <t xml:space="preserve">    Программа предусмотрена для качественной подготовки медицинских специалистов среднего звена в рамках государственного заказа</t>
    </r>
  </si>
  <si>
    <r>
      <t xml:space="preserve">в зависимости от содержания: </t>
    </r>
    <r>
      <rPr>
        <b/>
        <u/>
        <sz val="10"/>
        <color theme="1"/>
        <rFont val="Times New Roman"/>
        <family val="1"/>
        <charset val="204"/>
      </rPr>
      <t>Предоставление трансфертов и бюджетных субсидий</t>
    </r>
  </si>
  <si>
    <r>
      <t xml:space="preserve">Описание (обоснование) бюджетной программы  </t>
    </r>
    <r>
      <rPr>
        <b/>
        <u/>
        <sz val="10"/>
        <color theme="1"/>
        <rFont val="Times New Roman"/>
        <family val="1"/>
        <charset val="204"/>
      </rPr>
      <t>Проведение мероприятий по вопросам формирования ЗОЖ (организация и проведение мероприятий по формированию ЗОЖ и профилактике заболеваний, выступление на местном телевидении и радиостанции, публикаций статей в периодической печати (газеты, журналы), прокат аудио (видеороликов),выпуск региональной газеты, производство  и трансляцию телепередач,тиражирование ИОМ, подготовка и проведение анкетирований,выпуск наружной рекламы,информирование через радиорубки,обеспечение деятельности веб-сайта с постоянным размещением информации,мониторинг профилактических(скрининговых) осмотров,мониторинг деятельности формирования ЗОЖ,размещение государственного социального заказа по пропаганде ЗОЖ, функционирование районных,молодежных центров здоровья,антитабачных центров)</t>
    </r>
  </si>
  <si>
    <t>Прокат аудио/видеороликов</t>
  </si>
  <si>
    <t>Производство и трансляция телепередач</t>
  </si>
  <si>
    <t>Выпуск наружной рекламы</t>
  </si>
  <si>
    <t>Информирование через радиорубки</t>
  </si>
  <si>
    <t>Обеспечение деятельности веб-сайта с постоянным размещением информации</t>
  </si>
  <si>
    <r>
      <t xml:space="preserve">Описание (обоснование)бюджетной программы  </t>
    </r>
    <r>
      <rPr>
        <b/>
        <u/>
        <sz val="10"/>
        <color theme="1"/>
        <rFont val="Times New Roman"/>
        <family val="1"/>
        <charset val="204"/>
      </rPr>
      <t>Оказаниеиальной помощи ВИЧ-инфицированным и больным СПИД, а также на проведение мероприятий по борьбе со СПИДом, за исключением оказываемой республиканской организацией</t>
    </r>
  </si>
  <si>
    <r>
      <t xml:space="preserve">Описание (обоснование) бюджетной программы  </t>
    </r>
    <r>
      <rPr>
        <b/>
        <u/>
        <sz val="10"/>
        <color theme="1"/>
        <rFont val="Times New Roman"/>
        <family val="1"/>
        <charset val="204"/>
      </rPr>
      <t>На выплату заработной платы дополнительно введенных 2,25 штатных единиц  КГКП "Павлодарскипо профилактике и борьбе со СПИДом"</t>
    </r>
  </si>
  <si>
    <t>Количество штатных единиц (врач-инфекционист)</t>
  </si>
  <si>
    <t>штатные единицы</t>
  </si>
  <si>
    <r>
      <t xml:space="preserve">в зависимости от содержания:  </t>
    </r>
    <r>
      <rPr>
        <b/>
        <u/>
        <sz val="10"/>
        <color theme="1"/>
        <rFont val="Times New Roman"/>
        <family val="1"/>
        <charset val="204"/>
      </rPr>
      <t>Предоставление трансфертов и бюджетных субвенций</t>
    </r>
  </si>
  <si>
    <r>
      <t xml:space="preserve">Описание (обоснование) бюджетной программы  </t>
    </r>
    <r>
      <rPr>
        <b/>
        <u/>
        <sz val="10"/>
        <color theme="1"/>
        <rFont val="Times New Roman"/>
        <family val="1"/>
        <charset val="204"/>
      </rPr>
      <t>Проведение мероприятий по вопросам формирования ЗОЖ (организация и проведение мероприятий по формированию ЗОЖ и профилактике заболеваний, выступление на местном телевидении и радиостанции, публикаций статей в периодической печати (газеты, журналы), прокат аудио (видеороликов),выпуск региональной газеты, производство  и трансляцию телепередач,тиражирование ИОМ, подготовка и проведение анкетирований,выпуск наружной рекламы,информирование через радиорубки,обеспечение деятельности веб-сайта с постоянным размещением информации,мониторинг профилактических(скрининговых) осмотров,мониторинг деятельности формирования ЗОЖ, размещение государственного социального заказа по пропаганде ЗОЖ, функционирование районных,молодежных центров здоровья,антитабачных центров)</t>
    </r>
  </si>
  <si>
    <r>
      <t>Вид бюджетной программы: в зависимости от уровня государственного управления    О</t>
    </r>
    <r>
      <rPr>
        <b/>
        <u/>
        <sz val="10"/>
        <color theme="1"/>
        <rFont val="Times New Roman"/>
        <family val="1"/>
        <charset val="204"/>
      </rPr>
      <t>бластной   бюджет</t>
    </r>
  </si>
  <si>
    <r>
      <t>Вид бюджетной программы: в зависимости от уровня государственного управления   О</t>
    </r>
    <r>
      <rPr>
        <b/>
        <u/>
        <sz val="10"/>
        <color theme="1"/>
        <rFont val="Times New Roman"/>
        <family val="1"/>
        <charset val="204"/>
      </rPr>
      <t>бластной  бюджет</t>
    </r>
  </si>
  <si>
    <r>
      <t xml:space="preserve">Вид бюджетной программы: в зависимости от уровня государственного управления  </t>
    </r>
    <r>
      <rPr>
        <b/>
        <sz val="10"/>
        <color theme="1"/>
        <rFont val="Times New Roman"/>
        <family val="1"/>
        <charset val="204"/>
      </rPr>
      <t xml:space="preserve">  Областной</t>
    </r>
    <r>
      <rPr>
        <b/>
        <u/>
        <sz val="10"/>
        <color theme="1"/>
        <rFont val="Times New Roman"/>
        <family val="1"/>
        <charset val="204"/>
      </rPr>
      <t xml:space="preserve">  бюджет</t>
    </r>
  </si>
  <si>
    <r>
      <t>Вид бюджетной программы: в зависимости от уровня государственного управления    О</t>
    </r>
    <r>
      <rPr>
        <b/>
        <u/>
        <sz val="10"/>
        <color theme="1"/>
        <rFont val="Times New Roman"/>
        <family val="1"/>
        <charset val="204"/>
      </rPr>
      <t>бластной бюджет</t>
    </r>
  </si>
  <si>
    <r>
      <t>Вид бюджетной программы: в зависимости от уровня государственного управления    О</t>
    </r>
    <r>
      <rPr>
        <b/>
        <u/>
        <sz val="10"/>
        <color theme="1"/>
        <rFont val="Times New Roman"/>
        <family val="1"/>
        <charset val="204"/>
      </rPr>
      <t>бластной  бюджет</t>
    </r>
  </si>
  <si>
    <r>
      <t xml:space="preserve">Вид бюджетной программы: в зависимости от уровня государственного управления </t>
    </r>
    <r>
      <rPr>
        <b/>
        <u/>
        <sz val="10"/>
        <color theme="1"/>
        <rFont val="Times New Roman"/>
        <family val="1"/>
        <charset val="204"/>
      </rPr>
      <t>Областной  бюджет</t>
    </r>
  </si>
  <si>
    <t>Своевременное лекарственное обеспечение</t>
  </si>
  <si>
    <r>
      <t xml:space="preserve">Вид бюджетной программы: в зависимости от уровня государственного управления  </t>
    </r>
    <r>
      <rPr>
        <b/>
        <sz val="10"/>
        <color theme="1"/>
        <rFont val="Times New Roman"/>
        <family val="1"/>
        <charset val="204"/>
      </rPr>
      <t>О</t>
    </r>
    <r>
      <rPr>
        <b/>
        <u/>
        <sz val="10"/>
        <color theme="1"/>
        <rFont val="Times New Roman"/>
        <family val="1"/>
        <charset val="204"/>
      </rPr>
      <t>бластной   бюджет</t>
    </r>
  </si>
  <si>
    <t xml:space="preserve">Обеспечение медицинской помощью и педагогическим воспитанием среднегодового  числа детей-сирот </t>
  </si>
  <si>
    <t>Обеспечение  больных бесплатным или льготным проездом в республиканские медицинские организации в рамках выделенных бюджетных средств</t>
  </si>
  <si>
    <t>Осуществление ведомственных статистических наблюдений в области здравоохранения  с соблюдением требований статистической методологии и обработка поступающей информации от медицинских организаций</t>
  </si>
  <si>
    <r>
      <t xml:space="preserve">Цель бюджетной программы  </t>
    </r>
    <r>
      <rPr>
        <b/>
        <u/>
        <sz val="10"/>
        <color theme="1"/>
        <rFont val="Times New Roman"/>
        <family val="1"/>
        <charset val="204"/>
      </rPr>
      <t>Улучшение здоровья населения области</t>
    </r>
  </si>
  <si>
    <r>
      <t xml:space="preserve">в зависимости от содержания:  </t>
    </r>
    <r>
      <rPr>
        <b/>
        <u/>
        <sz val="10"/>
        <color theme="1"/>
        <rFont val="Times New Roman"/>
        <family val="1"/>
        <charset val="204"/>
      </rPr>
      <t xml:space="preserve">Предоставление трансфертов и бюджетных субвенций </t>
    </r>
  </si>
  <si>
    <r>
      <t xml:space="preserve">в зависимости от содержания  </t>
    </r>
    <r>
      <rPr>
        <b/>
        <u/>
        <sz val="10"/>
        <color theme="1"/>
        <rFont val="Times New Roman"/>
        <family val="1"/>
        <charset val="204"/>
      </rPr>
      <t xml:space="preserve">Предоставление трансфертов и бюджетных субвенций </t>
    </r>
  </si>
  <si>
    <r>
      <t xml:space="preserve">в зависимости от содержания </t>
    </r>
    <r>
      <rPr>
        <b/>
        <sz val="10"/>
        <color theme="1"/>
        <rFont val="Times New Roman"/>
        <family val="1"/>
        <charset val="204"/>
      </rPr>
      <t xml:space="preserve"> </t>
    </r>
    <r>
      <rPr>
        <b/>
        <u/>
        <sz val="10"/>
        <color theme="1"/>
        <rFont val="Times New Roman"/>
        <family val="1"/>
        <charset val="204"/>
      </rPr>
      <t>Предоставление трансфертов и бюджетных субвенций</t>
    </r>
    <r>
      <rPr>
        <u/>
        <sz val="10"/>
        <color theme="1"/>
        <rFont val="Times New Roman"/>
        <family val="1"/>
        <charset val="204"/>
      </rPr>
      <t/>
    </r>
  </si>
  <si>
    <r>
      <t xml:space="preserve">Цель бюджетной программы   </t>
    </r>
    <r>
      <rPr>
        <b/>
        <u/>
        <sz val="10"/>
        <color theme="1"/>
        <rFont val="Times New Roman"/>
        <family val="1"/>
        <charset val="204"/>
      </rPr>
      <t>Улучшение здоровья населения области, снижение и недопущение вспышек вакциноуправляемых инфекций</t>
    </r>
  </si>
  <si>
    <t xml:space="preserve">Охват вакцинацией детей до года </t>
  </si>
  <si>
    <t>Количество получателей вакцин</t>
  </si>
  <si>
    <t>Контингент, подлежащий вакцинации против сибирской язвы</t>
  </si>
  <si>
    <r>
      <t>в зависимости от содержания:     О</t>
    </r>
    <r>
      <rPr>
        <b/>
        <u/>
        <sz val="10"/>
        <color theme="1"/>
        <rFont val="Times New Roman"/>
        <family val="1"/>
        <charset val="204"/>
      </rPr>
      <t>существление государственных функций, полномочий и оказание вытекающих из них государственных услуг</t>
    </r>
  </si>
  <si>
    <t>Обеспечение резерва лекарственными средствами и изделиями медицинского назначения при чрезвычайных ситуациях</t>
  </si>
  <si>
    <r>
      <t xml:space="preserve">Описание (обоснование) бюджетной программы </t>
    </r>
    <r>
      <rPr>
        <b/>
        <u/>
        <sz val="10"/>
        <color theme="1"/>
        <rFont val="Times New Roman"/>
        <family val="1"/>
        <charset val="204"/>
      </rPr>
      <t xml:space="preserve">    Укрепление материально-технической базы объектов здравоохранения</t>
    </r>
  </si>
  <si>
    <r>
      <t xml:space="preserve">Цель бюджетной программы  </t>
    </r>
    <r>
      <rPr>
        <b/>
        <u/>
        <sz val="10"/>
        <color theme="1"/>
        <rFont val="Times New Roman"/>
        <family val="1"/>
        <charset val="204"/>
      </rPr>
      <t>Улучшение материально-технического состояния организаций здравоохранения с целью создания условий для повышения качества оказания медицинских услуг</t>
    </r>
  </si>
  <si>
    <t>Уровень оснащенности медицинских организаций</t>
  </si>
  <si>
    <r>
      <t>в зависимости от содержания  О</t>
    </r>
    <r>
      <rPr>
        <b/>
        <u/>
        <sz val="10"/>
        <color theme="1"/>
        <rFont val="Times New Roman"/>
        <family val="1"/>
        <charset val="204"/>
      </rPr>
      <t>существление государственных функций, полномочий и оказание вытекающих из них государственных услуг</t>
    </r>
  </si>
  <si>
    <t>Создание эффективной системы профессиональной подготовки,обеспечение медицинских организаций квалифицированными кадрами. Процент тудоустройства</t>
  </si>
  <si>
    <t>Процент занятости выпускников</t>
  </si>
  <si>
    <r>
      <t>в зависимости от содержания:  О</t>
    </r>
    <r>
      <rPr>
        <b/>
        <u/>
        <sz val="10"/>
        <color theme="1"/>
        <rFont val="Times New Roman"/>
        <family val="1"/>
        <charset val="204"/>
      </rPr>
      <t>существление государственных функций, полномочий и оказание вытекающих из них государственных услуг</t>
    </r>
  </si>
  <si>
    <r>
      <t xml:space="preserve">Описание бюджетной программы </t>
    </r>
    <r>
      <rPr>
        <b/>
        <u/>
        <sz val="10"/>
        <color theme="1"/>
        <rFont val="Times New Roman"/>
        <family val="1"/>
        <charset val="204"/>
      </rPr>
      <t xml:space="preserve">   Погашение государственных обязательств по проектам государственно-частного партнерства</t>
    </r>
  </si>
  <si>
    <t>Процент выполнения показателей  (гр.4/гр.3*100)</t>
  </si>
  <si>
    <t>0,9-экономия средств по результатам госзакупок</t>
  </si>
  <si>
    <t>Количество проектов по которым приняты государственные обязательства по проекту ГЧП</t>
  </si>
  <si>
    <t xml:space="preserve">(по оперативным данным)В соответствии с Дорожной картой по острому инфаркту миокарда проводится работа по дооснащению оборудованием и покрытию дефицита кадров кардиологов.
.Все медицинские организации, оказывающие кардиологическую помощь населению, оснащены системами «телемедицина» для проведения онлайн консультаций и «телеметрия» для дистанционной передачи и расшифровки ЭКГ.
Проводится информационная работа с населением о факторах риска БСК и методах их коррекции
</t>
  </si>
  <si>
    <t>Прием учащихся</t>
  </si>
  <si>
    <t>Определение потребности в медицинских и фармацевтических кадрах, планирование подготовки и повышение квалификации специалистов с высшим  и средним образованием, обеспечение отрасли квалифицированными кадрами, отвечающим потребностям общества. По результатам итогового контроля успеваемость слушателей</t>
  </si>
  <si>
    <t xml:space="preserve"> за 2018 финансовый год</t>
  </si>
  <si>
    <t xml:space="preserve">Количество работников прошедших курсы переподготовки кадров </t>
  </si>
  <si>
    <t>Разработка и утверждение регламентов государственных услуг  (НПА)</t>
  </si>
  <si>
    <t>Выдача лицензии на фармацевтическую и медицинскую деятельность</t>
  </si>
  <si>
    <t>Аттестация руководителей государственных предприятий</t>
  </si>
  <si>
    <t xml:space="preserve">Проведение конкурсов на замещение вакантных должностей  руководителей государственных предприятий </t>
  </si>
  <si>
    <t>150,059 - Экономия средств по результатам государственных закупок, 1,089 - Экономия по фонду оплаты труда, 0,452 - Остаток за счет округления, 2,503 - Экономия по командировочным расходам</t>
  </si>
  <si>
    <t>Руководитель администратора бюджетных программ</t>
  </si>
  <si>
    <t xml:space="preserve">Руководитель  отдела бухучета и государственных  закупок </t>
  </si>
  <si>
    <t>М.Айтыбаев</t>
  </si>
  <si>
    <t xml:space="preserve"> </t>
  </si>
  <si>
    <r>
      <t xml:space="preserve">Описание бюджетной программы  </t>
    </r>
    <r>
      <rPr>
        <b/>
        <u/>
        <sz val="10"/>
        <rFont val="Times New Roman"/>
        <family val="1"/>
        <charset val="204"/>
      </rPr>
      <t xml:space="preserve">Обеспечение деятельности  аппарата управления здравоохранения Павлодарской области для достижения максимально эффективного выполнения возложенных на него функций,  в т.ч. расходы направлены на содержание и выплату заработной платы со штатной численностью 49 единиц,  на командировочные расходы,  услуги связи,  расходы на ГСМ и аренду автотранспорта.
</t>
    </r>
  </si>
  <si>
    <t>0,923 - Экономия средств по результатам государственных закупок, 0,119 - Остаток за счет округления</t>
  </si>
  <si>
    <t>Проведение мероприятий по Плану мероприятий по формированию здорового образа жизни и профилактике заболеваний на   2017 год</t>
  </si>
  <si>
    <t>Освещение на телевидении и радиостанции, в том числе на Республиканских телеканалах (включая 1 канал Евразия, Хабар, Казахстан и др)</t>
  </si>
  <si>
    <t>Публикаций статей в периодической печати (газеты, журналы);</t>
  </si>
  <si>
    <t>Размещение публикации в интернет порталах (например Tengrinew.kz, Zakon.kz, Nur.kz)</t>
  </si>
  <si>
    <t>Тиражирование информационно-образовательных материалов</t>
  </si>
  <si>
    <t>Мониторинг деятельности формирования здорового образа жизни</t>
  </si>
  <si>
    <t>шт.</t>
  </si>
  <si>
    <t xml:space="preserve"> Снижение распрастраненности табакокурения в 2018 г - 17,6% (процент курения табака в возрасте старше 12 лет)</t>
  </si>
  <si>
    <t>Снижение распрастраненности употребления алкоголя в 2018 г - 12,7% (процент употребления алкоголя в возрасте старше 12 лет)</t>
  </si>
  <si>
    <t xml:space="preserve">Удержание Вич-инфекции распространенности ВИЧ-инфекции в возрастной группе 15-49 в пределах 0,2-0,6% </t>
  </si>
  <si>
    <t xml:space="preserve">Удержание распространенности ВИЧ-инфекции среди молодежи в возрасте 15-24 в пределах 0,2-0,6% </t>
  </si>
  <si>
    <t>В связи  с проведенными профилактическими мероприятиями среди молодежи 15-24 лет и общего населения 15-49 лет  удалось задержать распрасстраненность ВИЧ-инфекции ниже прогнозируемого. В результате среди молодежи 15-24 лет при прогнозе 0,87% достижения - 0,51 %, и среди общего населения 15-49 лет при прогнозе 0,84 % достижения - 0,46%.</t>
  </si>
  <si>
    <t>Мероприятия по эпидемиологическому слежению за ВИЧ-инфекцией и проведению дозорного эпидемиологического надзора</t>
  </si>
  <si>
    <t>Мероприятия по профилактике ВИЧ/СПИД для  уязвимых групп с повышенным риском инфицирования</t>
  </si>
  <si>
    <t>Мероприятия по профилактике ВИЧ/СПИД среди населения</t>
  </si>
  <si>
    <t>ед.</t>
  </si>
  <si>
    <t>9,790 - Уменьшение фактического количества получателей бюджетных средств, против запланированного</t>
  </si>
  <si>
    <t>0,366 - Остаток за счет округления</t>
  </si>
  <si>
    <t>1,754 - Экономия средств по результатам государственных закупок</t>
  </si>
  <si>
    <t>3,664 - Экономия средств по результатам государственных закупок</t>
  </si>
  <si>
    <t>Планируемое количество провакцинированых доз/вакцин (грипп) из средств местного бюджета</t>
  </si>
  <si>
    <t>0,958 - Экономия средств по результатам государственных закупок, 0,940 - Экономия по фонду оплаты труда, 0,418 - Остаток за счет округления</t>
  </si>
  <si>
    <t>Количество объектов здравоохранения, на разработку проектно-сметной документации</t>
  </si>
  <si>
    <t>Приобретение медицинской техники и оборудования за счет МБ</t>
  </si>
  <si>
    <t>Приобретение автомобилей и санитарного автотранспорта</t>
  </si>
  <si>
    <t>Приобретение лифтов</t>
  </si>
  <si>
    <t>Приобретение оргтехники</t>
  </si>
  <si>
    <t>Приобретение прочего оборудования</t>
  </si>
  <si>
    <t>0,220 - Экономия средств по результатам государственных закупок</t>
  </si>
  <si>
    <r>
      <t xml:space="preserve">Код и наименование бюджетной программы </t>
    </r>
    <r>
      <rPr>
        <b/>
        <u/>
        <sz val="10"/>
        <color theme="1"/>
        <rFont val="Times New Roman"/>
        <family val="1"/>
        <charset val="204"/>
      </rPr>
      <t>253 041 «Дополнительное обеспечение гарантированного объема бесплатной медицинской помощи по решению местных представительных органов областей»</t>
    </r>
  </si>
  <si>
    <r>
      <t xml:space="preserve">Цель бюджетной программы   </t>
    </r>
    <r>
      <rPr>
        <b/>
        <u/>
        <sz val="10"/>
        <color theme="1"/>
        <rFont val="Times New Roman"/>
        <family val="1"/>
        <charset val="204"/>
      </rPr>
      <t>Улучшение доступности и качества медицинской помощи. Обеспечение эффективной системы диагностики, лечения и реабилитации заболеваний.Оказание круглосуточной скорой медицинской помощи взрослому и детскому населению.Улучшение здоровья отдельных категорий граждан с редкими орфанными заболеваниями на амбулаторном уровне; улучшение здоровья детей путем обеспечения качественным, лечебным питанием.</t>
    </r>
  </si>
  <si>
    <r>
      <t xml:space="preserve">Описание бюджетной программы </t>
    </r>
    <r>
      <rPr>
        <b/>
        <u/>
        <sz val="10"/>
        <color theme="1"/>
        <rFont val="Times New Roman"/>
        <family val="1"/>
        <charset val="204"/>
      </rPr>
      <t xml:space="preserve">    Оказание медицинской реабилитации и восстановительного лечения, за исключением оказываемых на республиканском уровне, оказание паллиативной помощи лицам, за исключением паллиативной помощи лицам, страдающим злокачественными новообразованиями  и сестринского ухода лицам. Оказание скорой медицинской помощи населению, за исключением оказываемой на  республиканском уровне, запланированные расходы по программе предусмотрены  на содержание вновь введенных бригад скорой медицинской помощи.Осуществление государственных гарантий в получении лекарственной помощи, особенно незащищенных слоев населения, равный доступ больных по видам заболеваний к  бесплатному получению медикаментов. </t>
    </r>
  </si>
  <si>
    <t>2750,819 - Экономия средств по результатам государственных закупок, 0,129 - Экономия по фонду оплаты труда, 0,121 - Остаток за счет округления, 0,104 - Экономия по командировочным расходам</t>
  </si>
  <si>
    <t>Обеспечение реализации гражданами права на гарантированный объем бесплатной медицинской помощи</t>
  </si>
  <si>
    <t>Снижение процента задержек бригад скорой помощи при доезде до пациента</t>
  </si>
  <si>
    <t>Количество коек</t>
  </si>
  <si>
    <t>Количество пролеченных больных по стационарной помощи</t>
  </si>
  <si>
    <t>Количество штатных единиц на содержание вновь введенных бригад скорой медицинской помощи</t>
  </si>
  <si>
    <t>шт.ед</t>
  </si>
  <si>
    <t xml:space="preserve">Обеспеченые лекарственными средствами и специализированными продуктами детского и лечебного питания отдельных категорий населения на амбулаторном уровне </t>
  </si>
  <si>
    <t>чел.</t>
  </si>
  <si>
    <t>0,040 - Остаток за счет округления</t>
  </si>
  <si>
    <r>
      <t xml:space="preserve">Код и наименование бюджетной программы </t>
    </r>
    <r>
      <rPr>
        <b/>
        <u/>
        <sz val="10"/>
        <color theme="1"/>
        <rFont val="Times New Roman"/>
        <family val="1"/>
        <charset val="204"/>
      </rPr>
      <t>057 "Подготовка специалистов с высшим, послевузовским образованием и оказание социальной поддержки обучающимся "</t>
    </r>
  </si>
  <si>
    <r>
      <t>в зависимости от содержания  О</t>
    </r>
    <r>
      <rPr>
        <u/>
        <sz val="10"/>
        <color theme="1"/>
        <rFont val="Times New Roman"/>
        <family val="1"/>
        <charset val="204"/>
      </rPr>
      <t>с</t>
    </r>
    <r>
      <rPr>
        <b/>
        <u/>
        <sz val="10"/>
        <color theme="1"/>
        <rFont val="Times New Roman"/>
        <family val="1"/>
        <charset val="204"/>
      </rPr>
      <t>уществление государственных функций, полномочий и оказание вытекающих из них государственных услуг</t>
    </r>
  </si>
  <si>
    <r>
      <t xml:space="preserve">Описание (обоснование) бюджетной программы </t>
    </r>
    <r>
      <rPr>
        <b/>
        <u/>
        <sz val="10"/>
        <color theme="1"/>
        <rFont val="Times New Roman"/>
        <family val="1"/>
        <charset val="204"/>
      </rPr>
      <t xml:space="preserve">    Укомплектование медицинскими работниками организаций здравоохранения по профилям в соответствии с потребностями отрасли</t>
    </r>
  </si>
  <si>
    <t>6676,585 - Экономия средств по результатам государственных закупок</t>
  </si>
  <si>
    <t xml:space="preserve"> Получение на конкусной основе образовательных грантов абитуриентами для обучения в ВУЗах</t>
  </si>
  <si>
    <t>Присуждение образовательных грантов для оплаты высшего образования, в т.ч</t>
  </si>
  <si>
    <t>на подготовку специалистов с высшим образованием</t>
  </si>
  <si>
    <t>на подготовку специалистов с послевузовским образованием (резидентура)</t>
  </si>
  <si>
    <t>2,557 - Остаток за счет округления</t>
  </si>
  <si>
    <r>
      <t xml:space="preserve">Код и наименование бюджетной программы </t>
    </r>
    <r>
      <rPr>
        <b/>
        <u/>
        <sz val="10"/>
        <color theme="1"/>
        <rFont val="Times New Roman"/>
        <family val="1"/>
        <charset val="204"/>
      </rPr>
      <t xml:space="preserve">253 030. «Капитальные расходы государственных органов здравоохранения»      </t>
    </r>
  </si>
  <si>
    <r>
      <t>Цель бюджетной программы</t>
    </r>
    <r>
      <rPr>
        <b/>
        <u/>
        <sz val="10"/>
        <color theme="1"/>
        <rFont val="Times New Roman"/>
        <family val="1"/>
        <charset val="204"/>
      </rPr>
      <t>:  Реализация на областном уровне мероприятий по охране здоровья и формирования здорового образа жизни граждан, оказания лекарственной помощи населению Павлодарской области</t>
    </r>
  </si>
  <si>
    <r>
      <t xml:space="preserve">Описание (обоснование) бюджетной программы  </t>
    </r>
    <r>
      <rPr>
        <b/>
        <sz val="10"/>
        <color theme="1"/>
        <rFont val="Times New Roman"/>
        <family val="1"/>
        <charset val="204"/>
      </rPr>
      <t>Обеспечение материально-технической базы  аппарата управления здравоохранения Павлодарской области для достижения максимально эффективного выполнения возложенных на него функций</t>
    </r>
  </si>
  <si>
    <t>Приобретение компьютерной и прочей оргтехники</t>
  </si>
  <si>
    <t>Приобретение лицензионного ПО</t>
  </si>
  <si>
    <t>0,008 - Экономия средств по результатам государственных закупок</t>
  </si>
  <si>
    <t xml:space="preserve">                                                       Обновление материально-технической базы в 2018 году составит 22,9 %, в том числе:
</t>
  </si>
  <si>
    <t xml:space="preserve">компьютерной техники </t>
  </si>
  <si>
    <t xml:space="preserve">прочей оргтехники </t>
  </si>
  <si>
    <t xml:space="preserve"> износ составляет </t>
  </si>
  <si>
    <r>
      <t xml:space="preserve">Код и наименование бюджетной подпрограммы  </t>
    </r>
    <r>
      <rPr>
        <b/>
        <u/>
        <sz val="10"/>
        <color theme="1"/>
        <rFont val="Times New Roman"/>
        <family val="1"/>
        <charset val="204"/>
      </rPr>
      <t>253 096 000 Выполнение государственных обязательств по проектам государственно-частного партнерства</t>
    </r>
  </si>
  <si>
    <r>
      <t xml:space="preserve">Код и наименование бюджетной подпрограммы </t>
    </r>
    <r>
      <rPr>
        <b/>
        <u/>
        <sz val="10"/>
        <color theme="1"/>
        <rFont val="Times New Roman"/>
        <family val="1"/>
        <charset val="204"/>
      </rPr>
      <t>253057 "Подготовка специалистов с высшим, послевузовским образованием и оказание социальной поддержки обучающимся "</t>
    </r>
  </si>
  <si>
    <r>
      <t xml:space="preserve">Код и наименование бюджетной подпрограммы  </t>
    </r>
    <r>
      <rPr>
        <b/>
        <u/>
        <sz val="10"/>
        <color theme="1"/>
        <rFont val="Times New Roman"/>
        <family val="1"/>
        <charset val="204"/>
      </rPr>
      <t>253 043 000 Подготовка специалистов в организациях технического и профессионального,послесреднего образования</t>
    </r>
  </si>
  <si>
    <r>
      <t xml:space="preserve">Код и наименование бюджетной подпрограммы </t>
    </r>
    <r>
      <rPr>
        <b/>
        <u/>
        <sz val="10"/>
        <color theme="1"/>
        <rFont val="Times New Roman"/>
        <family val="1"/>
        <charset val="204"/>
      </rPr>
      <t>253 041 «Дополнительное обеспечение гарантированного объема бесплатной медицинской помощи по решению местных представительных органов областей»</t>
    </r>
  </si>
  <si>
    <r>
      <t xml:space="preserve">Код и наименование бюджетной подпрограммы  </t>
    </r>
    <r>
      <rPr>
        <b/>
        <u/>
        <sz val="10"/>
        <color theme="1"/>
        <rFont val="Times New Roman"/>
        <family val="1"/>
        <charset val="204"/>
      </rPr>
      <t>253 033 015 За счет средств местного бюджета</t>
    </r>
  </si>
  <si>
    <r>
      <t xml:space="preserve">Код и наименование бюджетной подпрограммы  </t>
    </r>
    <r>
      <rPr>
        <b/>
        <u/>
        <sz val="10"/>
        <color theme="1"/>
        <rFont val="Times New Roman"/>
        <family val="1"/>
        <charset val="204"/>
      </rPr>
      <t xml:space="preserve">253 030. «Капитальные расходы государственных органов здравоохранения»      </t>
    </r>
  </si>
  <si>
    <r>
      <t xml:space="preserve">Код и наименование бюджетной подпрограммы  </t>
    </r>
    <r>
      <rPr>
        <b/>
        <u/>
        <sz val="10"/>
        <color theme="1"/>
        <rFont val="Times New Roman"/>
        <family val="1"/>
        <charset val="204"/>
      </rPr>
      <t>253 029 000 Областные базы спецмедснабжения</t>
    </r>
  </si>
  <si>
    <r>
      <t xml:space="preserve">Код и наименование бюджетной подпрограммы  </t>
    </r>
    <r>
      <rPr>
        <b/>
        <u/>
        <sz val="10"/>
        <color theme="1"/>
        <rFont val="Times New Roman"/>
        <family val="1"/>
        <charset val="204"/>
      </rPr>
      <t>253 027 015 За счет средств местного бюджета</t>
    </r>
  </si>
  <si>
    <r>
      <t xml:space="preserve">Код и наименование бюджетной подпрограммы  </t>
    </r>
    <r>
      <rPr>
        <b/>
        <u/>
        <sz val="10"/>
        <color theme="1"/>
        <rFont val="Times New Roman"/>
        <family val="1"/>
        <charset val="204"/>
      </rPr>
      <t>253 018 000 Информационно-аналитические услуги в области здравоохранения</t>
    </r>
  </si>
  <si>
    <r>
      <t xml:space="preserve">Код и наименование бюджетной подпрограммы  </t>
    </r>
    <r>
      <rPr>
        <b/>
        <u/>
        <sz val="10"/>
        <color theme="1"/>
        <rFont val="Times New Roman"/>
        <family val="1"/>
        <charset val="204"/>
      </rPr>
      <t>253 016 000 Обеспечение граждан бесплатным или льготным проездом за пределы населенного пункта на лечение</t>
    </r>
  </si>
  <si>
    <r>
      <t xml:space="preserve">Код и наименование бюджетной подпрограммы  </t>
    </r>
    <r>
      <rPr>
        <b/>
        <u/>
        <sz val="10"/>
        <color theme="1"/>
        <rFont val="Times New Roman"/>
        <family val="1"/>
        <charset val="204"/>
      </rPr>
      <t>253 008 011 За счет трансфертов из республиканского бюджета</t>
    </r>
  </si>
  <si>
    <r>
      <t xml:space="preserve">Код и наименование бюджетной подпрограммы  </t>
    </r>
    <r>
      <rPr>
        <b/>
        <u/>
        <sz val="10"/>
        <color theme="1"/>
        <rFont val="Times New Roman"/>
        <family val="1"/>
        <charset val="204"/>
      </rPr>
      <t>253 007 011 За счет трансфертов из республиканского бюджета</t>
    </r>
  </si>
  <si>
    <r>
      <t xml:space="preserve">Код и наименование бюджетной подпрограммы  </t>
    </r>
    <r>
      <rPr>
        <b/>
        <u/>
        <sz val="10"/>
        <color theme="1"/>
        <rFont val="Times New Roman"/>
        <family val="1"/>
        <charset val="204"/>
      </rPr>
      <t>253 006 000 Услуги по охране материнства и детства</t>
    </r>
  </si>
  <si>
    <r>
      <t xml:space="preserve">Код и наименование бюджетной подпрограммы  </t>
    </r>
    <r>
      <rPr>
        <b/>
        <u/>
        <sz val="10"/>
        <color theme="1"/>
        <rFont val="Times New Roman"/>
        <family val="1"/>
        <charset val="204"/>
      </rPr>
      <t>253 003 000 Повышение квалификации и переподготовка кадров</t>
    </r>
  </si>
  <si>
    <r>
      <t>Код и наименование бюджетной подпрограммы</t>
    </r>
    <r>
      <rPr>
        <b/>
        <sz val="10"/>
        <color theme="1"/>
        <rFont val="Times New Roman"/>
        <family val="1"/>
        <charset val="204"/>
      </rPr>
      <t xml:space="preserve"> 253 001 "Услуги по реализации государтсвенной политики на местном уровне в области здравоохранения"</t>
    </r>
  </si>
  <si>
    <r>
      <t>Код и наименование бюджетной подпрограммы</t>
    </r>
    <r>
      <rPr>
        <b/>
        <u/>
        <sz val="10"/>
        <color theme="1"/>
        <rFont val="Times New Roman"/>
        <family val="1"/>
        <charset val="204"/>
      </rPr>
      <t xml:space="preserve">  253 027 011 За счет трансфертов из республиканского бюджета</t>
    </r>
  </si>
  <si>
    <r>
      <t xml:space="preserve">Код и наименование бюджетной подпрограммы  </t>
    </r>
    <r>
      <rPr>
        <b/>
        <u/>
        <sz val="10"/>
        <color theme="1"/>
        <rFont val="Times New Roman"/>
        <family val="1"/>
        <charset val="204"/>
      </rPr>
      <t>253 008 015 За счет средств местного бюджета</t>
    </r>
  </si>
  <si>
    <t>Перевыполнение зависит от увеличения количества бригад, контроль GPS, выполнение приказа  МЗ РК №450 окрашивание  линейных машин в желто-лимоный цвет, движение санитарного автотранспорта с включенным моячком и сиреной</t>
  </si>
  <si>
    <t>Согласно приказу УЗО от 14.09.18г.            № 637-Ө расширение на 10 коек по КГУ "Павлодарский областной центр реабилитации лиц с ограниченными возможностями"</t>
  </si>
  <si>
    <t>По плану - количество пролеченных случаевв Хосписе- 200 пациентов, что составляет 2400 койко-дней, из чего прибывание одного  пациента на койке равен 12 койко-дням. По факту - количество пролеченных случаев 175 пациентов, что составляет  2405 койко-дней из чего прибывание одного пациента в среднем составляет от 13-14 койко-дней. В связи с чем, уменьшение пролеченных случаев на 25 человек возникло из за длительности прибывания пациента в стационаре, при этом в койко-днях план выполнен.  По ГУ Майск при плане 360 больных пролечено 381 человек. проведено 6931 койко-дней.</t>
  </si>
  <si>
    <t xml:space="preserve">По факту приобретено 16 ПО, экономия средств была направлена на закуп прочей оргтехники  </t>
  </si>
  <si>
    <t>За счет экономии средств по приобретению ПО, дозакуплено прочей оргтехники на 5 единиц.</t>
  </si>
  <si>
    <t>Количество штатных единиц аппарата  управления</t>
  </si>
  <si>
    <t>За счет вакантных должностей</t>
  </si>
  <si>
    <t>За счет вакантных должностей на 1.01.2019 г.</t>
  </si>
  <si>
    <t xml:space="preserve">За счет вакантных должностей </t>
  </si>
  <si>
    <t>Выданы лицензии на фармацевтическую деятельность-15, медицинскую деятельность-31, на деятельность по обороту наркотических средств и прекурсоров-10</t>
  </si>
  <si>
    <t xml:space="preserve">Внесение изменений в регламент государственных услуг (НПА) проведено в январе 2019 года. Главному специалисту юридического отдела  вынесено дисциплинарное взыскание за срыв сроков исполнения </t>
  </si>
  <si>
    <t>Увеличение на 1399 человек связано с уменьшением  цены  за 1 единицу вакцины  (с 6000 тенге до 5000 тенге)</t>
  </si>
  <si>
    <t>Уменьшение на 1012 человек связано  с изменением   предельной цены (цена за 1 единицу вакцины  увеличилась  с 4576,65 тенге  до 4796,10 тенге)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</si>
</sst>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0" fillId="0" borderId="0"/>
    <xf numFmtId="0" fontId="12" fillId="0" borderId="0"/>
    <xf numFmtId="0" fontId="17" fillId="0" borderId="0"/>
    <xf numFmtId="0" fontId="17" fillId="0" borderId="0"/>
    <xf numFmtId="0" fontId="17" fillId="0" borderId="0"/>
  </cellStyleXfs>
  <cellXfs count="1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164" fontId="1" fillId="0" borderId="0" xfId="0" applyNumberFormat="1" applyFont="1"/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/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wrapText="1"/>
    </xf>
    <xf numFmtId="0" fontId="7" fillId="0" borderId="1" xfId="2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1" fillId="0" borderId="7" xfId="0" applyFont="1" applyBorder="1"/>
    <xf numFmtId="0" fontId="1" fillId="0" borderId="3" xfId="0" applyFont="1" applyBorder="1"/>
    <xf numFmtId="0" fontId="1" fillId="0" borderId="4" xfId="0" applyFont="1" applyBorder="1"/>
    <xf numFmtId="0" fontId="1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7" fillId="0" borderId="1" xfId="3" applyFont="1" applyFill="1" applyBorder="1" applyAlignment="1">
      <alignment vertical="center" wrapText="1"/>
    </xf>
    <xf numFmtId="0" fontId="20" fillId="0" borderId="1" xfId="3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8" fillId="0" borderId="1" xfId="4" applyFont="1" applyFill="1" applyBorder="1" applyAlignment="1">
      <alignment vertical="center" wrapText="1"/>
    </xf>
    <xf numFmtId="0" fontId="18" fillId="0" borderId="1" xfId="4" applyFont="1" applyFill="1" applyBorder="1" applyAlignment="1">
      <alignment horizontal="center" vertical="center" wrapText="1"/>
    </xf>
    <xf numFmtId="3" fontId="7" fillId="0" borderId="1" xfId="4" applyNumberFormat="1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vertical="center" wrapText="1"/>
    </xf>
    <xf numFmtId="0" fontId="11" fillId="0" borderId="1" xfId="2" applyFont="1" applyFill="1" applyBorder="1" applyAlignment="1">
      <alignment horizontal="center" vertical="center" wrapText="1"/>
    </xf>
    <xf numFmtId="164" fontId="11" fillId="0" borderId="1" xfId="2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0" borderId="8" xfId="0" applyFont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</cellXfs>
  <cellStyles count="6">
    <cellStyle name="Excel Built-in Normal" xfId="1"/>
    <cellStyle name="Обычный" xfId="0" builtinId="0"/>
    <cellStyle name="Обычный 2 2" xfId="2"/>
    <cellStyle name="Обычный 3 3 2" xfId="5"/>
    <cellStyle name="Обычный 3 3 3 2" xfId="3"/>
    <cellStyle name="Обычный 3 5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25" zoomScale="70" zoomScaleNormal="70" workbookViewId="0">
      <selection activeCell="I33" sqref="I33"/>
    </sheetView>
  </sheetViews>
  <sheetFormatPr defaultColWidth="9" defaultRowHeight="13.2" x14ac:dyDescent="0.25"/>
  <cols>
    <col min="1" max="1" width="31.88671875" style="1" customWidth="1"/>
    <col min="2" max="2" width="10.44140625" style="1" customWidth="1"/>
    <col min="3" max="3" width="21.5546875" style="1" customWidth="1"/>
    <col min="4" max="4" width="23.44140625" style="1" customWidth="1"/>
    <col min="5" max="5" width="12.33203125" style="1" customWidth="1"/>
    <col min="6" max="6" width="15" style="1" customWidth="1"/>
    <col min="7" max="7" width="30" style="1" customWidth="1"/>
    <col min="8" max="16384" width="9" style="1"/>
  </cols>
  <sheetData>
    <row r="1" spans="1:7" x14ac:dyDescent="0.25">
      <c r="F1" s="123" t="s">
        <v>0</v>
      </c>
      <c r="G1" s="123"/>
    </row>
    <row r="2" spans="1:7" ht="30.75" customHeight="1" x14ac:dyDescent="0.25">
      <c r="F2" s="124" t="s">
        <v>1</v>
      </c>
      <c r="G2" s="124"/>
    </row>
    <row r="4" spans="1:7" x14ac:dyDescent="0.25">
      <c r="A4" s="125" t="s">
        <v>2</v>
      </c>
      <c r="B4" s="125"/>
      <c r="C4" s="125"/>
      <c r="D4" s="125"/>
      <c r="E4" s="125"/>
      <c r="F4" s="125"/>
      <c r="G4" s="125"/>
    </row>
    <row r="5" spans="1:7" x14ac:dyDescent="0.25">
      <c r="A5" s="125" t="s">
        <v>161</v>
      </c>
      <c r="B5" s="125"/>
      <c r="C5" s="125"/>
      <c r="D5" s="125"/>
      <c r="E5" s="125"/>
      <c r="F5" s="125"/>
      <c r="G5" s="125"/>
    </row>
    <row r="7" spans="1:7" x14ac:dyDescent="0.25">
      <c r="A7" s="1" t="s">
        <v>18</v>
      </c>
    </row>
    <row r="8" spans="1:7" x14ac:dyDescent="0.25">
      <c r="A8" s="1" t="s">
        <v>75</v>
      </c>
    </row>
    <row r="9" spans="1:7" x14ac:dyDescent="0.25">
      <c r="A9" s="1" t="s">
        <v>133</v>
      </c>
    </row>
    <row r="10" spans="1:7" x14ac:dyDescent="0.25">
      <c r="A10" s="1" t="s">
        <v>20</v>
      </c>
    </row>
    <row r="11" spans="1:7" x14ac:dyDescent="0.25">
      <c r="A11" s="1" t="s">
        <v>21</v>
      </c>
    </row>
    <row r="12" spans="1:7" x14ac:dyDescent="0.25">
      <c r="A12" s="1" t="s">
        <v>22</v>
      </c>
    </row>
    <row r="13" spans="1:7" ht="33" customHeight="1" x14ac:dyDescent="0.25">
      <c r="A13" s="126" t="s">
        <v>86</v>
      </c>
      <c r="B13" s="126"/>
      <c r="C13" s="126"/>
      <c r="D13" s="126"/>
      <c r="E13" s="126"/>
      <c r="F13" s="126"/>
      <c r="G13" s="126"/>
    </row>
    <row r="14" spans="1:7" s="61" customFormat="1" ht="64.8" customHeight="1" x14ac:dyDescent="0.25">
      <c r="A14" s="122" t="s">
        <v>172</v>
      </c>
      <c r="B14" s="122"/>
      <c r="C14" s="122"/>
      <c r="D14" s="122"/>
      <c r="E14" s="122"/>
      <c r="F14" s="122"/>
      <c r="G14" s="122"/>
    </row>
    <row r="15" spans="1:7" ht="66" customHeight="1" x14ac:dyDescent="0.25">
      <c r="A15" s="2" t="s">
        <v>3</v>
      </c>
      <c r="B15" s="2" t="s">
        <v>4</v>
      </c>
      <c r="C15" s="2" t="s">
        <v>5</v>
      </c>
      <c r="D15" s="2" t="s">
        <v>6</v>
      </c>
      <c r="E15" s="2" t="s">
        <v>7</v>
      </c>
      <c r="F15" s="2" t="s">
        <v>9</v>
      </c>
      <c r="G15" s="2" t="s">
        <v>8</v>
      </c>
    </row>
    <row r="16" spans="1:7" x14ac:dyDescent="0.25">
      <c r="A16" s="4">
        <v>1</v>
      </c>
      <c r="B16" s="4">
        <v>2</v>
      </c>
      <c r="C16" s="4">
        <v>3</v>
      </c>
      <c r="D16" s="4">
        <v>4</v>
      </c>
      <c r="E16" s="4">
        <v>5</v>
      </c>
      <c r="F16" s="4">
        <v>6</v>
      </c>
      <c r="G16" s="4">
        <v>7</v>
      </c>
    </row>
    <row r="17" spans="1:7" ht="103.8" customHeight="1" x14ac:dyDescent="0.25">
      <c r="A17" s="26" t="s">
        <v>32</v>
      </c>
      <c r="B17" s="8" t="s">
        <v>11</v>
      </c>
      <c r="C17" s="16">
        <v>148339</v>
      </c>
      <c r="D17" s="16">
        <v>148184.9</v>
      </c>
      <c r="E17" s="16">
        <f>D17-C17</f>
        <v>-154.10000000000582</v>
      </c>
      <c r="F17" s="16">
        <f>D17/C17*100</f>
        <v>99.896116328140266</v>
      </c>
      <c r="G17" s="2" t="s">
        <v>167</v>
      </c>
    </row>
    <row r="18" spans="1:7" ht="31.2" customHeight="1" x14ac:dyDescent="0.25">
      <c r="A18" s="35" t="s">
        <v>10</v>
      </c>
      <c r="B18" s="9" t="s">
        <v>11</v>
      </c>
      <c r="C18" s="10">
        <f>C17</f>
        <v>148339</v>
      </c>
      <c r="D18" s="10">
        <f>D17</f>
        <v>148184.9</v>
      </c>
      <c r="E18" s="10">
        <f>D18-C18</f>
        <v>-154.10000000000582</v>
      </c>
      <c r="F18" s="10">
        <f>D18/C18*100</f>
        <v>99.896116328140266</v>
      </c>
      <c r="G18" s="9"/>
    </row>
    <row r="20" spans="1:7" x14ac:dyDescent="0.25">
      <c r="A20" s="1" t="s">
        <v>249</v>
      </c>
    </row>
    <row r="21" spans="1:7" x14ac:dyDescent="0.25">
      <c r="A21" s="1" t="s">
        <v>13</v>
      </c>
    </row>
    <row r="22" spans="1:7" x14ac:dyDescent="0.25">
      <c r="A22" s="1" t="s">
        <v>24</v>
      </c>
    </row>
    <row r="23" spans="1:7" x14ac:dyDescent="0.25">
      <c r="A23" s="1" t="s">
        <v>22</v>
      </c>
    </row>
    <row r="24" spans="1:7" s="61" customFormat="1" ht="40.200000000000003" customHeight="1" x14ac:dyDescent="0.25">
      <c r="A24" s="122" t="s">
        <v>85</v>
      </c>
      <c r="B24" s="122"/>
      <c r="C24" s="122"/>
      <c r="D24" s="122"/>
      <c r="E24" s="122"/>
      <c r="F24" s="122"/>
      <c r="G24" s="122"/>
    </row>
    <row r="26" spans="1:7" ht="69" customHeight="1" x14ac:dyDescent="0.25">
      <c r="A26" s="2" t="s">
        <v>14</v>
      </c>
      <c r="B26" s="2" t="s">
        <v>4</v>
      </c>
      <c r="C26" s="2" t="s">
        <v>5</v>
      </c>
      <c r="D26" s="2" t="s">
        <v>6</v>
      </c>
      <c r="E26" s="2" t="s">
        <v>7</v>
      </c>
      <c r="F26" s="2" t="s">
        <v>9</v>
      </c>
      <c r="G26" s="2" t="s">
        <v>15</v>
      </c>
    </row>
    <row r="27" spans="1:7" ht="13.2" customHeight="1" x14ac:dyDescent="0.25">
      <c r="A27" s="90">
        <v>1</v>
      </c>
      <c r="B27" s="4">
        <v>2</v>
      </c>
      <c r="C27" s="4">
        <v>3</v>
      </c>
      <c r="D27" s="4">
        <v>4</v>
      </c>
      <c r="E27" s="4">
        <v>5</v>
      </c>
      <c r="F27" s="4">
        <v>6</v>
      </c>
      <c r="G27" s="4">
        <v>7</v>
      </c>
    </row>
    <row r="28" spans="1:7" ht="34.200000000000003" customHeight="1" x14ac:dyDescent="0.25">
      <c r="A28" s="92" t="s">
        <v>257</v>
      </c>
      <c r="B28" s="87"/>
      <c r="C28" s="98">
        <v>49</v>
      </c>
      <c r="D28" s="119">
        <v>40</v>
      </c>
      <c r="E28" s="8">
        <f t="shared" ref="E28:E34" si="0">D28-C28</f>
        <v>-9</v>
      </c>
      <c r="F28" s="16">
        <f t="shared" ref="F28:F34" si="1">D28/C28*100</f>
        <v>81.632653061224488</v>
      </c>
      <c r="G28" s="2" t="s">
        <v>259</v>
      </c>
    </row>
    <row r="29" spans="1:7" ht="48" customHeight="1" x14ac:dyDescent="0.25">
      <c r="A29" s="93" t="s">
        <v>162</v>
      </c>
      <c r="B29" s="87"/>
      <c r="C29" s="99">
        <v>9</v>
      </c>
      <c r="D29" s="119">
        <v>4</v>
      </c>
      <c r="E29" s="8">
        <f t="shared" si="0"/>
        <v>-5</v>
      </c>
      <c r="F29" s="16">
        <f t="shared" si="1"/>
        <v>44.444444444444443</v>
      </c>
      <c r="G29" s="2" t="s">
        <v>260</v>
      </c>
    </row>
    <row r="30" spans="1:7" ht="49.8" customHeight="1" x14ac:dyDescent="0.25">
      <c r="A30" s="93" t="s">
        <v>91</v>
      </c>
      <c r="B30" s="87"/>
      <c r="C30" s="99">
        <v>14</v>
      </c>
      <c r="D30" s="119">
        <v>5</v>
      </c>
      <c r="E30" s="37">
        <f t="shared" si="0"/>
        <v>-9</v>
      </c>
      <c r="F30" s="42">
        <f t="shared" si="1"/>
        <v>35.714285714285715</v>
      </c>
      <c r="G30" s="2" t="s">
        <v>258</v>
      </c>
    </row>
    <row r="31" spans="1:7" ht="96" customHeight="1" x14ac:dyDescent="0.25">
      <c r="A31" s="93" t="s">
        <v>163</v>
      </c>
      <c r="B31" s="88"/>
      <c r="C31" s="99">
        <v>2</v>
      </c>
      <c r="D31" s="119">
        <v>0</v>
      </c>
      <c r="E31" s="8">
        <f t="shared" si="0"/>
        <v>-2</v>
      </c>
      <c r="F31" s="16">
        <f t="shared" si="1"/>
        <v>0</v>
      </c>
      <c r="G31" s="2" t="s">
        <v>262</v>
      </c>
    </row>
    <row r="32" spans="1:7" ht="90.6" customHeight="1" x14ac:dyDescent="0.25">
      <c r="A32" s="93" t="s">
        <v>164</v>
      </c>
      <c r="B32" s="88"/>
      <c r="C32" s="99">
        <v>49</v>
      </c>
      <c r="D32" s="119">
        <v>56</v>
      </c>
      <c r="E32" s="8">
        <f t="shared" si="0"/>
        <v>7</v>
      </c>
      <c r="F32" s="16">
        <f t="shared" si="1"/>
        <v>114.28571428571428</v>
      </c>
      <c r="G32" s="2" t="s">
        <v>261</v>
      </c>
    </row>
    <row r="33" spans="1:7" s="39" customFormat="1" ht="33" customHeight="1" x14ac:dyDescent="0.25">
      <c r="A33" s="93" t="s">
        <v>165</v>
      </c>
      <c r="B33" s="88"/>
      <c r="C33" s="99">
        <v>7</v>
      </c>
      <c r="D33" s="119">
        <v>7</v>
      </c>
      <c r="E33" s="37">
        <f t="shared" si="0"/>
        <v>0</v>
      </c>
      <c r="F33" s="37">
        <f t="shared" si="1"/>
        <v>100</v>
      </c>
      <c r="G33" s="36"/>
    </row>
    <row r="34" spans="1:7" ht="63.6" customHeight="1" x14ac:dyDescent="0.25">
      <c r="A34" s="93" t="s">
        <v>166</v>
      </c>
      <c r="B34" s="97"/>
      <c r="C34" s="99">
        <v>7</v>
      </c>
      <c r="D34" s="119">
        <v>7</v>
      </c>
      <c r="E34" s="37">
        <f t="shared" si="0"/>
        <v>0</v>
      </c>
      <c r="F34" s="37">
        <f t="shared" si="1"/>
        <v>100</v>
      </c>
      <c r="G34" s="3"/>
    </row>
    <row r="35" spans="1:7" ht="12" customHeight="1" x14ac:dyDescent="0.25">
      <c r="A35" s="94"/>
      <c r="B35" s="95"/>
      <c r="C35" s="96"/>
      <c r="D35" s="96"/>
      <c r="E35" s="96"/>
      <c r="F35" s="96"/>
      <c r="G35" s="96"/>
    </row>
    <row r="36" spans="1:7" ht="63.6" customHeight="1" x14ac:dyDescent="0.25">
      <c r="A36" s="2" t="s">
        <v>30</v>
      </c>
      <c r="B36" s="89" t="s">
        <v>4</v>
      </c>
      <c r="C36" s="67" t="s">
        <v>5</v>
      </c>
      <c r="D36" s="67" t="s">
        <v>6</v>
      </c>
      <c r="E36" s="67" t="s">
        <v>7</v>
      </c>
      <c r="F36" s="67" t="s">
        <v>155</v>
      </c>
      <c r="G36" s="67" t="s">
        <v>8</v>
      </c>
    </row>
    <row r="37" spans="1:7" ht="100.2" customHeight="1" x14ac:dyDescent="0.25">
      <c r="A37" s="91" t="s">
        <v>32</v>
      </c>
      <c r="B37" s="8" t="s">
        <v>11</v>
      </c>
      <c r="C37" s="16">
        <v>148339</v>
      </c>
      <c r="D37" s="16">
        <v>148184.9</v>
      </c>
      <c r="E37" s="16">
        <f>D37-C37</f>
        <v>-154.10000000000582</v>
      </c>
      <c r="F37" s="16">
        <f>D37/C37*100</f>
        <v>99.896116328140266</v>
      </c>
      <c r="G37" s="2" t="s">
        <v>167</v>
      </c>
    </row>
    <row r="38" spans="1:7" ht="48.75" customHeight="1" x14ac:dyDescent="0.25">
      <c r="A38" s="14" t="s">
        <v>29</v>
      </c>
      <c r="B38" s="9" t="s">
        <v>11</v>
      </c>
      <c r="C38" s="10">
        <f>C37</f>
        <v>148339</v>
      </c>
      <c r="D38" s="10">
        <f t="shared" ref="D38:F38" si="2">D37</f>
        <v>148184.9</v>
      </c>
      <c r="E38" s="10">
        <f t="shared" si="2"/>
        <v>-154.10000000000582</v>
      </c>
      <c r="F38" s="10">
        <f t="shared" si="2"/>
        <v>99.896116328140266</v>
      </c>
      <c r="G38" s="24"/>
    </row>
    <row r="39" spans="1:7" x14ac:dyDescent="0.25">
      <c r="C39" s="13"/>
    </row>
    <row r="40" spans="1:7" x14ac:dyDescent="0.25">
      <c r="A40" s="1" t="s">
        <v>168</v>
      </c>
      <c r="D40" s="1" t="s">
        <v>16</v>
      </c>
      <c r="F40" s="1" t="s">
        <v>97</v>
      </c>
    </row>
    <row r="41" spans="1:7" x14ac:dyDescent="0.25">
      <c r="D41" s="7" t="s">
        <v>17</v>
      </c>
      <c r="E41" s="7"/>
      <c r="F41" s="7"/>
    </row>
    <row r="42" spans="1:7" x14ac:dyDescent="0.25">
      <c r="G42" s="1" t="s">
        <v>171</v>
      </c>
    </row>
    <row r="43" spans="1:7" x14ac:dyDescent="0.25">
      <c r="A43" s="1" t="s">
        <v>169</v>
      </c>
      <c r="D43" s="1" t="s">
        <v>16</v>
      </c>
      <c r="F43" s="1" t="s">
        <v>170</v>
      </c>
    </row>
    <row r="44" spans="1:7" x14ac:dyDescent="0.25">
      <c r="D44" s="7" t="s">
        <v>17</v>
      </c>
      <c r="E44" s="7"/>
      <c r="F44" s="7"/>
    </row>
  </sheetData>
  <mergeCells count="7">
    <mergeCell ref="A24:G24"/>
    <mergeCell ref="F1:G1"/>
    <mergeCell ref="F2:G2"/>
    <mergeCell ref="A4:G4"/>
    <mergeCell ref="A5:G5"/>
    <mergeCell ref="A13:G13"/>
    <mergeCell ref="A14:G14"/>
  </mergeCells>
  <pageMargins left="0.11811023622047245" right="0.11811023622047245" top="0" bottom="0" header="0" footer="0"/>
  <pageSetup paperSize="9" scale="70" orientation="landscape" r:id="rId1"/>
  <rowBreaks count="2" manualBreakCount="2">
    <brk id="24" max="16383" man="1"/>
    <brk id="4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opLeftCell="A47" zoomScale="70" zoomScaleNormal="70" workbookViewId="0">
      <selection activeCell="G50" sqref="G50"/>
    </sheetView>
  </sheetViews>
  <sheetFormatPr defaultColWidth="9" defaultRowHeight="13.2" x14ac:dyDescent="0.25"/>
  <cols>
    <col min="1" max="1" width="30.6640625" style="1" customWidth="1"/>
    <col min="2" max="2" width="12.109375" style="1" customWidth="1"/>
    <col min="3" max="3" width="20.6640625" style="1" customWidth="1"/>
    <col min="4" max="4" width="20.33203125" style="1" customWidth="1"/>
    <col min="5" max="5" width="12.33203125" style="1" customWidth="1"/>
    <col min="6" max="6" width="16.109375" style="1" customWidth="1"/>
    <col min="7" max="7" width="30" style="1" customWidth="1"/>
    <col min="8" max="16384" width="9" style="1"/>
  </cols>
  <sheetData>
    <row r="1" spans="1:7" x14ac:dyDescent="0.25">
      <c r="F1" s="123" t="s">
        <v>0</v>
      </c>
      <c r="G1" s="123"/>
    </row>
    <row r="2" spans="1:7" ht="30.75" customHeight="1" x14ac:dyDescent="0.25">
      <c r="F2" s="124" t="s">
        <v>1</v>
      </c>
      <c r="G2" s="124"/>
    </row>
    <row r="4" spans="1:7" x14ac:dyDescent="0.25">
      <c r="A4" s="125" t="s">
        <v>2</v>
      </c>
      <c r="B4" s="125"/>
      <c r="C4" s="125"/>
      <c r="D4" s="125"/>
      <c r="E4" s="125"/>
      <c r="F4" s="125"/>
      <c r="G4" s="125"/>
    </row>
    <row r="5" spans="1:7" x14ac:dyDescent="0.25">
      <c r="A5" s="125" t="s">
        <v>161</v>
      </c>
      <c r="B5" s="125"/>
      <c r="C5" s="125"/>
      <c r="D5" s="125"/>
      <c r="E5" s="125"/>
      <c r="F5" s="125"/>
      <c r="G5" s="125"/>
    </row>
    <row r="7" spans="1:7" x14ac:dyDescent="0.25">
      <c r="A7" s="1" t="s">
        <v>18</v>
      </c>
    </row>
    <row r="8" spans="1:7" ht="31.5" customHeight="1" x14ac:dyDescent="0.25">
      <c r="A8" s="127" t="s">
        <v>225</v>
      </c>
      <c r="B8" s="127"/>
      <c r="C8" s="127"/>
      <c r="D8" s="127"/>
      <c r="E8" s="127"/>
      <c r="F8" s="127"/>
      <c r="G8" s="127"/>
    </row>
    <row r="9" spans="1:7" x14ac:dyDescent="0.25">
      <c r="A9" s="1" t="s">
        <v>65</v>
      </c>
    </row>
    <row r="10" spans="1:7" ht="28.5" customHeight="1" x14ac:dyDescent="0.25">
      <c r="A10" s="128" t="s">
        <v>145</v>
      </c>
      <c r="B10" s="128"/>
      <c r="C10" s="128"/>
      <c r="D10" s="128"/>
      <c r="E10" s="128"/>
      <c r="F10" s="128"/>
      <c r="G10" s="128"/>
    </row>
    <row r="11" spans="1:7" x14ac:dyDescent="0.25">
      <c r="A11" s="1" t="s">
        <v>21</v>
      </c>
    </row>
    <row r="12" spans="1:7" x14ac:dyDescent="0.25">
      <c r="A12" s="1" t="s">
        <v>22</v>
      </c>
    </row>
    <row r="13" spans="1:7" ht="35.25" customHeight="1" x14ac:dyDescent="0.25">
      <c r="A13" s="127" t="s">
        <v>226</v>
      </c>
      <c r="B13" s="127"/>
      <c r="C13" s="127"/>
      <c r="D13" s="127"/>
      <c r="E13" s="127"/>
      <c r="F13" s="127"/>
      <c r="G13" s="127"/>
    </row>
    <row r="14" spans="1:7" ht="39.75" customHeight="1" x14ac:dyDescent="0.25">
      <c r="A14" s="127" t="s">
        <v>227</v>
      </c>
      <c r="B14" s="127"/>
      <c r="C14" s="127"/>
      <c r="D14" s="127"/>
      <c r="E14" s="127"/>
      <c r="F14" s="127"/>
      <c r="G14" s="127"/>
    </row>
    <row r="15" spans="1:7" ht="59.4" customHeight="1" x14ac:dyDescent="0.25">
      <c r="A15" s="2" t="s">
        <v>3</v>
      </c>
      <c r="B15" s="2" t="s">
        <v>4</v>
      </c>
      <c r="C15" s="2" t="s">
        <v>5</v>
      </c>
      <c r="D15" s="2" t="s">
        <v>6</v>
      </c>
      <c r="E15" s="2" t="s">
        <v>7</v>
      </c>
      <c r="F15" s="2" t="s">
        <v>9</v>
      </c>
      <c r="G15" s="2" t="s">
        <v>8</v>
      </c>
    </row>
    <row r="16" spans="1:7" ht="12.75" x14ac:dyDescent="0.2">
      <c r="A16" s="4">
        <v>1</v>
      </c>
      <c r="B16" s="4">
        <v>2</v>
      </c>
      <c r="C16" s="4">
        <v>3</v>
      </c>
      <c r="D16" s="4">
        <v>4</v>
      </c>
      <c r="E16" s="4">
        <v>5</v>
      </c>
      <c r="F16" s="4">
        <v>6</v>
      </c>
      <c r="G16" s="4">
        <v>7</v>
      </c>
    </row>
    <row r="17" spans="1:7" ht="51" customHeight="1" x14ac:dyDescent="0.25">
      <c r="A17" s="26" t="s">
        <v>32</v>
      </c>
      <c r="B17" s="8" t="s">
        <v>11</v>
      </c>
      <c r="C17" s="16">
        <v>4562</v>
      </c>
      <c r="D17" s="25">
        <v>4561.9920000000002</v>
      </c>
      <c r="E17" s="16">
        <f>D17-C17</f>
        <v>-7.9999999998108251E-3</v>
      </c>
      <c r="F17" s="16">
        <f>D17/C17*100</f>
        <v>99.999824638316539</v>
      </c>
      <c r="G17" s="2" t="s">
        <v>230</v>
      </c>
    </row>
    <row r="18" spans="1:7" ht="32.4" customHeight="1" x14ac:dyDescent="0.25">
      <c r="A18" s="35" t="s">
        <v>10</v>
      </c>
      <c r="B18" s="9" t="s">
        <v>11</v>
      </c>
      <c r="C18" s="10">
        <f>C17</f>
        <v>4562</v>
      </c>
      <c r="D18" s="115">
        <f t="shared" ref="D18" si="0">D17</f>
        <v>4561.9920000000002</v>
      </c>
      <c r="E18" s="10">
        <f t="shared" ref="E18" si="1">D18-C18</f>
        <v>-7.9999999998108251E-3</v>
      </c>
      <c r="F18" s="10">
        <f t="shared" ref="F18" si="2">D18/C18*100</f>
        <v>99.999824638316539</v>
      </c>
      <c r="G18" s="9"/>
    </row>
    <row r="19" spans="1:7" ht="34.200000000000003" customHeight="1" x14ac:dyDescent="0.25">
      <c r="A19" s="12" t="s">
        <v>12</v>
      </c>
      <c r="B19" s="8"/>
      <c r="C19" s="12"/>
      <c r="D19" s="12"/>
      <c r="E19" s="16"/>
      <c r="F19" s="16"/>
      <c r="G19" s="8"/>
    </row>
    <row r="20" spans="1:7" ht="43.8" customHeight="1" x14ac:dyDescent="0.25">
      <c r="A20" s="12" t="s">
        <v>231</v>
      </c>
      <c r="B20" s="8"/>
      <c r="C20" s="8"/>
      <c r="D20" s="8"/>
      <c r="E20" s="16"/>
      <c r="F20" s="16"/>
      <c r="G20" s="8"/>
    </row>
    <row r="21" spans="1:7" ht="21.6" customHeight="1" x14ac:dyDescent="0.25">
      <c r="A21" s="12" t="s">
        <v>232</v>
      </c>
      <c r="B21" s="8" t="s">
        <v>52</v>
      </c>
      <c r="C21" s="37">
        <v>45.4</v>
      </c>
      <c r="D21" s="42">
        <v>51</v>
      </c>
      <c r="E21" s="16">
        <f t="shared" ref="E21:E23" si="3">D21-C21</f>
        <v>5.6000000000000014</v>
      </c>
      <c r="F21" s="16">
        <f t="shared" ref="F21:F23" si="4">D21/C21*100</f>
        <v>112.33480176211455</v>
      </c>
      <c r="G21" s="8"/>
    </row>
    <row r="22" spans="1:7" ht="21.6" customHeight="1" x14ac:dyDescent="0.25">
      <c r="A22" s="12" t="s">
        <v>233</v>
      </c>
      <c r="B22" s="8" t="s">
        <v>52</v>
      </c>
      <c r="C22" s="37">
        <v>18.899999999999999</v>
      </c>
      <c r="D22" s="37">
        <v>18.899999999999999</v>
      </c>
      <c r="E22" s="16">
        <f t="shared" si="3"/>
        <v>0</v>
      </c>
      <c r="F22" s="16">
        <f t="shared" si="4"/>
        <v>100</v>
      </c>
      <c r="G22" s="8"/>
    </row>
    <row r="23" spans="1:7" ht="21.6" customHeight="1" x14ac:dyDescent="0.25">
      <c r="A23" s="12" t="s">
        <v>234</v>
      </c>
      <c r="B23" s="8" t="s">
        <v>52</v>
      </c>
      <c r="C23" s="42">
        <v>82</v>
      </c>
      <c r="D23" s="42">
        <v>82</v>
      </c>
      <c r="E23" s="16">
        <f t="shared" si="3"/>
        <v>0</v>
      </c>
      <c r="F23" s="16">
        <f t="shared" si="4"/>
        <v>100</v>
      </c>
      <c r="G23" s="8"/>
    </row>
    <row r="24" spans="1:7" x14ac:dyDescent="0.25">
      <c r="A24" s="5"/>
      <c r="B24" s="6"/>
      <c r="C24" s="6"/>
      <c r="D24" s="6"/>
      <c r="E24" s="6"/>
      <c r="F24" s="6"/>
      <c r="G24" s="6"/>
    </row>
    <row r="25" spans="1:7" ht="12.75" hidden="1" x14ac:dyDescent="0.2">
      <c r="A25" s="1" t="s">
        <v>68</v>
      </c>
    </row>
    <row r="26" spans="1:7" ht="12.75" hidden="1" x14ac:dyDescent="0.2">
      <c r="A26" s="1" t="s">
        <v>13</v>
      </c>
    </row>
    <row r="27" spans="1:7" ht="32.25" hidden="1" customHeight="1" x14ac:dyDescent="0.2">
      <c r="A27" s="128" t="s">
        <v>54</v>
      </c>
      <c r="B27" s="128"/>
      <c r="C27" s="128"/>
      <c r="D27" s="128"/>
      <c r="E27" s="128"/>
      <c r="F27" s="128"/>
      <c r="G27" s="128"/>
    </row>
    <row r="28" spans="1:7" ht="12.75" hidden="1" x14ac:dyDescent="0.2">
      <c r="A28" s="1" t="s">
        <v>22</v>
      </c>
    </row>
    <row r="29" spans="1:7" s="20" customFormat="1" ht="24.75" hidden="1" customHeight="1" x14ac:dyDescent="0.25">
      <c r="A29" s="127" t="s">
        <v>50</v>
      </c>
      <c r="B29" s="127"/>
      <c r="C29" s="127"/>
      <c r="D29" s="127"/>
      <c r="E29" s="127"/>
      <c r="F29" s="127"/>
      <c r="G29" s="127"/>
    </row>
    <row r="30" spans="1:7" ht="12.75" hidden="1" x14ac:dyDescent="0.2"/>
    <row r="31" spans="1:7" ht="59.25" hidden="1" customHeight="1" x14ac:dyDescent="0.2">
      <c r="A31" s="2" t="s">
        <v>14</v>
      </c>
      <c r="B31" s="2" t="s">
        <v>4</v>
      </c>
      <c r="C31" s="2" t="s">
        <v>5</v>
      </c>
      <c r="D31" s="2" t="s">
        <v>6</v>
      </c>
      <c r="E31" s="2" t="s">
        <v>7</v>
      </c>
      <c r="F31" s="2" t="s">
        <v>9</v>
      </c>
      <c r="G31" s="2" t="s">
        <v>15</v>
      </c>
    </row>
    <row r="32" spans="1:7" ht="12.75" hidden="1" x14ac:dyDescent="0.2">
      <c r="A32" s="4">
        <v>1</v>
      </c>
      <c r="B32" s="4">
        <v>2</v>
      </c>
      <c r="C32" s="4">
        <v>3</v>
      </c>
      <c r="D32" s="4">
        <v>4</v>
      </c>
      <c r="E32" s="4">
        <v>5</v>
      </c>
      <c r="F32" s="4">
        <v>6</v>
      </c>
      <c r="G32" s="4">
        <v>7</v>
      </c>
    </row>
    <row r="33" spans="1:7" ht="33.75" hidden="1" x14ac:dyDescent="0.2">
      <c r="A33" s="11" t="s">
        <v>33</v>
      </c>
      <c r="B33" s="17" t="s">
        <v>11</v>
      </c>
      <c r="C33" s="18">
        <v>1103</v>
      </c>
      <c r="D33" s="18">
        <v>1103</v>
      </c>
      <c r="E33" s="18">
        <f>D33-C33</f>
        <v>0</v>
      </c>
      <c r="F33" s="18">
        <f>D33/C33*100</f>
        <v>100</v>
      </c>
      <c r="G33" s="11"/>
    </row>
    <row r="34" spans="1:7" ht="33.75" hidden="1" x14ac:dyDescent="0.2">
      <c r="A34" s="11" t="s">
        <v>34</v>
      </c>
      <c r="B34" s="17" t="s">
        <v>11</v>
      </c>
      <c r="C34" s="18">
        <v>750</v>
      </c>
      <c r="D34" s="18">
        <v>750</v>
      </c>
      <c r="E34" s="18">
        <f t="shared" ref="E34:E35" si="5">D34-C34</f>
        <v>0</v>
      </c>
      <c r="F34" s="18">
        <f t="shared" ref="F34:F35" si="6">D34/C34*100</f>
        <v>100</v>
      </c>
      <c r="G34" s="11"/>
    </row>
    <row r="35" spans="1:7" ht="67.5" hidden="1" x14ac:dyDescent="0.2">
      <c r="A35" s="11" t="s">
        <v>36</v>
      </c>
      <c r="B35" s="17" t="s">
        <v>76</v>
      </c>
      <c r="C35" s="21"/>
      <c r="D35" s="21"/>
      <c r="E35" s="18">
        <f t="shared" si="5"/>
        <v>0</v>
      </c>
      <c r="F35" s="18" t="e">
        <f t="shared" si="6"/>
        <v>#DIV/0!</v>
      </c>
      <c r="G35" s="11"/>
    </row>
    <row r="36" spans="1:7" ht="12.75" hidden="1" x14ac:dyDescent="0.2">
      <c r="A36" s="11"/>
      <c r="B36" s="17"/>
      <c r="C36" s="18"/>
      <c r="D36" s="18"/>
      <c r="E36" s="18"/>
      <c r="F36" s="18"/>
      <c r="G36" s="11"/>
    </row>
    <row r="37" spans="1:7" ht="55.5" hidden="1" customHeight="1" x14ac:dyDescent="0.2">
      <c r="A37" s="2" t="s">
        <v>30</v>
      </c>
      <c r="B37" s="2" t="s">
        <v>4</v>
      </c>
      <c r="C37" s="2" t="s">
        <v>5</v>
      </c>
      <c r="D37" s="2" t="s">
        <v>6</v>
      </c>
      <c r="E37" s="2" t="s">
        <v>7</v>
      </c>
      <c r="F37" s="2" t="s">
        <v>9</v>
      </c>
      <c r="G37" s="2" t="s">
        <v>8</v>
      </c>
    </row>
    <row r="38" spans="1:7" ht="12.75" hidden="1" x14ac:dyDescent="0.2">
      <c r="A38" s="3"/>
      <c r="B38" s="19" t="s">
        <v>11</v>
      </c>
      <c r="C38" s="3"/>
      <c r="D38" s="3"/>
      <c r="E38" s="3"/>
      <c r="F38" s="3"/>
      <c r="G38" s="3"/>
    </row>
    <row r="39" spans="1:7" ht="12.75" hidden="1" x14ac:dyDescent="0.2">
      <c r="A39" s="3"/>
      <c r="B39" s="19" t="s">
        <v>11</v>
      </c>
      <c r="C39" s="3"/>
      <c r="D39" s="3"/>
      <c r="E39" s="3"/>
      <c r="F39" s="3"/>
      <c r="G39" s="3"/>
    </row>
    <row r="40" spans="1:7" ht="25.5" hidden="1" x14ac:dyDescent="0.2">
      <c r="A40" s="14" t="s">
        <v>29</v>
      </c>
      <c r="B40" s="9" t="s">
        <v>11</v>
      </c>
      <c r="C40" s="10">
        <v>10423</v>
      </c>
      <c r="D40" s="10">
        <v>9792.2000000000007</v>
      </c>
      <c r="E40" s="10">
        <f>D40-C40</f>
        <v>-630.79999999999927</v>
      </c>
      <c r="F40" s="10">
        <f>D40/C40*100</f>
        <v>93.947999616233332</v>
      </c>
      <c r="G40" s="9" t="s">
        <v>67</v>
      </c>
    </row>
    <row r="41" spans="1:7" ht="17.399999999999999" customHeight="1" x14ac:dyDescent="0.25">
      <c r="A41" s="1" t="s">
        <v>240</v>
      </c>
    </row>
    <row r="42" spans="1:7" x14ac:dyDescent="0.25">
      <c r="A42" s="1" t="s">
        <v>13</v>
      </c>
    </row>
    <row r="43" spans="1:7" x14ac:dyDescent="0.25">
      <c r="A43" s="1" t="s">
        <v>24</v>
      </c>
    </row>
    <row r="44" spans="1:7" x14ac:dyDescent="0.25">
      <c r="A44" s="1" t="s">
        <v>22</v>
      </c>
    </row>
    <row r="45" spans="1:7" ht="35.25" customHeight="1" x14ac:dyDescent="0.25">
      <c r="A45" s="127" t="s">
        <v>227</v>
      </c>
      <c r="B45" s="127"/>
      <c r="C45" s="127"/>
      <c r="D45" s="127"/>
      <c r="E45" s="127"/>
      <c r="F45" s="127"/>
      <c r="G45" s="127"/>
    </row>
    <row r="47" spans="1:7" ht="63" customHeight="1" x14ac:dyDescent="0.25">
      <c r="A47" s="2" t="s">
        <v>14</v>
      </c>
      <c r="B47" s="2" t="s">
        <v>4</v>
      </c>
      <c r="C47" s="2" t="s">
        <v>5</v>
      </c>
      <c r="D47" s="2" t="s">
        <v>6</v>
      </c>
      <c r="E47" s="2" t="s">
        <v>7</v>
      </c>
      <c r="F47" s="2" t="s">
        <v>9</v>
      </c>
      <c r="G47" s="2" t="s">
        <v>15</v>
      </c>
    </row>
    <row r="48" spans="1:7" x14ac:dyDescent="0.25">
      <c r="A48" s="4">
        <v>1</v>
      </c>
      <c r="B48" s="4">
        <v>2</v>
      </c>
      <c r="C48" s="4">
        <v>3</v>
      </c>
      <c r="D48" s="4">
        <v>4</v>
      </c>
      <c r="E48" s="4">
        <v>5</v>
      </c>
      <c r="F48" s="4">
        <v>6</v>
      </c>
      <c r="G48" s="4">
        <v>7</v>
      </c>
    </row>
    <row r="49" spans="1:9" ht="55.8" customHeight="1" x14ac:dyDescent="0.25">
      <c r="A49" s="118" t="s">
        <v>228</v>
      </c>
      <c r="B49" s="8" t="s">
        <v>189</v>
      </c>
      <c r="C49" s="8">
        <v>44</v>
      </c>
      <c r="D49" s="37">
        <v>49</v>
      </c>
      <c r="E49" s="8">
        <f>D49-C49</f>
        <v>5</v>
      </c>
      <c r="F49" s="16">
        <f>D49/C49*100</f>
        <v>111.36363636363636</v>
      </c>
      <c r="G49" s="2" t="s">
        <v>256</v>
      </c>
    </row>
    <row r="50" spans="1:9" ht="51" customHeight="1" x14ac:dyDescent="0.25">
      <c r="A50" s="26" t="s">
        <v>229</v>
      </c>
      <c r="B50" s="8" t="s">
        <v>189</v>
      </c>
      <c r="C50" s="8">
        <v>22</v>
      </c>
      <c r="D50" s="37">
        <v>16</v>
      </c>
      <c r="E50" s="8">
        <f>D50-C50</f>
        <v>-6</v>
      </c>
      <c r="F50" s="16">
        <f>D50/C50*100</f>
        <v>72.727272727272734</v>
      </c>
      <c r="G50" s="2" t="s">
        <v>255</v>
      </c>
      <c r="I50" s="1" t="s">
        <v>171</v>
      </c>
    </row>
    <row r="51" spans="1:9" ht="60" customHeight="1" x14ac:dyDescent="0.25">
      <c r="A51" s="2" t="s">
        <v>30</v>
      </c>
      <c r="B51" s="2" t="s">
        <v>4</v>
      </c>
      <c r="C51" s="2" t="s">
        <v>5</v>
      </c>
      <c r="D51" s="2" t="s">
        <v>6</v>
      </c>
      <c r="E51" s="2" t="s">
        <v>7</v>
      </c>
      <c r="F51" s="2" t="s">
        <v>9</v>
      </c>
      <c r="G51" s="2" t="s">
        <v>8</v>
      </c>
    </row>
    <row r="52" spans="1:9" ht="51.6" customHeight="1" x14ac:dyDescent="0.25">
      <c r="A52" s="26" t="s">
        <v>32</v>
      </c>
      <c r="B52" s="8" t="s">
        <v>11</v>
      </c>
      <c r="C52" s="16">
        <v>4562</v>
      </c>
      <c r="D52" s="25">
        <v>4561.9920000000002</v>
      </c>
      <c r="E52" s="16">
        <f>D52-C52</f>
        <v>-7.9999999998108251E-3</v>
      </c>
      <c r="F52" s="16">
        <f>D52/C52*100</f>
        <v>99.999824638316539</v>
      </c>
      <c r="G52" s="2" t="s">
        <v>230</v>
      </c>
    </row>
    <row r="53" spans="1:9" ht="33" customHeight="1" x14ac:dyDescent="0.25">
      <c r="A53" s="14" t="s">
        <v>29</v>
      </c>
      <c r="B53" s="9" t="s">
        <v>11</v>
      </c>
      <c r="C53" s="10">
        <f>C52</f>
        <v>4562</v>
      </c>
      <c r="D53" s="10">
        <f t="shared" ref="D53:E53" si="7">D52</f>
        <v>4561.9920000000002</v>
      </c>
      <c r="E53" s="10">
        <f t="shared" si="7"/>
        <v>-7.9999999998108251E-3</v>
      </c>
      <c r="F53" s="10">
        <f>D53/C53*100</f>
        <v>99.999824638316539</v>
      </c>
      <c r="G53" s="24"/>
    </row>
    <row r="55" spans="1:9" x14ac:dyDescent="0.25">
      <c r="C55" s="13"/>
    </row>
    <row r="56" spans="1:9" x14ac:dyDescent="0.25">
      <c r="A56" s="1" t="s">
        <v>168</v>
      </c>
      <c r="D56" s="1" t="s">
        <v>16</v>
      </c>
      <c r="F56" s="1" t="s">
        <v>97</v>
      </c>
    </row>
    <row r="57" spans="1:9" x14ac:dyDescent="0.25">
      <c r="D57" s="7" t="s">
        <v>17</v>
      </c>
      <c r="E57" s="7"/>
      <c r="F57" s="7"/>
    </row>
    <row r="58" spans="1:9" x14ac:dyDescent="0.25">
      <c r="G58" s="1" t="s">
        <v>171</v>
      </c>
    </row>
    <row r="59" spans="1:9" x14ac:dyDescent="0.25">
      <c r="A59" s="1" t="s">
        <v>169</v>
      </c>
      <c r="D59" s="1" t="s">
        <v>16</v>
      </c>
      <c r="F59" s="1" t="s">
        <v>170</v>
      </c>
      <c r="G59" s="1" t="s">
        <v>171</v>
      </c>
    </row>
    <row r="60" spans="1:9" x14ac:dyDescent="0.25">
      <c r="D60" s="7" t="s">
        <v>17</v>
      </c>
      <c r="E60" s="7"/>
      <c r="F60" s="7"/>
    </row>
  </sheetData>
  <mergeCells count="11">
    <mergeCell ref="A13:G13"/>
    <mergeCell ref="A14:G14"/>
    <mergeCell ref="A27:G27"/>
    <mergeCell ref="A29:G29"/>
    <mergeCell ref="A45:G45"/>
    <mergeCell ref="A10:G10"/>
    <mergeCell ref="F1:G1"/>
    <mergeCell ref="F2:G2"/>
    <mergeCell ref="A4:G4"/>
    <mergeCell ref="A5:G5"/>
    <mergeCell ref="A8:G8"/>
  </mergeCells>
  <pageMargins left="0.11811023622047245" right="0.11811023622047245" top="0" bottom="0" header="0" footer="0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22" zoomScale="70" zoomScaleNormal="70" workbookViewId="0">
      <selection activeCell="D30" sqref="D30"/>
    </sheetView>
  </sheetViews>
  <sheetFormatPr defaultColWidth="9" defaultRowHeight="13.2" x14ac:dyDescent="0.25"/>
  <cols>
    <col min="1" max="1" width="30.6640625" style="1" customWidth="1"/>
    <col min="2" max="2" width="12.109375" style="1" customWidth="1"/>
    <col min="3" max="3" width="20.6640625" style="1" customWidth="1"/>
    <col min="4" max="4" width="20.33203125" style="1" customWidth="1"/>
    <col min="5" max="5" width="12.33203125" style="1" customWidth="1"/>
    <col min="6" max="6" width="16.109375" style="1" customWidth="1"/>
    <col min="7" max="7" width="30" style="1" customWidth="1"/>
    <col min="8" max="16384" width="9" style="1"/>
  </cols>
  <sheetData>
    <row r="1" spans="1:7" x14ac:dyDescent="0.25">
      <c r="F1" s="123" t="s">
        <v>0</v>
      </c>
      <c r="G1" s="123"/>
    </row>
    <row r="2" spans="1:7" ht="30.75" customHeight="1" x14ac:dyDescent="0.25">
      <c r="F2" s="124" t="s">
        <v>1</v>
      </c>
      <c r="G2" s="124"/>
    </row>
    <row r="4" spans="1:7" x14ac:dyDescent="0.25">
      <c r="A4" s="125" t="s">
        <v>2</v>
      </c>
      <c r="B4" s="125"/>
      <c r="C4" s="125"/>
      <c r="D4" s="125"/>
      <c r="E4" s="125"/>
      <c r="F4" s="125"/>
      <c r="G4" s="125"/>
    </row>
    <row r="5" spans="1:7" x14ac:dyDescent="0.25">
      <c r="A5" s="125" t="s">
        <v>161</v>
      </c>
      <c r="B5" s="125"/>
      <c r="C5" s="125"/>
      <c r="D5" s="125"/>
      <c r="E5" s="125"/>
      <c r="F5" s="125"/>
      <c r="G5" s="125"/>
    </row>
    <row r="7" spans="1:7" x14ac:dyDescent="0.25">
      <c r="A7" s="1" t="s">
        <v>18</v>
      </c>
    </row>
    <row r="8" spans="1:7" ht="39" customHeight="1" x14ac:dyDescent="0.25">
      <c r="A8" s="127" t="s">
        <v>74</v>
      </c>
      <c r="B8" s="127"/>
      <c r="C8" s="127"/>
      <c r="D8" s="127"/>
      <c r="E8" s="127"/>
      <c r="F8" s="127"/>
      <c r="G8" s="127"/>
    </row>
    <row r="9" spans="1:7" x14ac:dyDescent="0.25">
      <c r="A9" s="1" t="s">
        <v>126</v>
      </c>
    </row>
    <row r="10" spans="1:7" s="20" customFormat="1" ht="19.2" customHeight="1" x14ac:dyDescent="0.3">
      <c r="A10" s="20" t="s">
        <v>20</v>
      </c>
    </row>
    <row r="11" spans="1:7" ht="15.6" customHeight="1" x14ac:dyDescent="0.25">
      <c r="A11" s="1" t="s">
        <v>21</v>
      </c>
    </row>
    <row r="12" spans="1:7" ht="16.8" customHeight="1" x14ac:dyDescent="0.25">
      <c r="A12" s="1" t="s">
        <v>22</v>
      </c>
    </row>
    <row r="13" spans="1:7" ht="35.25" customHeight="1" x14ac:dyDescent="0.25">
      <c r="A13" s="127" t="s">
        <v>148</v>
      </c>
      <c r="B13" s="127"/>
      <c r="C13" s="127"/>
      <c r="D13" s="127"/>
      <c r="E13" s="127"/>
      <c r="F13" s="127"/>
      <c r="G13" s="127"/>
    </row>
    <row r="14" spans="1:7" ht="32.25" customHeight="1" x14ac:dyDescent="0.25">
      <c r="A14" s="127" t="s">
        <v>147</v>
      </c>
      <c r="B14" s="127"/>
      <c r="C14" s="127"/>
      <c r="D14" s="127"/>
      <c r="E14" s="127"/>
      <c r="F14" s="127"/>
      <c r="G14" s="127"/>
    </row>
    <row r="15" spans="1:7" ht="62.4" customHeight="1" x14ac:dyDescent="0.25">
      <c r="A15" s="2" t="s">
        <v>3</v>
      </c>
      <c r="B15" s="2" t="s">
        <v>4</v>
      </c>
      <c r="C15" s="2" t="s">
        <v>5</v>
      </c>
      <c r="D15" s="2" t="s">
        <v>6</v>
      </c>
      <c r="E15" s="2" t="s">
        <v>7</v>
      </c>
      <c r="F15" s="2" t="s">
        <v>9</v>
      </c>
      <c r="G15" s="2" t="s">
        <v>8</v>
      </c>
    </row>
    <row r="16" spans="1:7" ht="12.75" x14ac:dyDescent="0.2">
      <c r="A16" s="4">
        <v>1</v>
      </c>
      <c r="B16" s="4">
        <v>2</v>
      </c>
      <c r="C16" s="4">
        <v>3</v>
      </c>
      <c r="D16" s="4">
        <v>4</v>
      </c>
      <c r="E16" s="4">
        <v>5</v>
      </c>
      <c r="F16" s="4">
        <v>6</v>
      </c>
      <c r="G16" s="4">
        <v>7</v>
      </c>
    </row>
    <row r="17" spans="1:7" ht="42" customHeight="1" x14ac:dyDescent="0.25">
      <c r="A17" s="26" t="s">
        <v>32</v>
      </c>
      <c r="B17" s="8" t="s">
        <v>11</v>
      </c>
      <c r="C17" s="16">
        <v>2271526</v>
      </c>
      <c r="D17" s="16">
        <v>2271525.7799999998</v>
      </c>
      <c r="E17" s="16">
        <f>D17-C17</f>
        <v>-0.22000000020489097</v>
      </c>
      <c r="F17" s="16">
        <f>D17/C17*100</f>
        <v>99.999990314880833</v>
      </c>
      <c r="G17" s="2" t="s">
        <v>202</v>
      </c>
    </row>
    <row r="18" spans="1:7" ht="32.4" customHeight="1" x14ac:dyDescent="0.25">
      <c r="A18" s="35" t="s">
        <v>10</v>
      </c>
      <c r="B18" s="9" t="s">
        <v>11</v>
      </c>
      <c r="C18" s="10">
        <f>C17</f>
        <v>2271526</v>
      </c>
      <c r="D18" s="10">
        <f t="shared" ref="D18" si="0">D17</f>
        <v>2271525.7799999998</v>
      </c>
      <c r="E18" s="10">
        <f t="shared" ref="E18" si="1">D18-C18</f>
        <v>-0.22000000020489097</v>
      </c>
      <c r="F18" s="10">
        <f t="shared" ref="F18" si="2">D18/C18*100</f>
        <v>99.999990314880833</v>
      </c>
      <c r="G18" s="9"/>
    </row>
    <row r="19" spans="1:7" s="39" customFormat="1" ht="36.75" customHeight="1" x14ac:dyDescent="0.25">
      <c r="A19" s="46" t="s">
        <v>12</v>
      </c>
      <c r="B19" s="72"/>
      <c r="C19" s="59"/>
      <c r="D19" s="59"/>
      <c r="E19" s="16"/>
      <c r="F19" s="16"/>
      <c r="G19" s="37"/>
    </row>
    <row r="20" spans="1:7" s="39" customFormat="1" ht="40.200000000000003" customHeight="1" x14ac:dyDescent="0.25">
      <c r="A20" s="46" t="s">
        <v>149</v>
      </c>
      <c r="B20" s="72" t="s">
        <v>52</v>
      </c>
      <c r="C20" s="86">
        <v>78</v>
      </c>
      <c r="D20" s="86">
        <v>79.2</v>
      </c>
      <c r="E20" s="42">
        <f t="shared" ref="E20" si="3">D20-C20</f>
        <v>1.2000000000000028</v>
      </c>
      <c r="F20" s="42">
        <f t="shared" ref="F20" si="4">D20/C20*100</f>
        <v>101.53846153846153</v>
      </c>
      <c r="G20" s="40"/>
    </row>
    <row r="21" spans="1:7" x14ac:dyDescent="0.25">
      <c r="A21" s="5"/>
      <c r="B21" s="6"/>
      <c r="C21" s="6"/>
      <c r="D21" s="6"/>
      <c r="E21" s="6"/>
      <c r="F21" s="6"/>
      <c r="G21" s="6"/>
    </row>
    <row r="22" spans="1:7" x14ac:dyDescent="0.25">
      <c r="A22" s="1" t="s">
        <v>239</v>
      </c>
    </row>
    <row r="23" spans="1:7" x14ac:dyDescent="0.25">
      <c r="A23" s="1" t="s">
        <v>13</v>
      </c>
    </row>
    <row r="24" spans="1:7" x14ac:dyDescent="0.25">
      <c r="A24" s="1" t="s">
        <v>24</v>
      </c>
    </row>
    <row r="25" spans="1:7" x14ac:dyDescent="0.25">
      <c r="A25" s="1" t="s">
        <v>22</v>
      </c>
    </row>
    <row r="26" spans="1:7" ht="30" customHeight="1" x14ac:dyDescent="0.25">
      <c r="A26" s="127" t="s">
        <v>147</v>
      </c>
      <c r="B26" s="127"/>
      <c r="C26" s="127"/>
      <c r="D26" s="127"/>
      <c r="E26" s="127"/>
      <c r="F26" s="127"/>
      <c r="G26" s="127"/>
    </row>
    <row r="28" spans="1:7" ht="63" customHeight="1" x14ac:dyDescent="0.25">
      <c r="A28" s="2" t="s">
        <v>14</v>
      </c>
      <c r="B28" s="2" t="s">
        <v>4</v>
      </c>
      <c r="C28" s="2" t="s">
        <v>5</v>
      </c>
      <c r="D28" s="2" t="s">
        <v>6</v>
      </c>
      <c r="E28" s="2" t="s">
        <v>7</v>
      </c>
      <c r="F28" s="2" t="s">
        <v>9</v>
      </c>
      <c r="G28" s="2" t="s">
        <v>15</v>
      </c>
    </row>
    <row r="29" spans="1:7" ht="19.8" customHeight="1" x14ac:dyDescent="0.25">
      <c r="A29" s="4">
        <v>1</v>
      </c>
      <c r="B29" s="4">
        <v>2</v>
      </c>
      <c r="C29" s="4">
        <v>3</v>
      </c>
      <c r="D29" s="4">
        <v>4</v>
      </c>
      <c r="E29" s="4">
        <v>5</v>
      </c>
      <c r="F29" s="4">
        <v>6</v>
      </c>
      <c r="G29" s="4">
        <v>7</v>
      </c>
    </row>
    <row r="30" spans="1:7" ht="48.6" customHeight="1" x14ac:dyDescent="0.25">
      <c r="A30" s="83" t="s">
        <v>90</v>
      </c>
      <c r="B30" s="107" t="s">
        <v>189</v>
      </c>
      <c r="C30" s="66">
        <v>12</v>
      </c>
      <c r="D30" s="66">
        <v>12</v>
      </c>
      <c r="E30" s="16">
        <f t="shared" ref="E30:E35" si="5">D30-C30</f>
        <v>0</v>
      </c>
      <c r="F30" s="37">
        <f t="shared" ref="F30:F33" si="6">D30/C30*100</f>
        <v>100</v>
      </c>
      <c r="G30" s="4"/>
    </row>
    <row r="31" spans="1:7" ht="43.8" customHeight="1" x14ac:dyDescent="0.25">
      <c r="A31" s="83" t="s">
        <v>196</v>
      </c>
      <c r="B31" s="107" t="s">
        <v>189</v>
      </c>
      <c r="C31" s="109">
        <v>4</v>
      </c>
      <c r="D31" s="109">
        <v>4</v>
      </c>
      <c r="E31" s="16">
        <f t="shared" si="5"/>
        <v>0</v>
      </c>
      <c r="F31" s="37">
        <f t="shared" si="6"/>
        <v>100</v>
      </c>
      <c r="G31" s="4"/>
    </row>
    <row r="32" spans="1:7" ht="33.6" customHeight="1" x14ac:dyDescent="0.25">
      <c r="A32" s="65" t="s">
        <v>197</v>
      </c>
      <c r="B32" s="107" t="s">
        <v>189</v>
      </c>
      <c r="C32" s="8">
        <v>111</v>
      </c>
      <c r="D32" s="37">
        <v>111</v>
      </c>
      <c r="E32" s="16">
        <f t="shared" si="5"/>
        <v>0</v>
      </c>
      <c r="F32" s="37">
        <f t="shared" si="6"/>
        <v>100</v>
      </c>
      <c r="G32" s="4"/>
    </row>
    <row r="33" spans="1:9" ht="33.6" customHeight="1" x14ac:dyDescent="0.25">
      <c r="A33" s="65" t="s">
        <v>198</v>
      </c>
      <c r="B33" s="107" t="s">
        <v>189</v>
      </c>
      <c r="C33" s="8">
        <v>10</v>
      </c>
      <c r="D33" s="37">
        <v>10</v>
      </c>
      <c r="E33" s="16">
        <f t="shared" si="5"/>
        <v>0</v>
      </c>
      <c r="F33" s="37">
        <f t="shared" si="6"/>
        <v>100</v>
      </c>
      <c r="G33" s="4"/>
    </row>
    <row r="34" spans="1:9" ht="19.8" customHeight="1" x14ac:dyDescent="0.25">
      <c r="A34" s="83" t="s">
        <v>199</v>
      </c>
      <c r="B34" s="107" t="s">
        <v>189</v>
      </c>
      <c r="C34" s="8">
        <v>13</v>
      </c>
      <c r="D34" s="37">
        <v>13</v>
      </c>
      <c r="E34" s="16">
        <f t="shared" si="5"/>
        <v>0</v>
      </c>
      <c r="F34" s="4"/>
      <c r="G34" s="4"/>
    </row>
    <row r="35" spans="1:9" s="39" customFormat="1" ht="19.2" customHeight="1" x14ac:dyDescent="0.25">
      <c r="A35" s="65" t="s">
        <v>200</v>
      </c>
      <c r="B35" s="107" t="s">
        <v>189</v>
      </c>
      <c r="C35" s="37">
        <v>346</v>
      </c>
      <c r="D35" s="37">
        <v>346</v>
      </c>
      <c r="E35" s="16">
        <f t="shared" si="5"/>
        <v>0</v>
      </c>
      <c r="F35" s="37">
        <f>D35/C35*100</f>
        <v>100</v>
      </c>
      <c r="G35" s="37"/>
    </row>
    <row r="36" spans="1:9" s="39" customFormat="1" ht="30.6" customHeight="1" x14ac:dyDescent="0.25">
      <c r="A36" s="65" t="s">
        <v>201</v>
      </c>
      <c r="B36" s="107" t="s">
        <v>189</v>
      </c>
      <c r="C36" s="37"/>
      <c r="D36" s="66"/>
      <c r="E36" s="16"/>
      <c r="F36" s="37"/>
      <c r="G36" s="37"/>
    </row>
    <row r="37" spans="1:9" s="39" customFormat="1" ht="19.8" customHeight="1" x14ac:dyDescent="0.25">
      <c r="A37" s="83"/>
      <c r="B37" s="66"/>
      <c r="C37" s="37"/>
      <c r="D37" s="37"/>
      <c r="E37" s="37"/>
      <c r="F37" s="42"/>
      <c r="G37" s="40"/>
    </row>
    <row r="38" spans="1:9" ht="61.2" customHeight="1" x14ac:dyDescent="0.25">
      <c r="A38" s="2" t="s">
        <v>30</v>
      </c>
      <c r="B38" s="2" t="s">
        <v>4</v>
      </c>
      <c r="C38" s="2" t="s">
        <v>5</v>
      </c>
      <c r="D38" s="2" t="s">
        <v>6</v>
      </c>
      <c r="E38" s="2" t="s">
        <v>7</v>
      </c>
      <c r="F38" s="2" t="s">
        <v>9</v>
      </c>
      <c r="G38" s="2" t="s">
        <v>8</v>
      </c>
    </row>
    <row r="39" spans="1:9" ht="40.5" customHeight="1" x14ac:dyDescent="0.25">
      <c r="A39" s="26" t="s">
        <v>32</v>
      </c>
      <c r="B39" s="8" t="s">
        <v>11</v>
      </c>
      <c r="C39" s="16">
        <v>2271526</v>
      </c>
      <c r="D39" s="16">
        <v>2271525.7799999998</v>
      </c>
      <c r="E39" s="16">
        <f>D39-C39</f>
        <v>-0.22000000020489097</v>
      </c>
      <c r="F39" s="16">
        <f>D39/C39*100</f>
        <v>99.999990314880833</v>
      </c>
      <c r="G39" s="2" t="s">
        <v>202</v>
      </c>
    </row>
    <row r="40" spans="1:9" ht="47.25" customHeight="1" x14ac:dyDescent="0.25">
      <c r="A40" s="14" t="s">
        <v>29</v>
      </c>
      <c r="B40" s="9" t="s">
        <v>11</v>
      </c>
      <c r="C40" s="10">
        <f>C39</f>
        <v>2271526</v>
      </c>
      <c r="D40" s="10">
        <f>D39</f>
        <v>2271525.7799999998</v>
      </c>
      <c r="E40" s="10">
        <f>D40-C40</f>
        <v>-0.22000000020489097</v>
      </c>
      <c r="F40" s="10">
        <f>D40/C40*100</f>
        <v>99.999990314880833</v>
      </c>
      <c r="G40" s="24"/>
    </row>
    <row r="41" spans="1:9" ht="24.6" customHeight="1" x14ac:dyDescent="0.25">
      <c r="A41" s="74"/>
      <c r="B41" s="75"/>
      <c r="C41" s="76"/>
      <c r="D41" s="76"/>
      <c r="E41" s="76"/>
      <c r="F41" s="76"/>
      <c r="G41" s="108"/>
    </row>
    <row r="42" spans="1:9" x14ac:dyDescent="0.25">
      <c r="C42" s="13"/>
    </row>
    <row r="43" spans="1:9" ht="15.6" customHeight="1" x14ac:dyDescent="0.25">
      <c r="A43" s="1" t="s">
        <v>168</v>
      </c>
      <c r="D43" s="1" t="s">
        <v>16</v>
      </c>
      <c r="F43" s="1" t="s">
        <v>97</v>
      </c>
    </row>
    <row r="44" spans="1:9" x14ac:dyDescent="0.25">
      <c r="D44" s="7" t="s">
        <v>17</v>
      </c>
      <c r="E44" s="7"/>
      <c r="F44" s="7"/>
    </row>
    <row r="45" spans="1:9" x14ac:dyDescent="0.25">
      <c r="G45" s="1" t="s">
        <v>171</v>
      </c>
    </row>
    <row r="46" spans="1:9" x14ac:dyDescent="0.25">
      <c r="A46" s="1" t="s">
        <v>169</v>
      </c>
      <c r="D46" s="1" t="s">
        <v>16</v>
      </c>
      <c r="F46" s="1" t="s">
        <v>170</v>
      </c>
    </row>
    <row r="47" spans="1:9" x14ac:dyDescent="0.25">
      <c r="D47" s="7" t="s">
        <v>17</v>
      </c>
      <c r="E47" s="7"/>
      <c r="F47" s="7"/>
      <c r="I47" s="1" t="s">
        <v>171</v>
      </c>
    </row>
  </sheetData>
  <mergeCells count="8">
    <mergeCell ref="A13:G13"/>
    <mergeCell ref="A14:G14"/>
    <mergeCell ref="A26:G26"/>
    <mergeCell ref="F1:G1"/>
    <mergeCell ref="F2:G2"/>
    <mergeCell ref="A4:G4"/>
    <mergeCell ref="A5:G5"/>
    <mergeCell ref="A8:G8"/>
  </mergeCells>
  <pageMargins left="0.11811023622047245" right="0.11811023622047245" top="0" bottom="0" header="0" footer="0"/>
  <pageSetup paperSize="9"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45"/>
  <sheetViews>
    <sheetView topLeftCell="A22" zoomScale="70" zoomScaleNormal="70" workbookViewId="0">
      <selection activeCell="F40" sqref="F40"/>
    </sheetView>
  </sheetViews>
  <sheetFormatPr defaultColWidth="9" defaultRowHeight="13.2" x14ac:dyDescent="0.25"/>
  <cols>
    <col min="1" max="1" width="30.6640625" style="1" customWidth="1"/>
    <col min="2" max="2" width="13.5546875" style="1" customWidth="1"/>
    <col min="3" max="3" width="20.6640625" style="1" customWidth="1"/>
    <col min="4" max="4" width="20.33203125" style="1" customWidth="1"/>
    <col min="5" max="5" width="12.33203125" style="1" customWidth="1"/>
    <col min="6" max="6" width="16.109375" style="1" customWidth="1"/>
    <col min="7" max="7" width="30" style="1" customWidth="1"/>
    <col min="8" max="16384" width="9" style="1"/>
  </cols>
  <sheetData>
    <row r="1" spans="1:7" x14ac:dyDescent="0.25">
      <c r="F1" s="123" t="s">
        <v>0</v>
      </c>
      <c r="G1" s="123"/>
    </row>
    <row r="2" spans="1:7" ht="30.75" customHeight="1" x14ac:dyDescent="0.25">
      <c r="F2" s="124" t="s">
        <v>1</v>
      </c>
      <c r="G2" s="124"/>
    </row>
    <row r="4" spans="1:7" x14ac:dyDescent="0.25">
      <c r="A4" s="125" t="s">
        <v>2</v>
      </c>
      <c r="B4" s="125"/>
      <c r="C4" s="125"/>
      <c r="D4" s="125"/>
      <c r="E4" s="125"/>
      <c r="F4" s="125"/>
      <c r="G4" s="125"/>
    </row>
    <row r="5" spans="1:7" x14ac:dyDescent="0.25">
      <c r="A5" s="125" t="s">
        <v>93</v>
      </c>
      <c r="B5" s="125"/>
      <c r="C5" s="125"/>
      <c r="D5" s="125"/>
      <c r="E5" s="125"/>
      <c r="F5" s="125"/>
      <c r="G5" s="125"/>
    </row>
    <row r="7" spans="1:7" x14ac:dyDescent="0.25">
      <c r="A7" s="1" t="s">
        <v>18</v>
      </c>
    </row>
    <row r="8" spans="1:7" ht="39" customHeight="1" x14ac:dyDescent="0.25">
      <c r="A8" s="127" t="s">
        <v>71</v>
      </c>
      <c r="B8" s="127"/>
      <c r="C8" s="127"/>
      <c r="D8" s="127"/>
      <c r="E8" s="127"/>
      <c r="F8" s="127"/>
      <c r="G8" s="127"/>
    </row>
    <row r="9" spans="1:7" x14ac:dyDescent="0.25">
      <c r="A9" s="1" t="s">
        <v>128</v>
      </c>
    </row>
    <row r="10" spans="1:7" ht="33.75" customHeight="1" x14ac:dyDescent="0.25">
      <c r="A10" s="127" t="s">
        <v>140</v>
      </c>
      <c r="B10" s="127"/>
      <c r="C10" s="127"/>
      <c r="D10" s="127"/>
      <c r="E10" s="127"/>
      <c r="F10" s="127"/>
      <c r="G10" s="127"/>
    </row>
    <row r="11" spans="1:7" x14ac:dyDescent="0.25">
      <c r="A11" s="1" t="s">
        <v>21</v>
      </c>
    </row>
    <row r="12" spans="1:7" x14ac:dyDescent="0.25">
      <c r="A12" s="1" t="s">
        <v>22</v>
      </c>
    </row>
    <row r="13" spans="1:7" ht="35.25" customHeight="1" x14ac:dyDescent="0.25">
      <c r="A13" s="127" t="s">
        <v>137</v>
      </c>
      <c r="B13" s="127"/>
      <c r="C13" s="127"/>
      <c r="D13" s="127"/>
      <c r="E13" s="127"/>
      <c r="F13" s="127"/>
      <c r="G13" s="127"/>
    </row>
    <row r="14" spans="1:7" ht="44.25" customHeight="1" x14ac:dyDescent="0.25">
      <c r="A14" s="127" t="s">
        <v>111</v>
      </c>
      <c r="B14" s="127"/>
      <c r="C14" s="127"/>
      <c r="D14" s="127"/>
      <c r="E14" s="127"/>
      <c r="F14" s="127"/>
      <c r="G14" s="127"/>
    </row>
    <row r="15" spans="1:7" ht="50.25" customHeight="1" x14ac:dyDescent="0.25">
      <c r="A15" s="2" t="s">
        <v>3</v>
      </c>
      <c r="B15" s="2" t="s">
        <v>4</v>
      </c>
      <c r="C15" s="2" t="s">
        <v>5</v>
      </c>
      <c r="D15" s="2" t="s">
        <v>6</v>
      </c>
      <c r="E15" s="2" t="s">
        <v>7</v>
      </c>
      <c r="F15" s="2" t="s">
        <v>9</v>
      </c>
      <c r="G15" s="2" t="s">
        <v>8</v>
      </c>
    </row>
    <row r="16" spans="1:7" ht="12.75" x14ac:dyDescent="0.2">
      <c r="A16" s="4">
        <v>1</v>
      </c>
      <c r="B16" s="4">
        <v>2</v>
      </c>
      <c r="C16" s="4">
        <v>3</v>
      </c>
      <c r="D16" s="4">
        <v>4</v>
      </c>
      <c r="E16" s="4">
        <v>5</v>
      </c>
      <c r="F16" s="4">
        <v>6</v>
      </c>
      <c r="G16" s="4">
        <v>7</v>
      </c>
    </row>
    <row r="17" spans="1:7" ht="38.25" customHeight="1" x14ac:dyDescent="0.25">
      <c r="A17" s="15" t="s">
        <v>31</v>
      </c>
      <c r="B17" s="8" t="s">
        <v>11</v>
      </c>
      <c r="C17" s="16">
        <v>61102</v>
      </c>
      <c r="D17" s="16">
        <v>61101.1</v>
      </c>
      <c r="E17" s="16">
        <f>D17-C17</f>
        <v>-0.90000000000145519</v>
      </c>
      <c r="F17" s="16">
        <f>D17/C17*100</f>
        <v>99.998527053124292</v>
      </c>
      <c r="G17" s="2" t="s">
        <v>156</v>
      </c>
    </row>
    <row r="18" spans="1:7" ht="42" customHeight="1" x14ac:dyDescent="0.25">
      <c r="A18" s="26" t="s">
        <v>32</v>
      </c>
      <c r="B18" s="8" t="s">
        <v>11</v>
      </c>
      <c r="C18" s="16"/>
      <c r="D18" s="16"/>
      <c r="E18" s="16"/>
      <c r="F18" s="16"/>
      <c r="G18" s="2"/>
    </row>
    <row r="19" spans="1:7" ht="26.4" x14ac:dyDescent="0.25">
      <c r="A19" s="35" t="s">
        <v>10</v>
      </c>
      <c r="B19" s="9" t="s">
        <v>11</v>
      </c>
      <c r="C19" s="10">
        <f>C17+C18</f>
        <v>61102</v>
      </c>
      <c r="D19" s="10">
        <f>D17+D18</f>
        <v>61101.1</v>
      </c>
      <c r="E19" s="10">
        <f>D19-C19</f>
        <v>-0.90000000000145519</v>
      </c>
      <c r="F19" s="10">
        <f>D19/C19*100</f>
        <v>99.998527053124292</v>
      </c>
      <c r="G19" s="9"/>
    </row>
    <row r="20" spans="1:7" ht="30.75" customHeight="1" x14ac:dyDescent="0.25">
      <c r="A20" s="12" t="s">
        <v>12</v>
      </c>
      <c r="B20" s="8"/>
      <c r="C20" s="28"/>
      <c r="D20" s="28"/>
      <c r="E20" s="10"/>
      <c r="F20" s="10"/>
      <c r="G20" s="8"/>
    </row>
    <row r="21" spans="1:7" ht="230.4" customHeight="1" x14ac:dyDescent="0.25">
      <c r="A21" s="12" t="s">
        <v>83</v>
      </c>
      <c r="B21" s="40" t="s">
        <v>51</v>
      </c>
      <c r="C21" s="47">
        <v>247.4</v>
      </c>
      <c r="D21" s="47">
        <v>217.8</v>
      </c>
      <c r="E21" s="42">
        <f t="shared" ref="E21" si="0">D21-C21</f>
        <v>-29.599999999999994</v>
      </c>
      <c r="F21" s="42">
        <f t="shared" ref="F21" si="1">D21/C21*100</f>
        <v>88.03556992724333</v>
      </c>
      <c r="G21" s="43" t="s">
        <v>158</v>
      </c>
    </row>
    <row r="22" spans="1:7" ht="31.5" customHeight="1" x14ac:dyDescent="0.25">
      <c r="A22" s="12"/>
      <c r="B22" s="2"/>
      <c r="C22" s="27"/>
      <c r="D22" s="27"/>
      <c r="E22" s="29"/>
      <c r="F22" s="16"/>
      <c r="G22" s="8"/>
    </row>
    <row r="23" spans="1:7" ht="12.75" x14ac:dyDescent="0.2">
      <c r="A23" s="5"/>
      <c r="B23" s="6"/>
      <c r="C23" s="6"/>
      <c r="D23" s="6"/>
      <c r="E23" s="6"/>
      <c r="F23" s="6"/>
      <c r="G23" s="6"/>
    </row>
    <row r="24" spans="1:7" x14ac:dyDescent="0.25">
      <c r="A24" s="1" t="s">
        <v>72</v>
      </c>
    </row>
    <row r="25" spans="1:7" x14ac:dyDescent="0.25">
      <c r="A25" s="1" t="s">
        <v>13</v>
      </c>
    </row>
    <row r="26" spans="1:7" ht="31.5" customHeight="1" x14ac:dyDescent="0.25">
      <c r="A26" s="127" t="s">
        <v>124</v>
      </c>
      <c r="B26" s="127"/>
      <c r="C26" s="127"/>
      <c r="D26" s="127"/>
      <c r="E26" s="127"/>
      <c r="F26" s="127"/>
      <c r="G26" s="127"/>
    </row>
    <row r="27" spans="1:7" x14ac:dyDescent="0.25">
      <c r="A27" s="1" t="s">
        <v>22</v>
      </c>
    </row>
    <row r="28" spans="1:7" s="20" customFormat="1" ht="32.25" customHeight="1" x14ac:dyDescent="0.3">
      <c r="A28" s="127" t="s">
        <v>110</v>
      </c>
      <c r="B28" s="127"/>
      <c r="C28" s="127"/>
      <c r="D28" s="127"/>
      <c r="E28" s="127"/>
      <c r="F28" s="127"/>
      <c r="G28" s="127"/>
    </row>
    <row r="30" spans="1:7" ht="59.25" customHeight="1" x14ac:dyDescent="0.25">
      <c r="A30" s="2" t="s">
        <v>14</v>
      </c>
      <c r="B30" s="2" t="s">
        <v>4</v>
      </c>
      <c r="C30" s="2" t="s">
        <v>5</v>
      </c>
      <c r="D30" s="2" t="s">
        <v>6</v>
      </c>
      <c r="E30" s="2" t="s">
        <v>7</v>
      </c>
      <c r="F30" s="2" t="s">
        <v>9</v>
      </c>
      <c r="G30" s="2" t="s">
        <v>15</v>
      </c>
    </row>
    <row r="31" spans="1:7" ht="12.75" x14ac:dyDescent="0.2">
      <c r="A31" s="4">
        <v>1</v>
      </c>
      <c r="B31" s="4">
        <v>2</v>
      </c>
      <c r="C31" s="4">
        <v>3</v>
      </c>
      <c r="D31" s="4">
        <v>4</v>
      </c>
      <c r="E31" s="4">
        <v>5</v>
      </c>
      <c r="F31" s="4">
        <v>6</v>
      </c>
      <c r="G31" s="4">
        <v>7</v>
      </c>
    </row>
    <row r="32" spans="1:7" ht="42.6" customHeight="1" x14ac:dyDescent="0.25">
      <c r="A32" s="26" t="s">
        <v>73</v>
      </c>
      <c r="B32" s="2" t="s">
        <v>27</v>
      </c>
      <c r="C32" s="58">
        <v>320</v>
      </c>
      <c r="D32" s="82">
        <v>320</v>
      </c>
      <c r="E32" s="38">
        <f>D32-C32</f>
        <v>0</v>
      </c>
      <c r="F32" s="77">
        <f>D32/C32*100</f>
        <v>100</v>
      </c>
      <c r="G32" s="26"/>
    </row>
    <row r="33" spans="1:7" ht="22.5" customHeight="1" x14ac:dyDescent="0.2">
      <c r="A33" s="30"/>
      <c r="B33" s="31"/>
      <c r="C33" s="32"/>
      <c r="D33" s="32"/>
      <c r="E33" s="23"/>
      <c r="F33" s="23"/>
      <c r="G33" s="11"/>
    </row>
    <row r="34" spans="1:7" ht="55.5" customHeight="1" x14ac:dyDescent="0.25">
      <c r="A34" s="2" t="s">
        <v>30</v>
      </c>
      <c r="B34" s="2" t="s">
        <v>4</v>
      </c>
      <c r="C34" s="2" t="s">
        <v>5</v>
      </c>
      <c r="D34" s="2" t="s">
        <v>6</v>
      </c>
      <c r="E34" s="2" t="s">
        <v>7</v>
      </c>
      <c r="F34" s="2" t="s">
        <v>9</v>
      </c>
      <c r="G34" s="2" t="s">
        <v>8</v>
      </c>
    </row>
    <row r="35" spans="1:7" ht="42.75" customHeight="1" x14ac:dyDescent="0.25">
      <c r="A35" s="15" t="s">
        <v>31</v>
      </c>
      <c r="B35" s="8" t="s">
        <v>11</v>
      </c>
      <c r="C35" s="16">
        <v>61102</v>
      </c>
      <c r="D35" s="16">
        <v>61101.1</v>
      </c>
      <c r="E35" s="16">
        <f>D35-C35</f>
        <v>-0.90000000000145519</v>
      </c>
      <c r="F35" s="16">
        <f>D35/C35*100</f>
        <v>99.998527053124292</v>
      </c>
      <c r="G35" s="2" t="s">
        <v>156</v>
      </c>
    </row>
    <row r="36" spans="1:7" ht="22.8" customHeight="1" x14ac:dyDescent="0.25">
      <c r="A36" s="3"/>
      <c r="B36" s="19" t="s">
        <v>11</v>
      </c>
      <c r="C36" s="3"/>
      <c r="D36" s="3"/>
      <c r="E36" s="3"/>
      <c r="F36" s="3"/>
      <c r="G36" s="3"/>
    </row>
    <row r="37" spans="1:7" ht="43.5" customHeight="1" x14ac:dyDescent="0.25">
      <c r="A37" s="14" t="s">
        <v>29</v>
      </c>
      <c r="B37" s="9" t="s">
        <v>11</v>
      </c>
      <c r="C37" s="10">
        <v>61102</v>
      </c>
      <c r="D37" s="10">
        <v>61101.1</v>
      </c>
      <c r="E37" s="10">
        <f>D37-C37</f>
        <v>-0.90000000000145519</v>
      </c>
      <c r="F37" s="10">
        <f>D37/C37*100</f>
        <v>99.998527053124292</v>
      </c>
      <c r="G37" s="24"/>
    </row>
    <row r="40" spans="1:7" x14ac:dyDescent="0.25">
      <c r="C40" s="13"/>
    </row>
    <row r="41" spans="1:7" x14ac:dyDescent="0.25">
      <c r="A41" s="1" t="s">
        <v>92</v>
      </c>
      <c r="D41" s="1" t="s">
        <v>16</v>
      </c>
      <c r="F41" s="1" t="s">
        <v>99</v>
      </c>
    </row>
    <row r="42" spans="1:7" x14ac:dyDescent="0.25">
      <c r="D42" s="7" t="s">
        <v>17</v>
      </c>
      <c r="E42" s="7"/>
      <c r="F42" s="7"/>
    </row>
    <row r="44" spans="1:7" x14ac:dyDescent="0.25">
      <c r="A44" s="1" t="s">
        <v>98</v>
      </c>
      <c r="D44" s="1" t="s">
        <v>16</v>
      </c>
      <c r="F44" s="1" t="s">
        <v>100</v>
      </c>
    </row>
    <row r="45" spans="1:7" x14ac:dyDescent="0.25">
      <c r="D45" s="7" t="s">
        <v>17</v>
      </c>
      <c r="E45" s="7"/>
      <c r="F45" s="7"/>
    </row>
  </sheetData>
  <mergeCells count="10">
    <mergeCell ref="A13:G13"/>
    <mergeCell ref="A14:G14"/>
    <mergeCell ref="A26:G26"/>
    <mergeCell ref="A28:G28"/>
    <mergeCell ref="F1:G1"/>
    <mergeCell ref="F2:G2"/>
    <mergeCell ref="A4:G4"/>
    <mergeCell ref="A5:G5"/>
    <mergeCell ref="A8:G8"/>
    <mergeCell ref="A10:G10"/>
  </mergeCells>
  <pageMargins left="0.11811023622047245" right="0.11811023622047245" top="0" bottom="0" header="0" footer="0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topLeftCell="A49" zoomScale="80" zoomScaleNormal="80" workbookViewId="0">
      <selection activeCell="G58" sqref="G58"/>
    </sheetView>
  </sheetViews>
  <sheetFormatPr defaultColWidth="9" defaultRowHeight="13.2" x14ac:dyDescent="0.25"/>
  <cols>
    <col min="1" max="1" width="30.6640625" style="1" customWidth="1"/>
    <col min="2" max="2" width="12.109375" style="1" customWidth="1"/>
    <col min="3" max="3" width="20.6640625" style="1" customWidth="1"/>
    <col min="4" max="4" width="20.33203125" style="1" customWidth="1"/>
    <col min="5" max="5" width="12.33203125" style="1" customWidth="1"/>
    <col min="6" max="6" width="16.109375" style="1" customWidth="1"/>
    <col min="7" max="7" width="30" style="1" customWidth="1"/>
    <col min="8" max="16384" width="9" style="1"/>
  </cols>
  <sheetData>
    <row r="1" spans="1:7" x14ac:dyDescent="0.25">
      <c r="F1" s="123" t="s">
        <v>0</v>
      </c>
      <c r="G1" s="123"/>
    </row>
    <row r="2" spans="1:7" ht="30.75" customHeight="1" x14ac:dyDescent="0.25">
      <c r="F2" s="124" t="s">
        <v>1</v>
      </c>
      <c r="G2" s="124"/>
    </row>
    <row r="4" spans="1:7" x14ac:dyDescent="0.25">
      <c r="A4" s="125" t="s">
        <v>2</v>
      </c>
      <c r="B4" s="125"/>
      <c r="C4" s="125"/>
      <c r="D4" s="125"/>
      <c r="E4" s="125"/>
      <c r="F4" s="125"/>
      <c r="G4" s="125"/>
    </row>
    <row r="5" spans="1:7" x14ac:dyDescent="0.25">
      <c r="A5" s="125" t="s">
        <v>161</v>
      </c>
      <c r="B5" s="125"/>
      <c r="C5" s="125"/>
      <c r="D5" s="125"/>
      <c r="E5" s="125"/>
      <c r="F5" s="125"/>
      <c r="G5" s="125"/>
    </row>
    <row r="7" spans="1:7" x14ac:dyDescent="0.25">
      <c r="A7" s="1" t="s">
        <v>18</v>
      </c>
    </row>
    <row r="8" spans="1:7" ht="39" customHeight="1" x14ac:dyDescent="0.25">
      <c r="A8" s="127" t="s">
        <v>203</v>
      </c>
      <c r="B8" s="127"/>
      <c r="C8" s="127"/>
      <c r="D8" s="127"/>
      <c r="E8" s="127"/>
      <c r="F8" s="127"/>
      <c r="G8" s="127"/>
    </row>
    <row r="9" spans="1:7" x14ac:dyDescent="0.25">
      <c r="A9" s="1" t="s">
        <v>126</v>
      </c>
    </row>
    <row r="10" spans="1:7" x14ac:dyDescent="0.25">
      <c r="A10" s="1" t="s">
        <v>101</v>
      </c>
    </row>
    <row r="11" spans="1:7" x14ac:dyDescent="0.25">
      <c r="A11" s="1" t="s">
        <v>21</v>
      </c>
    </row>
    <row r="12" spans="1:7" x14ac:dyDescent="0.25">
      <c r="A12" s="1" t="s">
        <v>22</v>
      </c>
    </row>
    <row r="13" spans="1:7" ht="67.5" customHeight="1" x14ac:dyDescent="0.25">
      <c r="A13" s="127" t="s">
        <v>204</v>
      </c>
      <c r="B13" s="127"/>
      <c r="C13" s="127"/>
      <c r="D13" s="127"/>
      <c r="E13" s="127"/>
      <c r="F13" s="127"/>
      <c r="G13" s="127"/>
    </row>
    <row r="14" spans="1:7" s="20" customFormat="1" ht="84.6" customHeight="1" x14ac:dyDescent="0.3">
      <c r="A14" s="127" t="s">
        <v>205</v>
      </c>
      <c r="B14" s="127"/>
      <c r="C14" s="127"/>
      <c r="D14" s="127"/>
      <c r="E14" s="127"/>
      <c r="F14" s="127"/>
      <c r="G14" s="127"/>
    </row>
    <row r="15" spans="1:7" ht="57.6" customHeight="1" x14ac:dyDescent="0.25">
      <c r="A15" s="2" t="s">
        <v>3</v>
      </c>
      <c r="B15" s="2" t="s">
        <v>4</v>
      </c>
      <c r="C15" s="2" t="s">
        <v>5</v>
      </c>
      <c r="D15" s="2" t="s">
        <v>6</v>
      </c>
      <c r="E15" s="2" t="s">
        <v>7</v>
      </c>
      <c r="F15" s="2" t="s">
        <v>9</v>
      </c>
      <c r="G15" s="2" t="s">
        <v>8</v>
      </c>
    </row>
    <row r="16" spans="1:7" x14ac:dyDescent="0.25">
      <c r="A16" s="4">
        <v>1</v>
      </c>
      <c r="B16" s="4">
        <v>2</v>
      </c>
      <c r="C16" s="4">
        <v>3</v>
      </c>
      <c r="D16" s="4">
        <v>4</v>
      </c>
      <c r="E16" s="4">
        <v>5</v>
      </c>
      <c r="F16" s="4">
        <v>6</v>
      </c>
      <c r="G16" s="4">
        <v>7</v>
      </c>
    </row>
    <row r="17" spans="1:7" ht="33" customHeight="1" x14ac:dyDescent="0.25">
      <c r="A17" s="26" t="s">
        <v>31</v>
      </c>
      <c r="B17" s="8" t="s">
        <v>11</v>
      </c>
      <c r="C17" s="16"/>
      <c r="D17" s="16"/>
      <c r="E17" s="16">
        <f>D17-C17</f>
        <v>0</v>
      </c>
      <c r="F17" s="16"/>
      <c r="G17" s="2"/>
    </row>
    <row r="18" spans="1:7" ht="85.8" customHeight="1" x14ac:dyDescent="0.25">
      <c r="A18" s="26" t="s">
        <v>32</v>
      </c>
      <c r="B18" s="8" t="s">
        <v>11</v>
      </c>
      <c r="C18" s="16">
        <v>780108</v>
      </c>
      <c r="D18" s="16">
        <v>777356.82700000005</v>
      </c>
      <c r="E18" s="16">
        <f>D18-C18</f>
        <v>-2751.1729999999516</v>
      </c>
      <c r="F18" s="16">
        <f>D18/C18*100</f>
        <v>99.647334343449884</v>
      </c>
      <c r="G18" s="2" t="s">
        <v>206</v>
      </c>
    </row>
    <row r="19" spans="1:7" ht="31.8" customHeight="1" x14ac:dyDescent="0.25">
      <c r="A19" s="35" t="s">
        <v>10</v>
      </c>
      <c r="B19" s="9" t="s">
        <v>11</v>
      </c>
      <c r="C19" s="10">
        <f>C17+C18</f>
        <v>780108</v>
      </c>
      <c r="D19" s="10">
        <f>D17+D18</f>
        <v>777356.82700000005</v>
      </c>
      <c r="E19" s="10">
        <f>D19-C19</f>
        <v>-2751.1729999999516</v>
      </c>
      <c r="F19" s="10">
        <f>D19/C19*100</f>
        <v>99.647334343449884</v>
      </c>
      <c r="G19" s="9"/>
    </row>
    <row r="20" spans="1:7" ht="30.6" customHeight="1" x14ac:dyDescent="0.25">
      <c r="A20" s="12" t="s">
        <v>12</v>
      </c>
      <c r="B20" s="8"/>
      <c r="C20" s="40"/>
      <c r="D20" s="40"/>
      <c r="E20" s="10"/>
      <c r="F20" s="10"/>
      <c r="G20" s="8"/>
    </row>
    <row r="21" spans="1:7" ht="51" customHeight="1" x14ac:dyDescent="0.25">
      <c r="A21" s="12" t="s">
        <v>207</v>
      </c>
      <c r="B21" s="8" t="s">
        <v>52</v>
      </c>
      <c r="C21" s="47">
        <v>100</v>
      </c>
      <c r="D21" s="47">
        <v>100</v>
      </c>
      <c r="E21" s="16">
        <f t="shared" ref="E21" si="0">D21-C21</f>
        <v>0</v>
      </c>
      <c r="F21" s="16">
        <f t="shared" ref="F21" si="1">D21/C21*100</f>
        <v>100</v>
      </c>
      <c r="G21" s="8"/>
    </row>
    <row r="22" spans="1:7" ht="34.200000000000003" customHeight="1" x14ac:dyDescent="0.25">
      <c r="A22" s="12" t="s">
        <v>132</v>
      </c>
      <c r="B22" s="8" t="s">
        <v>52</v>
      </c>
      <c r="C22" s="47">
        <v>100</v>
      </c>
      <c r="D22" s="47">
        <v>100</v>
      </c>
      <c r="E22" s="16">
        <f t="shared" ref="E22" si="2">D22-C22</f>
        <v>0</v>
      </c>
      <c r="F22" s="16">
        <f t="shared" ref="F22" si="3">D22/C22*100</f>
        <v>100</v>
      </c>
      <c r="G22" s="8"/>
    </row>
    <row r="23" spans="1:7" ht="110.4" customHeight="1" x14ac:dyDescent="0.25">
      <c r="A23" s="12" t="s">
        <v>208</v>
      </c>
      <c r="B23" s="8" t="s">
        <v>52</v>
      </c>
      <c r="C23" s="47">
        <v>4</v>
      </c>
      <c r="D23" s="47">
        <v>1.7</v>
      </c>
      <c r="E23" s="16">
        <f>D23-C23</f>
        <v>-2.2999999999999998</v>
      </c>
      <c r="F23" s="16">
        <f>D23/C23*100</f>
        <v>42.5</v>
      </c>
      <c r="G23" s="43" t="s">
        <v>252</v>
      </c>
    </row>
    <row r="24" spans="1:7" x14ac:dyDescent="0.25">
      <c r="A24" s="5"/>
      <c r="B24" s="6"/>
      <c r="C24" s="6"/>
      <c r="D24" s="6"/>
      <c r="E24" s="6"/>
      <c r="F24" s="6"/>
      <c r="G24" s="6"/>
    </row>
    <row r="25" spans="1:7" ht="12.75" hidden="1" x14ac:dyDescent="0.2">
      <c r="A25" s="1" t="s">
        <v>55</v>
      </c>
    </row>
    <row r="26" spans="1:7" ht="12.75" hidden="1" x14ac:dyDescent="0.2">
      <c r="A26" s="1" t="s">
        <v>13</v>
      </c>
    </row>
    <row r="27" spans="1:7" ht="31.5" hidden="1" customHeight="1" x14ac:dyDescent="0.2">
      <c r="A27" s="132" t="s">
        <v>49</v>
      </c>
      <c r="B27" s="132"/>
      <c r="C27" s="132"/>
      <c r="D27" s="132"/>
      <c r="E27" s="132"/>
      <c r="F27" s="132"/>
      <c r="G27" s="132"/>
    </row>
    <row r="28" spans="1:7" ht="12.75" hidden="1" x14ac:dyDescent="0.2">
      <c r="A28" s="1" t="s">
        <v>22</v>
      </c>
    </row>
    <row r="29" spans="1:7" s="20" customFormat="1" ht="32.25" hidden="1" customHeight="1" x14ac:dyDescent="0.25">
      <c r="A29" s="127" t="s">
        <v>35</v>
      </c>
      <c r="B29" s="127"/>
      <c r="C29" s="127"/>
      <c r="D29" s="127"/>
      <c r="E29" s="127"/>
      <c r="F29" s="127"/>
      <c r="G29" s="127"/>
    </row>
    <row r="30" spans="1:7" ht="12.75" hidden="1" x14ac:dyDescent="0.2"/>
    <row r="31" spans="1:7" ht="59.25" hidden="1" customHeight="1" x14ac:dyDescent="0.2">
      <c r="A31" s="2" t="s">
        <v>14</v>
      </c>
      <c r="B31" s="2" t="s">
        <v>4</v>
      </c>
      <c r="C31" s="2" t="s">
        <v>5</v>
      </c>
      <c r="D31" s="2" t="s">
        <v>6</v>
      </c>
      <c r="E31" s="2" t="s">
        <v>7</v>
      </c>
      <c r="F31" s="2" t="s">
        <v>9</v>
      </c>
      <c r="G31" s="2" t="s">
        <v>15</v>
      </c>
    </row>
    <row r="32" spans="1:7" ht="12.75" hidden="1" x14ac:dyDescent="0.2">
      <c r="A32" s="4">
        <v>1</v>
      </c>
      <c r="B32" s="4">
        <v>2</v>
      </c>
      <c r="C32" s="4">
        <v>3</v>
      </c>
      <c r="D32" s="4">
        <v>4</v>
      </c>
      <c r="E32" s="4">
        <v>5</v>
      </c>
      <c r="F32" s="4">
        <v>6</v>
      </c>
      <c r="G32" s="4">
        <v>7</v>
      </c>
    </row>
    <row r="33" spans="1:7" ht="33.75" hidden="1" x14ac:dyDescent="0.2">
      <c r="A33" s="11" t="s">
        <v>33</v>
      </c>
      <c r="B33" s="17" t="s">
        <v>11</v>
      </c>
      <c r="C33" s="18">
        <v>109972</v>
      </c>
      <c r="D33" s="18">
        <v>109972</v>
      </c>
      <c r="E33" s="18">
        <f>D33-C33</f>
        <v>0</v>
      </c>
      <c r="F33" s="18">
        <f>D33/C33*100</f>
        <v>100</v>
      </c>
      <c r="G33" s="11"/>
    </row>
    <row r="34" spans="1:7" ht="33.75" hidden="1" x14ac:dyDescent="0.2">
      <c r="A34" s="11" t="s">
        <v>56</v>
      </c>
      <c r="B34" s="17" t="s">
        <v>11</v>
      </c>
      <c r="C34" s="23">
        <f>86160+88867</f>
        <v>175027</v>
      </c>
      <c r="D34" s="23">
        <v>175027</v>
      </c>
      <c r="E34" s="18">
        <f t="shared" ref="E34" si="4">D34-C34</f>
        <v>0</v>
      </c>
      <c r="F34" s="18">
        <f t="shared" ref="F34" si="5">D34/C34*100</f>
        <v>100</v>
      </c>
      <c r="G34" s="11"/>
    </row>
    <row r="35" spans="1:7" ht="12.75" hidden="1" x14ac:dyDescent="0.2">
      <c r="A35" s="11"/>
      <c r="B35" s="17"/>
      <c r="C35" s="18"/>
      <c r="D35" s="18"/>
      <c r="E35" s="18"/>
      <c r="F35" s="18"/>
      <c r="G35" s="11"/>
    </row>
    <row r="36" spans="1:7" ht="55.5" hidden="1" customHeight="1" x14ac:dyDescent="0.2">
      <c r="A36" s="2" t="s">
        <v>30</v>
      </c>
      <c r="B36" s="2" t="s">
        <v>4</v>
      </c>
      <c r="C36" s="2" t="s">
        <v>5</v>
      </c>
      <c r="D36" s="2" t="s">
        <v>6</v>
      </c>
      <c r="E36" s="2" t="s">
        <v>7</v>
      </c>
      <c r="F36" s="2" t="s">
        <v>9</v>
      </c>
      <c r="G36" s="2" t="s">
        <v>8</v>
      </c>
    </row>
    <row r="37" spans="1:7" ht="12.75" hidden="1" x14ac:dyDescent="0.2">
      <c r="A37" s="3"/>
      <c r="B37" s="19" t="s">
        <v>11</v>
      </c>
      <c r="C37" s="3"/>
      <c r="D37" s="3"/>
      <c r="E37" s="3"/>
      <c r="F37" s="3"/>
      <c r="G37" s="3"/>
    </row>
    <row r="38" spans="1:7" ht="12.75" hidden="1" x14ac:dyDescent="0.2">
      <c r="A38" s="3"/>
      <c r="B38" s="19" t="s">
        <v>11</v>
      </c>
      <c r="C38" s="3"/>
      <c r="D38" s="3"/>
      <c r="E38" s="3"/>
      <c r="F38" s="3"/>
      <c r="G38" s="3"/>
    </row>
    <row r="39" spans="1:7" ht="43.5" hidden="1" customHeight="1" x14ac:dyDescent="0.2">
      <c r="A39" s="14" t="s">
        <v>29</v>
      </c>
      <c r="B39" s="9" t="s">
        <v>11</v>
      </c>
      <c r="C39" s="10">
        <v>284999</v>
      </c>
      <c r="D39" s="10">
        <v>284999</v>
      </c>
      <c r="E39" s="10">
        <f>D39-C39</f>
        <v>0</v>
      </c>
      <c r="F39" s="10">
        <f>D39/C39*100</f>
        <v>100</v>
      </c>
      <c r="G39" s="24"/>
    </row>
    <row r="40" spans="1:7" s="20" customFormat="1" ht="36" customHeight="1" x14ac:dyDescent="0.3">
      <c r="A40" s="138" t="s">
        <v>238</v>
      </c>
      <c r="B40" s="138"/>
      <c r="C40" s="138"/>
      <c r="D40" s="138"/>
      <c r="E40" s="138"/>
      <c r="F40" s="138"/>
      <c r="G40" s="138"/>
    </row>
    <row r="41" spans="1:7" x14ac:dyDescent="0.25">
      <c r="A41" s="1" t="s">
        <v>13</v>
      </c>
    </row>
    <row r="42" spans="1:7" x14ac:dyDescent="0.25">
      <c r="A42" s="1" t="s">
        <v>24</v>
      </c>
    </row>
    <row r="43" spans="1:7" x14ac:dyDescent="0.25">
      <c r="A43" s="1" t="s">
        <v>22</v>
      </c>
    </row>
    <row r="44" spans="1:7" ht="90" customHeight="1" x14ac:dyDescent="0.25">
      <c r="A44" s="127" t="s">
        <v>205</v>
      </c>
      <c r="B44" s="127"/>
      <c r="C44" s="127"/>
      <c r="D44" s="127"/>
      <c r="E44" s="127"/>
      <c r="F44" s="127"/>
      <c r="G44" s="127"/>
    </row>
    <row r="45" spans="1:7" ht="63" customHeight="1" x14ac:dyDescent="0.25">
      <c r="A45" s="2" t="s">
        <v>14</v>
      </c>
      <c r="B45" s="2" t="s">
        <v>4</v>
      </c>
      <c r="C45" s="2" t="s">
        <v>5</v>
      </c>
      <c r="D45" s="2" t="s">
        <v>6</v>
      </c>
      <c r="E45" s="2" t="s">
        <v>7</v>
      </c>
      <c r="F45" s="2" t="s">
        <v>9</v>
      </c>
      <c r="G45" s="2" t="s">
        <v>15</v>
      </c>
    </row>
    <row r="46" spans="1:7" x14ac:dyDescent="0.25">
      <c r="A46" s="4">
        <v>1</v>
      </c>
      <c r="B46" s="4">
        <v>2</v>
      </c>
      <c r="C46" s="4">
        <v>3</v>
      </c>
      <c r="D46" s="4">
        <v>4</v>
      </c>
      <c r="E46" s="4">
        <v>5</v>
      </c>
      <c r="F46" s="4">
        <v>6</v>
      </c>
      <c r="G46" s="4">
        <v>7</v>
      </c>
    </row>
    <row r="47" spans="1:7" ht="81.599999999999994" customHeight="1" x14ac:dyDescent="0.25">
      <c r="A47" s="100" t="s">
        <v>209</v>
      </c>
      <c r="B47" s="110" t="s">
        <v>189</v>
      </c>
      <c r="C47" s="8">
        <v>38</v>
      </c>
      <c r="D47" s="37">
        <v>48</v>
      </c>
      <c r="E47" s="16">
        <f>D47-C47</f>
        <v>10</v>
      </c>
      <c r="F47" s="42">
        <f>D47/C47*100</f>
        <v>126.31578947368421</v>
      </c>
      <c r="G47" s="2" t="s">
        <v>253</v>
      </c>
    </row>
    <row r="48" spans="1:7" ht="250.8" customHeight="1" x14ac:dyDescent="0.25">
      <c r="A48" s="100" t="s">
        <v>210</v>
      </c>
      <c r="B48" s="110" t="s">
        <v>189</v>
      </c>
      <c r="C48" s="113">
        <f>200+360</f>
        <v>560</v>
      </c>
      <c r="D48" s="113">
        <f>175+381</f>
        <v>556</v>
      </c>
      <c r="E48" s="16">
        <f t="shared" ref="E48:E50" si="6">D48-C48</f>
        <v>-4</v>
      </c>
      <c r="F48" s="42">
        <f t="shared" ref="F48:F50" si="7">D48/C48*100</f>
        <v>99.285714285714292</v>
      </c>
      <c r="G48" s="2" t="s">
        <v>254</v>
      </c>
    </row>
    <row r="49" spans="1:7" ht="50.4" customHeight="1" x14ac:dyDescent="0.25">
      <c r="A49" s="112" t="s">
        <v>211</v>
      </c>
      <c r="B49" s="111" t="s">
        <v>212</v>
      </c>
      <c r="C49" s="114">
        <v>192</v>
      </c>
      <c r="D49" s="114">
        <v>192</v>
      </c>
      <c r="E49" s="16">
        <f t="shared" si="6"/>
        <v>0</v>
      </c>
      <c r="F49" s="42">
        <f t="shared" si="7"/>
        <v>100</v>
      </c>
      <c r="G49" s="4"/>
    </row>
    <row r="50" spans="1:7" ht="78.599999999999994" customHeight="1" x14ac:dyDescent="0.25">
      <c r="A50" s="112" t="s">
        <v>213</v>
      </c>
      <c r="B50" s="111" t="s">
        <v>214</v>
      </c>
      <c r="C50" s="113">
        <f>28+2+1+2</f>
        <v>33</v>
      </c>
      <c r="D50" s="113">
        <f>28+2+1+2</f>
        <v>33</v>
      </c>
      <c r="E50" s="16">
        <f t="shared" si="6"/>
        <v>0</v>
      </c>
      <c r="F50" s="42">
        <f t="shared" si="7"/>
        <v>100</v>
      </c>
      <c r="G50" s="4"/>
    </row>
    <row r="51" spans="1:7" ht="14.4" customHeight="1" x14ac:dyDescent="0.25">
      <c r="A51" s="11"/>
      <c r="B51" s="4"/>
      <c r="C51" s="4"/>
      <c r="D51" s="22"/>
      <c r="E51" s="4"/>
      <c r="F51" s="4"/>
      <c r="G51" s="4"/>
    </row>
    <row r="52" spans="1:7" ht="63" customHeight="1" x14ac:dyDescent="0.25">
      <c r="A52" s="2" t="s">
        <v>30</v>
      </c>
      <c r="B52" s="2" t="s">
        <v>4</v>
      </c>
      <c r="C52" s="2" t="s">
        <v>5</v>
      </c>
      <c r="D52" s="2" t="s">
        <v>6</v>
      </c>
      <c r="E52" s="2" t="s">
        <v>7</v>
      </c>
      <c r="F52" s="2" t="s">
        <v>9</v>
      </c>
      <c r="G52" s="2" t="s">
        <v>8</v>
      </c>
    </row>
    <row r="53" spans="1:7" ht="95.4" customHeight="1" x14ac:dyDescent="0.25">
      <c r="A53" s="26" t="s">
        <v>32</v>
      </c>
      <c r="B53" s="8" t="s">
        <v>11</v>
      </c>
      <c r="C53" s="16">
        <v>780108</v>
      </c>
      <c r="D53" s="16">
        <v>777356.82700000005</v>
      </c>
      <c r="E53" s="16">
        <f>D53-C53</f>
        <v>-2751.1729999999516</v>
      </c>
      <c r="F53" s="16">
        <f>D53/C53*100</f>
        <v>99.647334343449884</v>
      </c>
      <c r="G53" s="2" t="s">
        <v>206</v>
      </c>
    </row>
    <row r="54" spans="1:7" ht="37.200000000000003" customHeight="1" x14ac:dyDescent="0.25">
      <c r="A54" s="14" t="s">
        <v>29</v>
      </c>
      <c r="B54" s="9" t="s">
        <v>11</v>
      </c>
      <c r="C54" s="10">
        <f>C53</f>
        <v>780108</v>
      </c>
      <c r="D54" s="10">
        <f t="shared" ref="D54:F54" si="8">D53</f>
        <v>777356.82700000005</v>
      </c>
      <c r="E54" s="10">
        <f t="shared" si="8"/>
        <v>-2751.1729999999516</v>
      </c>
      <c r="F54" s="10">
        <f t="shared" si="8"/>
        <v>99.647334343449884</v>
      </c>
      <c r="G54" s="24"/>
    </row>
    <row r="55" spans="1:7" x14ac:dyDescent="0.25">
      <c r="C55" s="71"/>
    </row>
    <row r="56" spans="1:7" x14ac:dyDescent="0.25">
      <c r="C56" s="13"/>
    </row>
    <row r="57" spans="1:7" x14ac:dyDescent="0.25">
      <c r="A57" s="1" t="s">
        <v>168</v>
      </c>
      <c r="D57" s="1" t="s">
        <v>16</v>
      </c>
      <c r="F57" s="1" t="s">
        <v>97</v>
      </c>
    </row>
    <row r="58" spans="1:7" x14ac:dyDescent="0.25">
      <c r="D58" s="7" t="s">
        <v>17</v>
      </c>
      <c r="E58" s="7"/>
      <c r="F58" s="7"/>
    </row>
    <row r="59" spans="1:7" x14ac:dyDescent="0.25">
      <c r="G59" s="1" t="s">
        <v>171</v>
      </c>
    </row>
    <row r="60" spans="1:7" x14ac:dyDescent="0.25">
      <c r="A60" s="1" t="s">
        <v>169</v>
      </c>
      <c r="D60" s="1" t="s">
        <v>16</v>
      </c>
      <c r="F60" s="1" t="s">
        <v>170</v>
      </c>
    </row>
    <row r="61" spans="1:7" x14ac:dyDescent="0.25">
      <c r="D61" s="7" t="s">
        <v>17</v>
      </c>
      <c r="E61" s="7"/>
      <c r="F61" s="7"/>
    </row>
  </sheetData>
  <mergeCells count="11">
    <mergeCell ref="A44:G44"/>
    <mergeCell ref="A40:G40"/>
    <mergeCell ref="A14:G14"/>
    <mergeCell ref="A27:G27"/>
    <mergeCell ref="A29:G29"/>
    <mergeCell ref="A13:G13"/>
    <mergeCell ref="F1:G1"/>
    <mergeCell ref="F2:G2"/>
    <mergeCell ref="A4:G4"/>
    <mergeCell ref="A5:G5"/>
    <mergeCell ref="A8:G8"/>
  </mergeCells>
  <pageMargins left="0.11811023622047245" right="0.11811023622047245" top="0" bottom="0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opLeftCell="A39" zoomScale="70" zoomScaleNormal="70" workbookViewId="0">
      <selection activeCell="D20" sqref="D20"/>
    </sheetView>
  </sheetViews>
  <sheetFormatPr defaultColWidth="9" defaultRowHeight="13.2" x14ac:dyDescent="0.25"/>
  <cols>
    <col min="1" max="1" width="30.6640625" style="1" customWidth="1"/>
    <col min="2" max="2" width="12.109375" style="1" customWidth="1"/>
    <col min="3" max="3" width="20.6640625" style="1" customWidth="1"/>
    <col min="4" max="4" width="20.33203125" style="1" customWidth="1"/>
    <col min="5" max="5" width="12.33203125" style="1" customWidth="1"/>
    <col min="6" max="6" width="16.109375" style="1" customWidth="1"/>
    <col min="7" max="7" width="30" style="1" customWidth="1"/>
    <col min="8" max="16384" width="9" style="1"/>
  </cols>
  <sheetData>
    <row r="1" spans="1:7" x14ac:dyDescent="0.25">
      <c r="F1" s="123" t="s">
        <v>0</v>
      </c>
      <c r="G1" s="123"/>
    </row>
    <row r="2" spans="1:7" ht="30.75" customHeight="1" x14ac:dyDescent="0.25">
      <c r="F2" s="124" t="s">
        <v>1</v>
      </c>
      <c r="G2" s="124"/>
    </row>
    <row r="4" spans="1:7" x14ac:dyDescent="0.25">
      <c r="A4" s="125" t="s">
        <v>2</v>
      </c>
      <c r="B4" s="125"/>
      <c r="C4" s="125"/>
      <c r="D4" s="125"/>
      <c r="E4" s="125"/>
      <c r="F4" s="125"/>
      <c r="G4" s="125"/>
    </row>
    <row r="5" spans="1:7" x14ac:dyDescent="0.25">
      <c r="A5" s="125" t="s">
        <v>161</v>
      </c>
      <c r="B5" s="125"/>
      <c r="C5" s="125"/>
      <c r="D5" s="125"/>
      <c r="E5" s="125"/>
      <c r="F5" s="125"/>
      <c r="G5" s="125"/>
    </row>
    <row r="7" spans="1:7" x14ac:dyDescent="0.25">
      <c r="A7" s="1" t="s">
        <v>18</v>
      </c>
    </row>
    <row r="8" spans="1:7" ht="39" customHeight="1" x14ac:dyDescent="0.25">
      <c r="A8" s="127" t="s">
        <v>77</v>
      </c>
      <c r="B8" s="127"/>
      <c r="C8" s="127"/>
      <c r="D8" s="127"/>
      <c r="E8" s="127"/>
      <c r="F8" s="127"/>
      <c r="G8" s="127"/>
    </row>
    <row r="9" spans="1:7" x14ac:dyDescent="0.25">
      <c r="A9" s="1" t="s">
        <v>130</v>
      </c>
    </row>
    <row r="10" spans="1:7" ht="33" customHeight="1" x14ac:dyDescent="0.25">
      <c r="A10" s="127" t="s">
        <v>150</v>
      </c>
      <c r="B10" s="127"/>
      <c r="C10" s="127"/>
      <c r="D10" s="127"/>
      <c r="E10" s="127"/>
      <c r="F10" s="127"/>
      <c r="G10" s="127"/>
    </row>
    <row r="11" spans="1:7" ht="15.6" customHeight="1" x14ac:dyDescent="0.25">
      <c r="A11" s="1" t="s">
        <v>21</v>
      </c>
    </row>
    <row r="12" spans="1:7" ht="16.8" customHeight="1" x14ac:dyDescent="0.25">
      <c r="A12" s="1" t="s">
        <v>22</v>
      </c>
    </row>
    <row r="13" spans="1:7" ht="35.25" customHeight="1" x14ac:dyDescent="0.25">
      <c r="A13" s="127" t="s">
        <v>37</v>
      </c>
      <c r="B13" s="127"/>
      <c r="C13" s="127"/>
      <c r="D13" s="127"/>
      <c r="E13" s="127"/>
      <c r="F13" s="127"/>
      <c r="G13" s="127"/>
    </row>
    <row r="14" spans="1:7" ht="41.25" customHeight="1" x14ac:dyDescent="0.25">
      <c r="A14" s="127" t="s">
        <v>112</v>
      </c>
      <c r="B14" s="127"/>
      <c r="C14" s="127"/>
      <c r="D14" s="127"/>
      <c r="E14" s="127"/>
      <c r="F14" s="127"/>
      <c r="G14" s="127"/>
    </row>
    <row r="15" spans="1:7" ht="57.6" customHeight="1" x14ac:dyDescent="0.25">
      <c r="A15" s="2" t="s">
        <v>3</v>
      </c>
      <c r="B15" s="2" t="s">
        <v>4</v>
      </c>
      <c r="C15" s="2" t="s">
        <v>5</v>
      </c>
      <c r="D15" s="2" t="s">
        <v>6</v>
      </c>
      <c r="E15" s="2" t="s">
        <v>7</v>
      </c>
      <c r="F15" s="2" t="s">
        <v>9</v>
      </c>
      <c r="G15" s="2" t="s">
        <v>8</v>
      </c>
    </row>
    <row r="16" spans="1:7" ht="12.75" x14ac:dyDescent="0.2">
      <c r="A16" s="4">
        <v>1</v>
      </c>
      <c r="B16" s="4">
        <v>2</v>
      </c>
      <c r="C16" s="4">
        <v>3</v>
      </c>
      <c r="D16" s="4">
        <v>4</v>
      </c>
      <c r="E16" s="4">
        <v>5</v>
      </c>
      <c r="F16" s="4">
        <v>6</v>
      </c>
      <c r="G16" s="4">
        <v>7</v>
      </c>
    </row>
    <row r="17" spans="1:7" ht="42" customHeight="1" x14ac:dyDescent="0.25">
      <c r="A17" s="26" t="s">
        <v>32</v>
      </c>
      <c r="B17" s="8" t="s">
        <v>11</v>
      </c>
      <c r="C17" s="16">
        <v>381281</v>
      </c>
      <c r="D17" s="25">
        <v>381280.96</v>
      </c>
      <c r="E17" s="16">
        <f>D17-C17</f>
        <v>-3.9999999979045242E-2</v>
      </c>
      <c r="F17" s="16">
        <f>D17/C17*100</f>
        <v>99.999989509049755</v>
      </c>
      <c r="G17" s="2" t="s">
        <v>215</v>
      </c>
    </row>
    <row r="18" spans="1:7" ht="30.6" customHeight="1" x14ac:dyDescent="0.25">
      <c r="A18" s="35" t="s">
        <v>10</v>
      </c>
      <c r="B18" s="9" t="s">
        <v>11</v>
      </c>
      <c r="C18" s="10">
        <f>C17</f>
        <v>381281</v>
      </c>
      <c r="D18" s="115">
        <f t="shared" ref="D18:F18" si="0">D17</f>
        <v>381280.96</v>
      </c>
      <c r="E18" s="10">
        <f t="shared" ref="E18:E21" si="1">D18-C18</f>
        <v>-3.9999999979045242E-2</v>
      </c>
      <c r="F18" s="10">
        <f t="shared" si="0"/>
        <v>99.999989509049755</v>
      </c>
      <c r="G18" s="9"/>
    </row>
    <row r="19" spans="1:7" ht="30.75" customHeight="1" x14ac:dyDescent="0.25">
      <c r="A19" s="12" t="s">
        <v>12</v>
      </c>
      <c r="B19" s="8"/>
      <c r="C19" s="28"/>
      <c r="D19" s="28"/>
      <c r="E19" s="16"/>
      <c r="F19" s="10"/>
      <c r="G19" s="8"/>
    </row>
    <row r="20" spans="1:7" ht="85.5" customHeight="1" x14ac:dyDescent="0.25">
      <c r="A20" s="12" t="s">
        <v>151</v>
      </c>
      <c r="B20" s="2" t="s">
        <v>52</v>
      </c>
      <c r="C20" s="78">
        <v>82</v>
      </c>
      <c r="D20" s="78">
        <v>82</v>
      </c>
      <c r="E20" s="16">
        <f t="shared" si="1"/>
        <v>0</v>
      </c>
      <c r="F20" s="79">
        <f t="shared" ref="F20" si="2">F19</f>
        <v>0</v>
      </c>
      <c r="G20" s="80"/>
    </row>
    <row r="21" spans="1:7" ht="33" customHeight="1" x14ac:dyDescent="0.25">
      <c r="A21" s="12" t="s">
        <v>152</v>
      </c>
      <c r="B21" s="2" t="s">
        <v>52</v>
      </c>
      <c r="C21" s="78">
        <v>100</v>
      </c>
      <c r="D21" s="78">
        <v>100</v>
      </c>
      <c r="E21" s="16">
        <f t="shared" si="1"/>
        <v>0</v>
      </c>
      <c r="F21" s="79">
        <f t="shared" ref="F21" si="3">F20</f>
        <v>0</v>
      </c>
      <c r="G21" s="80"/>
    </row>
    <row r="22" spans="1:7" x14ac:dyDescent="0.25">
      <c r="A22" s="5"/>
      <c r="B22" s="6"/>
      <c r="C22" s="6"/>
      <c r="D22" s="6"/>
      <c r="E22" s="6"/>
      <c r="F22" s="6"/>
      <c r="G22" s="6"/>
    </row>
    <row r="23" spans="1:7" ht="12.75" hidden="1" x14ac:dyDescent="0.2">
      <c r="A23" s="1" t="s">
        <v>78</v>
      </c>
    </row>
    <row r="24" spans="1:7" ht="12.75" hidden="1" x14ac:dyDescent="0.2">
      <c r="A24" s="1" t="s">
        <v>13</v>
      </c>
    </row>
    <row r="25" spans="1:7" ht="31.5" hidden="1" customHeight="1" x14ac:dyDescent="0.2">
      <c r="A25" s="132" t="s">
        <v>49</v>
      </c>
      <c r="B25" s="132"/>
      <c r="C25" s="132"/>
      <c r="D25" s="132"/>
      <c r="E25" s="132"/>
      <c r="F25" s="132"/>
      <c r="G25" s="132"/>
    </row>
    <row r="26" spans="1:7" ht="12.75" hidden="1" x14ac:dyDescent="0.2">
      <c r="A26" s="1" t="s">
        <v>22</v>
      </c>
    </row>
    <row r="27" spans="1:7" s="20" customFormat="1" ht="53.25" hidden="1" customHeight="1" x14ac:dyDescent="0.25">
      <c r="A27" s="127" t="s">
        <v>82</v>
      </c>
      <c r="B27" s="127"/>
      <c r="C27" s="127"/>
      <c r="D27" s="127"/>
      <c r="E27" s="127"/>
      <c r="F27" s="127"/>
      <c r="G27" s="127"/>
    </row>
    <row r="28" spans="1:7" ht="12.75" hidden="1" x14ac:dyDescent="0.2"/>
    <row r="29" spans="1:7" ht="59.25" hidden="1" customHeight="1" x14ac:dyDescent="0.2">
      <c r="A29" s="2" t="s">
        <v>14</v>
      </c>
      <c r="B29" s="2" t="s">
        <v>4</v>
      </c>
      <c r="C29" s="2" t="s">
        <v>5</v>
      </c>
      <c r="D29" s="2" t="s">
        <v>6</v>
      </c>
      <c r="E29" s="2" t="s">
        <v>7</v>
      </c>
      <c r="F29" s="2" t="s">
        <v>9</v>
      </c>
      <c r="G29" s="2" t="s">
        <v>15</v>
      </c>
    </row>
    <row r="30" spans="1:7" ht="12.75" hidden="1" x14ac:dyDescent="0.2">
      <c r="A30" s="4">
        <v>1</v>
      </c>
      <c r="B30" s="4">
        <v>2</v>
      </c>
      <c r="C30" s="4">
        <v>3</v>
      </c>
      <c r="D30" s="4">
        <v>4</v>
      </c>
      <c r="E30" s="4">
        <v>5</v>
      </c>
      <c r="F30" s="4">
        <v>6</v>
      </c>
      <c r="G30" s="4">
        <v>7</v>
      </c>
    </row>
    <row r="31" spans="1:7" ht="33.75" hidden="1" x14ac:dyDescent="0.2">
      <c r="A31" s="11" t="s">
        <v>33</v>
      </c>
      <c r="B31" s="17" t="s">
        <v>11</v>
      </c>
      <c r="C31" s="18">
        <v>740</v>
      </c>
      <c r="D31" s="18">
        <v>740</v>
      </c>
      <c r="E31" s="18">
        <f>D31-C31</f>
        <v>0</v>
      </c>
      <c r="F31" s="18">
        <f>D31/C31*100</f>
        <v>100</v>
      </c>
      <c r="G31" s="11"/>
    </row>
    <row r="32" spans="1:7" ht="33.75" hidden="1" x14ac:dyDescent="0.2">
      <c r="A32" s="11" t="s">
        <v>34</v>
      </c>
      <c r="B32" s="17" t="s">
        <v>11</v>
      </c>
      <c r="C32" s="18">
        <v>4000</v>
      </c>
      <c r="D32" s="18">
        <v>4000</v>
      </c>
      <c r="E32" s="18">
        <f>D32-C32</f>
        <v>0</v>
      </c>
      <c r="F32" s="18">
        <f>D32/C32*100</f>
        <v>100</v>
      </c>
      <c r="G32" s="11"/>
    </row>
    <row r="33" spans="1:7" ht="67.5" hidden="1" x14ac:dyDescent="0.2">
      <c r="A33" s="11" t="s">
        <v>36</v>
      </c>
      <c r="B33" s="17" t="s">
        <v>76</v>
      </c>
      <c r="C33" s="21"/>
      <c r="D33" s="21"/>
      <c r="E33" s="18">
        <f>D33-C33</f>
        <v>0</v>
      </c>
      <c r="F33" s="18" t="e">
        <f>D33/C33*100</f>
        <v>#DIV/0!</v>
      </c>
      <c r="G33" s="11"/>
    </row>
    <row r="34" spans="1:7" ht="24.75" hidden="1" customHeight="1" x14ac:dyDescent="0.2">
      <c r="A34" s="30"/>
      <c r="B34" s="31"/>
      <c r="C34" s="32"/>
      <c r="D34" s="32"/>
      <c r="E34" s="32"/>
      <c r="F34" s="23"/>
      <c r="G34" s="11"/>
    </row>
    <row r="35" spans="1:7" ht="55.5" hidden="1" customHeight="1" x14ac:dyDescent="0.2">
      <c r="A35" s="2" t="s">
        <v>30</v>
      </c>
      <c r="B35" s="2" t="s">
        <v>4</v>
      </c>
      <c r="C35" s="2" t="s">
        <v>5</v>
      </c>
      <c r="D35" s="2" t="s">
        <v>6</v>
      </c>
      <c r="E35" s="2" t="s">
        <v>7</v>
      </c>
      <c r="F35" s="2" t="s">
        <v>9</v>
      </c>
      <c r="G35" s="2" t="s">
        <v>8</v>
      </c>
    </row>
    <row r="36" spans="1:7" ht="12.75" hidden="1" x14ac:dyDescent="0.2">
      <c r="A36" s="3"/>
      <c r="B36" s="19" t="s">
        <v>11</v>
      </c>
      <c r="C36" s="3"/>
      <c r="D36" s="3"/>
      <c r="E36" s="3"/>
      <c r="F36" s="3"/>
      <c r="G36" s="3"/>
    </row>
    <row r="37" spans="1:7" ht="12.75" hidden="1" x14ac:dyDescent="0.2">
      <c r="A37" s="3"/>
      <c r="B37" s="19" t="s">
        <v>11</v>
      </c>
      <c r="C37" s="3"/>
      <c r="D37" s="3"/>
      <c r="E37" s="3"/>
      <c r="F37" s="3"/>
      <c r="G37" s="3"/>
    </row>
    <row r="38" spans="1:7" ht="43.5" hidden="1" customHeight="1" x14ac:dyDescent="0.2">
      <c r="A38" s="14" t="s">
        <v>29</v>
      </c>
      <c r="B38" s="9" t="s">
        <v>11</v>
      </c>
      <c r="C38" s="10">
        <v>15901</v>
      </c>
      <c r="D38" s="10">
        <v>15901</v>
      </c>
      <c r="E38" s="10">
        <f>D38-C38</f>
        <v>0</v>
      </c>
      <c r="F38" s="10">
        <f>D38/C38*100</f>
        <v>100</v>
      </c>
      <c r="G38" s="24"/>
    </row>
    <row r="39" spans="1:7" x14ac:dyDescent="0.25">
      <c r="A39" s="1" t="s">
        <v>237</v>
      </c>
    </row>
    <row r="40" spans="1:7" x14ac:dyDescent="0.25">
      <c r="A40" s="1" t="s">
        <v>13</v>
      </c>
    </row>
    <row r="41" spans="1:7" x14ac:dyDescent="0.25">
      <c r="A41" s="1" t="s">
        <v>24</v>
      </c>
    </row>
    <row r="42" spans="1:7" x14ac:dyDescent="0.25">
      <c r="A42" s="1" t="s">
        <v>22</v>
      </c>
    </row>
    <row r="43" spans="1:7" ht="30.6" customHeight="1" x14ac:dyDescent="0.25">
      <c r="A43" s="127" t="s">
        <v>112</v>
      </c>
      <c r="B43" s="127"/>
      <c r="C43" s="127"/>
      <c r="D43" s="127"/>
      <c r="E43" s="127"/>
      <c r="F43" s="127"/>
      <c r="G43" s="127"/>
    </row>
    <row r="45" spans="1:7" ht="63" customHeight="1" x14ac:dyDescent="0.25">
      <c r="A45" s="2" t="s">
        <v>14</v>
      </c>
      <c r="B45" s="2" t="s">
        <v>4</v>
      </c>
      <c r="C45" s="2" t="s">
        <v>5</v>
      </c>
      <c r="D45" s="2" t="s">
        <v>6</v>
      </c>
      <c r="E45" s="2" t="s">
        <v>7</v>
      </c>
      <c r="F45" s="2" t="s">
        <v>9</v>
      </c>
      <c r="G45" s="2" t="s">
        <v>15</v>
      </c>
    </row>
    <row r="46" spans="1:7" ht="16.8" customHeight="1" x14ac:dyDescent="0.25">
      <c r="A46" s="4">
        <v>1</v>
      </c>
      <c r="B46" s="4">
        <v>2</v>
      </c>
      <c r="C46" s="4">
        <v>3</v>
      </c>
      <c r="D46" s="4">
        <v>4</v>
      </c>
      <c r="E46" s="4">
        <v>5</v>
      </c>
      <c r="F46" s="4">
        <v>6</v>
      </c>
      <c r="G46" s="4">
        <v>7</v>
      </c>
    </row>
    <row r="47" spans="1:7" ht="22.5" customHeight="1" x14ac:dyDescent="0.25">
      <c r="A47" s="26" t="s">
        <v>159</v>
      </c>
      <c r="B47" s="8" t="s">
        <v>45</v>
      </c>
      <c r="C47" s="116">
        <v>225</v>
      </c>
      <c r="D47" s="116">
        <v>225</v>
      </c>
      <c r="E47" s="8">
        <f>D47-C47</f>
        <v>0</v>
      </c>
      <c r="F47" s="16">
        <f>D47/C47*100</f>
        <v>100</v>
      </c>
      <c r="G47" s="8"/>
    </row>
    <row r="48" spans="1:7" s="61" customFormat="1" ht="33.6" customHeight="1" x14ac:dyDescent="0.25">
      <c r="A48" s="62" t="s">
        <v>79</v>
      </c>
      <c r="B48" s="80" t="s">
        <v>45</v>
      </c>
      <c r="C48" s="116">
        <v>220</v>
      </c>
      <c r="D48" s="116">
        <v>220</v>
      </c>
      <c r="E48" s="80">
        <f t="shared" ref="E48:E50" si="4">D48-C48</f>
        <v>0</v>
      </c>
      <c r="F48" s="79">
        <f t="shared" ref="F48:F50" si="5">D48/C48*100</f>
        <v>100</v>
      </c>
      <c r="G48" s="68"/>
    </row>
    <row r="49" spans="1:8" ht="38.4" customHeight="1" x14ac:dyDescent="0.25">
      <c r="A49" s="26" t="s">
        <v>80</v>
      </c>
      <c r="B49" s="8" t="s">
        <v>45</v>
      </c>
      <c r="C49" s="116">
        <v>526</v>
      </c>
      <c r="D49" s="116">
        <v>526</v>
      </c>
      <c r="E49" s="8">
        <f t="shared" si="4"/>
        <v>0</v>
      </c>
      <c r="F49" s="16">
        <f t="shared" si="5"/>
        <v>100</v>
      </c>
      <c r="G49" s="2"/>
    </row>
    <row r="50" spans="1:8" s="61" customFormat="1" ht="40.799999999999997" customHeight="1" x14ac:dyDescent="0.25">
      <c r="A50" s="62" t="s">
        <v>81</v>
      </c>
      <c r="B50" s="80" t="s">
        <v>45</v>
      </c>
      <c r="C50" s="116">
        <v>757</v>
      </c>
      <c r="D50" s="116">
        <v>757</v>
      </c>
      <c r="E50" s="80">
        <f t="shared" si="4"/>
        <v>0</v>
      </c>
      <c r="F50" s="79">
        <f t="shared" si="5"/>
        <v>100</v>
      </c>
      <c r="G50" s="80"/>
    </row>
    <row r="51" spans="1:8" ht="57" customHeight="1" x14ac:dyDescent="0.25">
      <c r="A51" s="2" t="s">
        <v>30</v>
      </c>
      <c r="B51" s="2" t="s">
        <v>4</v>
      </c>
      <c r="C51" s="2" t="s">
        <v>5</v>
      </c>
      <c r="D51" s="2" t="s">
        <v>6</v>
      </c>
      <c r="E51" s="2" t="s">
        <v>7</v>
      </c>
      <c r="F51" s="2" t="s">
        <v>9</v>
      </c>
      <c r="G51" s="2" t="s">
        <v>8</v>
      </c>
    </row>
    <row r="52" spans="1:8" ht="25.2" customHeight="1" x14ac:dyDescent="0.25">
      <c r="A52" s="26" t="s">
        <v>32</v>
      </c>
      <c r="B52" s="8" t="s">
        <v>11</v>
      </c>
      <c r="C52" s="16">
        <v>381281</v>
      </c>
      <c r="D52" s="25">
        <v>381280.96</v>
      </c>
      <c r="E52" s="16">
        <f>D52-C52</f>
        <v>-3.9999999979045242E-2</v>
      </c>
      <c r="F52" s="16">
        <f>D52/C52*100</f>
        <v>99.999989509049755</v>
      </c>
      <c r="G52" s="3"/>
    </row>
    <row r="53" spans="1:8" ht="38.4" customHeight="1" x14ac:dyDescent="0.25">
      <c r="A53" s="14" t="s">
        <v>29</v>
      </c>
      <c r="B53" s="9" t="s">
        <v>11</v>
      </c>
      <c r="C53" s="10">
        <f>C52</f>
        <v>381281</v>
      </c>
      <c r="D53" s="115">
        <f t="shared" ref="D53:F53" si="6">D52</f>
        <v>381280.96</v>
      </c>
      <c r="E53" s="10">
        <f t="shared" si="6"/>
        <v>-3.9999999979045242E-2</v>
      </c>
      <c r="F53" s="10">
        <f t="shared" si="6"/>
        <v>99.999989509049755</v>
      </c>
      <c r="G53" s="24"/>
    </row>
    <row r="54" spans="1:8" ht="29.4" customHeight="1" x14ac:dyDescent="0.25">
      <c r="A54" s="74"/>
      <c r="B54" s="75"/>
      <c r="C54" s="76"/>
      <c r="D54" s="76"/>
      <c r="E54" s="76"/>
      <c r="F54" s="76"/>
      <c r="G54" s="108"/>
    </row>
    <row r="56" spans="1:8" x14ac:dyDescent="0.25">
      <c r="A56" s="1" t="s">
        <v>168</v>
      </c>
      <c r="D56" s="1" t="s">
        <v>16</v>
      </c>
      <c r="F56" s="1" t="s">
        <v>97</v>
      </c>
      <c r="H56" s="1" t="s">
        <v>171</v>
      </c>
    </row>
    <row r="57" spans="1:8" x14ac:dyDescent="0.25">
      <c r="D57" s="7" t="s">
        <v>17</v>
      </c>
      <c r="E57" s="7"/>
      <c r="F57" s="7"/>
    </row>
    <row r="58" spans="1:8" x14ac:dyDescent="0.25">
      <c r="G58" s="1" t="s">
        <v>171</v>
      </c>
    </row>
    <row r="59" spans="1:8" x14ac:dyDescent="0.25">
      <c r="A59" s="1" t="s">
        <v>169</v>
      </c>
      <c r="D59" s="1" t="s">
        <v>16</v>
      </c>
      <c r="F59" s="1" t="s">
        <v>170</v>
      </c>
      <c r="G59" s="1" t="s">
        <v>171</v>
      </c>
    </row>
    <row r="60" spans="1:8" x14ac:dyDescent="0.25">
      <c r="D60" s="7" t="s">
        <v>17</v>
      </c>
      <c r="E60" s="7"/>
      <c r="F60" s="7"/>
    </row>
  </sheetData>
  <mergeCells count="11">
    <mergeCell ref="A13:G13"/>
    <mergeCell ref="A14:G14"/>
    <mergeCell ref="A25:G25"/>
    <mergeCell ref="A27:G27"/>
    <mergeCell ref="A43:G43"/>
    <mergeCell ref="A10:G10"/>
    <mergeCell ref="F1:G1"/>
    <mergeCell ref="F2:G2"/>
    <mergeCell ref="A4:G4"/>
    <mergeCell ref="A5:G5"/>
    <mergeCell ref="A8:G8"/>
  </mergeCells>
  <pageMargins left="0.11811023622047245" right="0.11811023622047245" top="0" bottom="0" header="0" footer="0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opLeftCell="A47" zoomScale="70" zoomScaleNormal="70" workbookViewId="0">
      <selection activeCell="C49" sqref="C49"/>
    </sheetView>
  </sheetViews>
  <sheetFormatPr defaultColWidth="9" defaultRowHeight="13.2" x14ac:dyDescent="0.25"/>
  <cols>
    <col min="1" max="1" width="30.6640625" style="1" customWidth="1"/>
    <col min="2" max="2" width="12.109375" style="1" customWidth="1"/>
    <col min="3" max="3" width="20.6640625" style="1" customWidth="1"/>
    <col min="4" max="4" width="20.33203125" style="1" customWidth="1"/>
    <col min="5" max="5" width="12.33203125" style="1" customWidth="1"/>
    <col min="6" max="6" width="16.109375" style="1" customWidth="1"/>
    <col min="7" max="7" width="30" style="1" customWidth="1"/>
    <col min="8" max="16384" width="9" style="1"/>
  </cols>
  <sheetData>
    <row r="1" spans="1:7" x14ac:dyDescent="0.25">
      <c r="F1" s="123" t="s">
        <v>0</v>
      </c>
      <c r="G1" s="123"/>
    </row>
    <row r="2" spans="1:7" ht="30.75" customHeight="1" x14ac:dyDescent="0.25">
      <c r="F2" s="124" t="s">
        <v>1</v>
      </c>
      <c r="G2" s="124"/>
    </row>
    <row r="4" spans="1:7" x14ac:dyDescent="0.25">
      <c r="A4" s="125" t="s">
        <v>2</v>
      </c>
      <c r="B4" s="125"/>
      <c r="C4" s="125"/>
      <c r="D4" s="125"/>
      <c r="E4" s="125"/>
      <c r="F4" s="125"/>
      <c r="G4" s="125"/>
    </row>
    <row r="5" spans="1:7" x14ac:dyDescent="0.25">
      <c r="A5" s="125" t="s">
        <v>161</v>
      </c>
      <c r="B5" s="125"/>
      <c r="C5" s="125"/>
      <c r="D5" s="125"/>
      <c r="E5" s="125"/>
      <c r="F5" s="125"/>
      <c r="G5" s="125"/>
    </row>
    <row r="7" spans="1:7" x14ac:dyDescent="0.25">
      <c r="A7" s="1" t="s">
        <v>18</v>
      </c>
    </row>
    <row r="8" spans="1:7" ht="39" customHeight="1" x14ac:dyDescent="0.25">
      <c r="A8" s="127" t="s">
        <v>216</v>
      </c>
      <c r="B8" s="127"/>
      <c r="C8" s="127"/>
      <c r="D8" s="127"/>
      <c r="E8" s="127"/>
      <c r="F8" s="127"/>
      <c r="G8" s="127"/>
    </row>
    <row r="9" spans="1:7" x14ac:dyDescent="0.25">
      <c r="A9" s="1" t="s">
        <v>130</v>
      </c>
    </row>
    <row r="10" spans="1:7" ht="42.6" customHeight="1" x14ac:dyDescent="0.25">
      <c r="A10" s="127" t="s">
        <v>217</v>
      </c>
      <c r="B10" s="127"/>
      <c r="C10" s="127"/>
      <c r="D10" s="127"/>
      <c r="E10" s="127"/>
      <c r="F10" s="127"/>
      <c r="G10" s="127"/>
    </row>
    <row r="11" spans="1:7" x14ac:dyDescent="0.25">
      <c r="A11" s="1" t="s">
        <v>21</v>
      </c>
    </row>
    <row r="12" spans="1:7" x14ac:dyDescent="0.25">
      <c r="A12" s="1" t="s">
        <v>22</v>
      </c>
    </row>
    <row r="13" spans="1:7" ht="35.25" customHeight="1" x14ac:dyDescent="0.25">
      <c r="A13" s="127" t="s">
        <v>37</v>
      </c>
      <c r="B13" s="127"/>
      <c r="C13" s="127"/>
      <c r="D13" s="127"/>
      <c r="E13" s="127"/>
      <c r="F13" s="127"/>
      <c r="G13" s="127"/>
    </row>
    <row r="14" spans="1:7" ht="41.25" customHeight="1" x14ac:dyDescent="0.25">
      <c r="A14" s="127" t="s">
        <v>218</v>
      </c>
      <c r="B14" s="127"/>
      <c r="C14" s="127"/>
      <c r="D14" s="127"/>
      <c r="E14" s="127"/>
      <c r="F14" s="127"/>
      <c r="G14" s="127"/>
    </row>
    <row r="15" spans="1:7" ht="50.25" customHeight="1" x14ac:dyDescent="0.25">
      <c r="A15" s="2" t="s">
        <v>3</v>
      </c>
      <c r="B15" s="2" t="s">
        <v>4</v>
      </c>
      <c r="C15" s="2" t="s">
        <v>5</v>
      </c>
      <c r="D15" s="2" t="s">
        <v>6</v>
      </c>
      <c r="E15" s="2" t="s">
        <v>7</v>
      </c>
      <c r="F15" s="2" t="s">
        <v>9</v>
      </c>
      <c r="G15" s="2" t="s">
        <v>8</v>
      </c>
    </row>
    <row r="16" spans="1:7" ht="12.75" x14ac:dyDescent="0.2">
      <c r="A16" s="4">
        <v>1</v>
      </c>
      <c r="B16" s="4">
        <v>2</v>
      </c>
      <c r="C16" s="4">
        <v>3</v>
      </c>
      <c r="D16" s="4">
        <v>4</v>
      </c>
      <c r="E16" s="4">
        <v>5</v>
      </c>
      <c r="F16" s="4">
        <v>6</v>
      </c>
      <c r="G16" s="4">
        <v>7</v>
      </c>
    </row>
    <row r="17" spans="1:7" ht="47.4" customHeight="1" x14ac:dyDescent="0.25">
      <c r="A17" s="26" t="s">
        <v>32</v>
      </c>
      <c r="B17" s="8" t="s">
        <v>11</v>
      </c>
      <c r="C17" s="16">
        <v>43267</v>
      </c>
      <c r="D17" s="16">
        <v>36590.415000000001</v>
      </c>
      <c r="E17" s="16">
        <f>D17-C17</f>
        <v>-6676.5849999999991</v>
      </c>
      <c r="F17" s="16">
        <f>D17/C17*100</f>
        <v>84.568874661982576</v>
      </c>
      <c r="G17" s="2" t="s">
        <v>219</v>
      </c>
    </row>
    <row r="18" spans="1:7" ht="31.2" customHeight="1" x14ac:dyDescent="0.25">
      <c r="A18" s="35" t="s">
        <v>10</v>
      </c>
      <c r="B18" s="9" t="s">
        <v>11</v>
      </c>
      <c r="C18" s="10">
        <f>C17</f>
        <v>43267</v>
      </c>
      <c r="D18" s="10">
        <f t="shared" ref="D18:F18" si="0">D17</f>
        <v>36590.415000000001</v>
      </c>
      <c r="E18" s="10">
        <f t="shared" ref="E18:E20" si="1">D18-C18</f>
        <v>-6676.5849999999991</v>
      </c>
      <c r="F18" s="10">
        <f t="shared" si="0"/>
        <v>84.568874661982576</v>
      </c>
      <c r="G18" s="9"/>
    </row>
    <row r="19" spans="1:7" ht="30.75" customHeight="1" x14ac:dyDescent="0.25">
      <c r="A19" s="12" t="s">
        <v>12</v>
      </c>
      <c r="B19" s="8"/>
      <c r="C19" s="28"/>
      <c r="D19" s="28"/>
      <c r="E19" s="16"/>
      <c r="F19" s="10"/>
      <c r="G19" s="8"/>
    </row>
    <row r="20" spans="1:7" ht="85.5" customHeight="1" x14ac:dyDescent="0.25">
      <c r="A20" s="12" t="s">
        <v>220</v>
      </c>
      <c r="B20" s="2" t="s">
        <v>52</v>
      </c>
      <c r="C20" s="117">
        <v>100</v>
      </c>
      <c r="D20" s="117">
        <v>100</v>
      </c>
      <c r="E20" s="16">
        <f t="shared" si="1"/>
        <v>0</v>
      </c>
      <c r="F20" s="79">
        <f t="shared" ref="F20" si="2">F19</f>
        <v>0</v>
      </c>
      <c r="G20" s="80"/>
    </row>
    <row r="21" spans="1:7" x14ac:dyDescent="0.25">
      <c r="A21" s="5"/>
      <c r="B21" s="6"/>
      <c r="C21" s="6"/>
      <c r="D21" s="6"/>
      <c r="E21" s="6"/>
      <c r="F21" s="6"/>
      <c r="G21" s="6"/>
    </row>
    <row r="22" spans="1:7" ht="12.75" hidden="1" x14ac:dyDescent="0.2">
      <c r="A22" s="1" t="s">
        <v>78</v>
      </c>
    </row>
    <row r="23" spans="1:7" ht="12.75" hidden="1" x14ac:dyDescent="0.2">
      <c r="A23" s="1" t="s">
        <v>13</v>
      </c>
    </row>
    <row r="24" spans="1:7" ht="31.5" hidden="1" customHeight="1" x14ac:dyDescent="0.2">
      <c r="A24" s="132" t="s">
        <v>49</v>
      </c>
      <c r="B24" s="132"/>
      <c r="C24" s="132"/>
      <c r="D24" s="132"/>
      <c r="E24" s="132"/>
      <c r="F24" s="132"/>
      <c r="G24" s="132"/>
    </row>
    <row r="25" spans="1:7" ht="12.75" hidden="1" x14ac:dyDescent="0.2">
      <c r="A25" s="1" t="s">
        <v>22</v>
      </c>
    </row>
    <row r="26" spans="1:7" s="20" customFormat="1" ht="53.25" hidden="1" customHeight="1" x14ac:dyDescent="0.25">
      <c r="A26" s="127" t="s">
        <v>82</v>
      </c>
      <c r="B26" s="127"/>
      <c r="C26" s="127"/>
      <c r="D26" s="127"/>
      <c r="E26" s="127"/>
      <c r="F26" s="127"/>
      <c r="G26" s="127"/>
    </row>
    <row r="27" spans="1:7" ht="12.75" hidden="1" x14ac:dyDescent="0.2"/>
    <row r="28" spans="1:7" ht="59.25" hidden="1" customHeight="1" x14ac:dyDescent="0.2">
      <c r="A28" s="2" t="s">
        <v>14</v>
      </c>
      <c r="B28" s="2" t="s">
        <v>4</v>
      </c>
      <c r="C28" s="2" t="s">
        <v>5</v>
      </c>
      <c r="D28" s="2" t="s">
        <v>6</v>
      </c>
      <c r="E28" s="2" t="s">
        <v>7</v>
      </c>
      <c r="F28" s="2" t="s">
        <v>9</v>
      </c>
      <c r="G28" s="2" t="s">
        <v>15</v>
      </c>
    </row>
    <row r="29" spans="1:7" ht="12.75" hidden="1" x14ac:dyDescent="0.2">
      <c r="A29" s="4">
        <v>1</v>
      </c>
      <c r="B29" s="4">
        <v>2</v>
      </c>
      <c r="C29" s="4">
        <v>3</v>
      </c>
      <c r="D29" s="4">
        <v>4</v>
      </c>
      <c r="E29" s="4">
        <v>5</v>
      </c>
      <c r="F29" s="4">
        <v>6</v>
      </c>
      <c r="G29" s="4">
        <v>7</v>
      </c>
    </row>
    <row r="30" spans="1:7" ht="33.75" hidden="1" x14ac:dyDescent="0.2">
      <c r="A30" s="11" t="s">
        <v>33</v>
      </c>
      <c r="B30" s="17" t="s">
        <v>11</v>
      </c>
      <c r="C30" s="18">
        <v>740</v>
      </c>
      <c r="D30" s="18">
        <v>740</v>
      </c>
      <c r="E30" s="18">
        <f>D30-C30</f>
        <v>0</v>
      </c>
      <c r="F30" s="18">
        <f>D30/C30*100</f>
        <v>100</v>
      </c>
      <c r="G30" s="11"/>
    </row>
    <row r="31" spans="1:7" ht="33.75" hidden="1" x14ac:dyDescent="0.2">
      <c r="A31" s="11" t="s">
        <v>34</v>
      </c>
      <c r="B31" s="17" t="s">
        <v>11</v>
      </c>
      <c r="C31" s="18">
        <v>4000</v>
      </c>
      <c r="D31" s="18">
        <v>4000</v>
      </c>
      <c r="E31" s="18">
        <f>D31-C31</f>
        <v>0</v>
      </c>
      <c r="F31" s="18">
        <f>D31/C31*100</f>
        <v>100</v>
      </c>
      <c r="G31" s="11"/>
    </row>
    <row r="32" spans="1:7" ht="67.5" hidden="1" x14ac:dyDescent="0.2">
      <c r="A32" s="11" t="s">
        <v>36</v>
      </c>
      <c r="B32" s="17" t="s">
        <v>76</v>
      </c>
      <c r="C32" s="21"/>
      <c r="D32" s="21"/>
      <c r="E32" s="18">
        <f>D32-C32</f>
        <v>0</v>
      </c>
      <c r="F32" s="18" t="e">
        <f>D32/C32*100</f>
        <v>#DIV/0!</v>
      </c>
      <c r="G32" s="11"/>
    </row>
    <row r="33" spans="1:7" ht="24.75" hidden="1" customHeight="1" x14ac:dyDescent="0.2">
      <c r="A33" s="30"/>
      <c r="B33" s="31"/>
      <c r="C33" s="32"/>
      <c r="D33" s="32"/>
      <c r="E33" s="32"/>
      <c r="F33" s="23"/>
      <c r="G33" s="11"/>
    </row>
    <row r="34" spans="1:7" ht="55.5" hidden="1" customHeight="1" x14ac:dyDescent="0.2">
      <c r="A34" s="2" t="s">
        <v>30</v>
      </c>
      <c r="B34" s="2" t="s">
        <v>4</v>
      </c>
      <c r="C34" s="2" t="s">
        <v>5</v>
      </c>
      <c r="D34" s="2" t="s">
        <v>6</v>
      </c>
      <c r="E34" s="2" t="s">
        <v>7</v>
      </c>
      <c r="F34" s="2" t="s">
        <v>9</v>
      </c>
      <c r="G34" s="2" t="s">
        <v>8</v>
      </c>
    </row>
    <row r="35" spans="1:7" ht="12.75" hidden="1" x14ac:dyDescent="0.2">
      <c r="A35" s="3"/>
      <c r="B35" s="19" t="s">
        <v>11</v>
      </c>
      <c r="C35" s="3"/>
      <c r="D35" s="3"/>
      <c r="E35" s="3"/>
      <c r="F35" s="3"/>
      <c r="G35" s="3"/>
    </row>
    <row r="36" spans="1:7" ht="12.75" hidden="1" x14ac:dyDescent="0.2">
      <c r="A36" s="3"/>
      <c r="B36" s="19" t="s">
        <v>11</v>
      </c>
      <c r="C36" s="3"/>
      <c r="D36" s="3"/>
      <c r="E36" s="3"/>
      <c r="F36" s="3"/>
      <c r="G36" s="3"/>
    </row>
    <row r="37" spans="1:7" ht="43.5" hidden="1" customHeight="1" x14ac:dyDescent="0.2">
      <c r="A37" s="14" t="s">
        <v>29</v>
      </c>
      <c r="B37" s="9" t="s">
        <v>11</v>
      </c>
      <c r="C37" s="10">
        <v>15901</v>
      </c>
      <c r="D37" s="10">
        <v>15901</v>
      </c>
      <c r="E37" s="10">
        <f>D37-C37</f>
        <v>0</v>
      </c>
      <c r="F37" s="10">
        <f>D37/C37*100</f>
        <v>100</v>
      </c>
      <c r="G37" s="24"/>
    </row>
    <row r="38" spans="1:7" x14ac:dyDescent="0.25">
      <c r="A38" s="1" t="s">
        <v>236</v>
      </c>
    </row>
    <row r="39" spans="1:7" x14ac:dyDescent="0.25">
      <c r="A39" s="1" t="s">
        <v>13</v>
      </c>
    </row>
    <row r="40" spans="1:7" x14ac:dyDescent="0.25">
      <c r="A40" s="1" t="s">
        <v>24</v>
      </c>
    </row>
    <row r="41" spans="1:7" x14ac:dyDescent="0.25">
      <c r="A41" s="1" t="s">
        <v>22</v>
      </c>
    </row>
    <row r="42" spans="1:7" ht="29.25" customHeight="1" x14ac:dyDescent="0.25">
      <c r="A42" s="127" t="s">
        <v>218</v>
      </c>
      <c r="B42" s="127"/>
      <c r="C42" s="127"/>
      <c r="D42" s="127"/>
      <c r="E42" s="127"/>
      <c r="F42" s="127"/>
      <c r="G42" s="127"/>
    </row>
    <row r="44" spans="1:7" ht="63" customHeight="1" x14ac:dyDescent="0.25">
      <c r="A44" s="2" t="s">
        <v>14</v>
      </c>
      <c r="B44" s="2" t="s">
        <v>4</v>
      </c>
      <c r="C44" s="2" t="s">
        <v>5</v>
      </c>
      <c r="D44" s="2" t="s">
        <v>6</v>
      </c>
      <c r="E44" s="2" t="s">
        <v>7</v>
      </c>
      <c r="F44" s="2" t="s">
        <v>9</v>
      </c>
      <c r="G44" s="2" t="s">
        <v>15</v>
      </c>
    </row>
    <row r="45" spans="1:7" x14ac:dyDescent="0.25">
      <c r="A45" s="4">
        <v>1</v>
      </c>
      <c r="B45" s="4">
        <v>2</v>
      </c>
      <c r="C45" s="4">
        <v>3</v>
      </c>
      <c r="D45" s="4">
        <v>4</v>
      </c>
      <c r="E45" s="4">
        <v>5</v>
      </c>
      <c r="F45" s="4">
        <v>6</v>
      </c>
      <c r="G45" s="4">
        <v>7</v>
      </c>
    </row>
    <row r="46" spans="1:7" ht="22.5" customHeight="1" x14ac:dyDescent="0.25">
      <c r="A46" s="26"/>
      <c r="B46" s="8"/>
      <c r="C46" s="37"/>
      <c r="D46" s="37"/>
      <c r="E46" s="8">
        <f>D46-C46</f>
        <v>0</v>
      </c>
      <c r="F46" s="16"/>
      <c r="G46" s="8"/>
    </row>
    <row r="47" spans="1:7" s="61" customFormat="1" ht="50.4" customHeight="1" x14ac:dyDescent="0.25">
      <c r="A47" s="62" t="s">
        <v>221</v>
      </c>
      <c r="B47" s="72" t="s">
        <v>214</v>
      </c>
      <c r="C47" s="80">
        <v>103</v>
      </c>
      <c r="D47" s="80">
        <v>103</v>
      </c>
      <c r="E47" s="16">
        <f t="shared" ref="E47:E49" si="3">D47-C47</f>
        <v>0</v>
      </c>
      <c r="F47" s="16">
        <f t="shared" ref="F47:F49" si="4">D47/C47*100</f>
        <v>100</v>
      </c>
      <c r="G47" s="68"/>
    </row>
    <row r="48" spans="1:7" ht="38.4" customHeight="1" x14ac:dyDescent="0.25">
      <c r="A48" s="26" t="s">
        <v>222</v>
      </c>
      <c r="B48" s="37" t="s">
        <v>214</v>
      </c>
      <c r="C48" s="8">
        <v>74</v>
      </c>
      <c r="D48" s="8">
        <v>74</v>
      </c>
      <c r="E48" s="16">
        <f t="shared" si="3"/>
        <v>0</v>
      </c>
      <c r="F48" s="16">
        <f t="shared" si="4"/>
        <v>100</v>
      </c>
      <c r="G48" s="2"/>
    </row>
    <row r="49" spans="1:7" s="61" customFormat="1" ht="47.4" customHeight="1" x14ac:dyDescent="0.25">
      <c r="A49" s="62" t="s">
        <v>223</v>
      </c>
      <c r="B49" s="72" t="s">
        <v>214</v>
      </c>
      <c r="C49" s="80">
        <v>29</v>
      </c>
      <c r="D49" s="80">
        <v>29</v>
      </c>
      <c r="E49" s="16">
        <f t="shared" si="3"/>
        <v>0</v>
      </c>
      <c r="F49" s="16">
        <f t="shared" si="4"/>
        <v>100</v>
      </c>
      <c r="G49" s="80"/>
    </row>
    <row r="50" spans="1:7" ht="66.599999999999994" customHeight="1" x14ac:dyDescent="0.25">
      <c r="A50" s="2" t="s">
        <v>30</v>
      </c>
      <c r="B50" s="2" t="s">
        <v>4</v>
      </c>
      <c r="C50" s="2" t="s">
        <v>5</v>
      </c>
      <c r="D50" s="2" t="s">
        <v>6</v>
      </c>
      <c r="E50" s="2" t="s">
        <v>7</v>
      </c>
      <c r="F50" s="2" t="s">
        <v>9</v>
      </c>
      <c r="G50" s="2" t="s">
        <v>8</v>
      </c>
    </row>
    <row r="51" spans="1:7" ht="48.6" customHeight="1" x14ac:dyDescent="0.25">
      <c r="A51" s="26" t="s">
        <v>32</v>
      </c>
      <c r="B51" s="8" t="s">
        <v>11</v>
      </c>
      <c r="C51" s="16">
        <v>43267</v>
      </c>
      <c r="D51" s="16">
        <v>36590.415000000001</v>
      </c>
      <c r="E51" s="16">
        <f>D51-C51</f>
        <v>-6676.5849999999991</v>
      </c>
      <c r="F51" s="16">
        <f>D51/C51*100</f>
        <v>84.568874661982576</v>
      </c>
      <c r="G51" s="2" t="s">
        <v>219</v>
      </c>
    </row>
    <row r="52" spans="1:7" ht="47.25" customHeight="1" x14ac:dyDescent="0.25">
      <c r="A52" s="14" t="s">
        <v>29</v>
      </c>
      <c r="B52" s="9" t="s">
        <v>11</v>
      </c>
      <c r="C52" s="10">
        <f>C51</f>
        <v>43267</v>
      </c>
      <c r="D52" s="10">
        <f t="shared" ref="D52:F52" si="5">D51</f>
        <v>36590.415000000001</v>
      </c>
      <c r="E52" s="10">
        <f t="shared" si="5"/>
        <v>-6676.5849999999991</v>
      </c>
      <c r="F52" s="10">
        <f t="shared" si="5"/>
        <v>84.568874661982576</v>
      </c>
      <c r="G52" s="24"/>
    </row>
    <row r="53" spans="1:7" ht="30.6" customHeight="1" x14ac:dyDescent="0.25">
      <c r="A53" s="74"/>
      <c r="B53" s="75"/>
      <c r="C53" s="76"/>
      <c r="D53" s="76"/>
      <c r="E53" s="76"/>
      <c r="F53" s="76"/>
      <c r="G53" s="108"/>
    </row>
    <row r="55" spans="1:7" x14ac:dyDescent="0.25">
      <c r="A55" s="1" t="s">
        <v>168</v>
      </c>
      <c r="D55" s="1" t="s">
        <v>16</v>
      </c>
      <c r="F55" s="1" t="s">
        <v>97</v>
      </c>
    </row>
    <row r="56" spans="1:7" x14ac:dyDescent="0.25">
      <c r="D56" s="7" t="s">
        <v>17</v>
      </c>
      <c r="E56" s="7"/>
      <c r="F56" s="7"/>
    </row>
    <row r="57" spans="1:7" x14ac:dyDescent="0.25">
      <c r="G57" s="1" t="s">
        <v>171</v>
      </c>
    </row>
    <row r="58" spans="1:7" x14ac:dyDescent="0.25">
      <c r="A58" s="1" t="s">
        <v>169</v>
      </c>
      <c r="D58" s="1" t="s">
        <v>16</v>
      </c>
      <c r="F58" s="1" t="s">
        <v>170</v>
      </c>
    </row>
    <row r="59" spans="1:7" x14ac:dyDescent="0.25">
      <c r="D59" s="7" t="s">
        <v>17</v>
      </c>
      <c r="E59" s="7"/>
      <c r="F59" s="7"/>
    </row>
  </sheetData>
  <mergeCells count="11">
    <mergeCell ref="A13:G13"/>
    <mergeCell ref="A14:G14"/>
    <mergeCell ref="A24:G24"/>
    <mergeCell ref="A26:G26"/>
    <mergeCell ref="A42:G42"/>
    <mergeCell ref="A10:G10"/>
    <mergeCell ref="F1:G1"/>
    <mergeCell ref="F2:G2"/>
    <mergeCell ref="A4:G4"/>
    <mergeCell ref="A5:G5"/>
    <mergeCell ref="A8:G8"/>
  </mergeCells>
  <pageMargins left="0.11811023622047245" right="0.11811023622047245" top="0" bottom="0" header="0" footer="0"/>
  <pageSetup paperSize="9" scale="9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="70" zoomScaleNormal="70" workbookViewId="0">
      <selection activeCell="C19" sqref="C19"/>
    </sheetView>
  </sheetViews>
  <sheetFormatPr defaultColWidth="9" defaultRowHeight="13.2" x14ac:dyDescent="0.25"/>
  <cols>
    <col min="1" max="1" width="30.6640625" style="1" customWidth="1"/>
    <col min="2" max="2" width="14.44140625" style="1" customWidth="1"/>
    <col min="3" max="3" width="20.6640625" style="1" customWidth="1"/>
    <col min="4" max="5" width="12.33203125" style="1" customWidth="1"/>
    <col min="6" max="6" width="16.109375" style="1" customWidth="1"/>
    <col min="7" max="7" width="36.33203125" style="1" customWidth="1"/>
    <col min="8" max="16384" width="9" style="1"/>
  </cols>
  <sheetData>
    <row r="1" spans="1:7" x14ac:dyDescent="0.25">
      <c r="F1" s="123" t="s">
        <v>0</v>
      </c>
      <c r="G1" s="123"/>
    </row>
    <row r="2" spans="1:7" ht="30.75" customHeight="1" x14ac:dyDescent="0.25">
      <c r="F2" s="124" t="s">
        <v>1</v>
      </c>
      <c r="G2" s="124"/>
    </row>
    <row r="4" spans="1:7" x14ac:dyDescent="0.25">
      <c r="A4" s="125" t="s">
        <v>2</v>
      </c>
      <c r="B4" s="125"/>
      <c r="C4" s="125"/>
      <c r="D4" s="125"/>
      <c r="E4" s="125"/>
      <c r="F4" s="125"/>
      <c r="G4" s="125"/>
    </row>
    <row r="5" spans="1:7" x14ac:dyDescent="0.25">
      <c r="A5" s="125" t="s">
        <v>161</v>
      </c>
      <c r="B5" s="125"/>
      <c r="C5" s="125"/>
      <c r="D5" s="125"/>
      <c r="E5" s="125"/>
      <c r="F5" s="125"/>
      <c r="G5" s="125"/>
    </row>
    <row r="7" spans="1:7" x14ac:dyDescent="0.25">
      <c r="A7" s="1" t="s">
        <v>18</v>
      </c>
    </row>
    <row r="8" spans="1:7" ht="42" customHeight="1" x14ac:dyDescent="0.25">
      <c r="A8" s="127" t="s">
        <v>96</v>
      </c>
      <c r="B8" s="127"/>
      <c r="C8" s="127"/>
      <c r="D8" s="127"/>
      <c r="E8" s="127"/>
      <c r="F8" s="127"/>
      <c r="G8" s="127"/>
    </row>
    <row r="9" spans="1:7" x14ac:dyDescent="0.25">
      <c r="A9" s="1" t="s">
        <v>131</v>
      </c>
    </row>
    <row r="10" spans="1:7" ht="27" customHeight="1" x14ac:dyDescent="0.25">
      <c r="A10" s="127" t="s">
        <v>153</v>
      </c>
      <c r="B10" s="127"/>
      <c r="C10" s="127"/>
      <c r="D10" s="127"/>
      <c r="E10" s="127"/>
      <c r="F10" s="127"/>
      <c r="G10" s="127"/>
    </row>
    <row r="11" spans="1:7" x14ac:dyDescent="0.25">
      <c r="A11" s="1" t="s">
        <v>21</v>
      </c>
    </row>
    <row r="12" spans="1:7" x14ac:dyDescent="0.25">
      <c r="A12" s="1" t="s">
        <v>22</v>
      </c>
    </row>
    <row r="13" spans="1:7" ht="35.25" customHeight="1" x14ac:dyDescent="0.25">
      <c r="A13" s="127" t="s">
        <v>84</v>
      </c>
      <c r="B13" s="127"/>
      <c r="C13" s="127"/>
      <c r="D13" s="127"/>
      <c r="E13" s="127"/>
      <c r="F13" s="127"/>
      <c r="G13" s="127"/>
    </row>
    <row r="14" spans="1:7" ht="44.25" customHeight="1" x14ac:dyDescent="0.25">
      <c r="A14" s="127" t="s">
        <v>154</v>
      </c>
      <c r="B14" s="127"/>
      <c r="C14" s="127"/>
      <c r="D14" s="127"/>
      <c r="E14" s="127"/>
      <c r="F14" s="127"/>
      <c r="G14" s="127"/>
    </row>
    <row r="15" spans="1:7" ht="60" customHeight="1" x14ac:dyDescent="0.25">
      <c r="A15" s="2" t="s">
        <v>3</v>
      </c>
      <c r="B15" s="2" t="s">
        <v>4</v>
      </c>
      <c r="C15" s="2" t="s">
        <v>5</v>
      </c>
      <c r="D15" s="2" t="s">
        <v>6</v>
      </c>
      <c r="E15" s="2" t="s">
        <v>7</v>
      </c>
      <c r="F15" s="2" t="s">
        <v>9</v>
      </c>
      <c r="G15" s="2" t="s">
        <v>8</v>
      </c>
    </row>
    <row r="16" spans="1:7" ht="12.75" x14ac:dyDescent="0.2">
      <c r="A16" s="4">
        <v>1</v>
      </c>
      <c r="B16" s="4">
        <v>2</v>
      </c>
      <c r="C16" s="4">
        <v>3</v>
      </c>
      <c r="D16" s="4">
        <v>4</v>
      </c>
      <c r="E16" s="4">
        <v>5</v>
      </c>
      <c r="F16" s="4">
        <v>6</v>
      </c>
      <c r="G16" s="4">
        <v>7</v>
      </c>
    </row>
    <row r="17" spans="1:7" ht="33.75" customHeight="1" x14ac:dyDescent="0.25">
      <c r="A17" s="26" t="s">
        <v>32</v>
      </c>
      <c r="B17" s="8" t="s">
        <v>11</v>
      </c>
      <c r="C17" s="16">
        <v>1009884</v>
      </c>
      <c r="D17" s="16">
        <v>1009881.443</v>
      </c>
      <c r="E17" s="16">
        <f>D17-C17</f>
        <v>-2.5570000000298023</v>
      </c>
      <c r="F17" s="16">
        <f>D17/C17*100</f>
        <v>99.99974680260307</v>
      </c>
      <c r="G17" s="2" t="s">
        <v>224</v>
      </c>
    </row>
    <row r="18" spans="1:7" ht="33" customHeight="1" x14ac:dyDescent="0.25">
      <c r="A18" s="35" t="s">
        <v>10</v>
      </c>
      <c r="B18" s="9" t="s">
        <v>11</v>
      </c>
      <c r="C18" s="10">
        <f>C17</f>
        <v>1009884</v>
      </c>
      <c r="D18" s="10">
        <f t="shared" ref="D18" si="0">D17</f>
        <v>1009881.443</v>
      </c>
      <c r="E18" s="10">
        <f t="shared" ref="E18" si="1">D18-C18</f>
        <v>-2.5570000000298023</v>
      </c>
      <c r="F18" s="10">
        <f t="shared" ref="F18:F20" si="2">D18/C18*100</f>
        <v>99.99974680260307</v>
      </c>
      <c r="G18" s="9"/>
    </row>
    <row r="19" spans="1:7" ht="44.25" customHeight="1" x14ac:dyDescent="0.25">
      <c r="A19" s="12" t="s">
        <v>12</v>
      </c>
      <c r="B19" s="8"/>
      <c r="C19" s="28"/>
      <c r="D19" s="28"/>
      <c r="E19" s="16"/>
      <c r="F19" s="16"/>
      <c r="G19" s="8"/>
    </row>
    <row r="20" spans="1:7" ht="66" customHeight="1" x14ac:dyDescent="0.25">
      <c r="A20" s="12" t="s">
        <v>83</v>
      </c>
      <c r="B20" s="2" t="s">
        <v>51</v>
      </c>
      <c r="C20" s="28">
        <v>216.72</v>
      </c>
      <c r="D20" s="47">
        <v>196.2</v>
      </c>
      <c r="E20" s="42">
        <f t="shared" ref="E20" si="3">D20-C20</f>
        <v>-20.52000000000001</v>
      </c>
      <c r="F20" s="42">
        <f t="shared" si="2"/>
        <v>90.531561461794013</v>
      </c>
      <c r="G20" s="43"/>
    </row>
    <row r="21" spans="1:7" ht="19.5" customHeight="1" x14ac:dyDescent="0.25">
      <c r="A21" s="12"/>
      <c r="B21" s="8"/>
      <c r="C21" s="28"/>
      <c r="D21" s="28"/>
      <c r="E21" s="16"/>
      <c r="F21" s="16"/>
      <c r="G21" s="8"/>
    </row>
    <row r="22" spans="1:7" x14ac:dyDescent="0.25">
      <c r="A22" s="5"/>
      <c r="B22" s="6"/>
      <c r="C22" s="6"/>
      <c r="D22" s="6"/>
      <c r="E22" s="6"/>
      <c r="F22" s="6"/>
      <c r="G22" s="6"/>
    </row>
    <row r="23" spans="1:7" ht="33" customHeight="1" x14ac:dyDescent="0.25">
      <c r="A23" s="127" t="s">
        <v>235</v>
      </c>
      <c r="B23" s="127"/>
      <c r="C23" s="127"/>
      <c r="D23" s="127"/>
      <c r="E23" s="127"/>
      <c r="F23" s="127"/>
      <c r="G23" s="127"/>
    </row>
    <row r="24" spans="1:7" x14ac:dyDescent="0.25">
      <c r="A24" s="1" t="s">
        <v>13</v>
      </c>
    </row>
    <row r="25" spans="1:7" ht="26.25" customHeight="1" x14ac:dyDescent="0.25">
      <c r="A25" s="127" t="s">
        <v>153</v>
      </c>
      <c r="B25" s="127"/>
      <c r="C25" s="127"/>
      <c r="D25" s="127"/>
      <c r="E25" s="127"/>
      <c r="F25" s="127"/>
      <c r="G25" s="127"/>
    </row>
    <row r="26" spans="1:7" x14ac:dyDescent="0.25">
      <c r="A26" s="1" t="s">
        <v>22</v>
      </c>
    </row>
    <row r="27" spans="1:7" ht="34.5" customHeight="1" x14ac:dyDescent="0.25">
      <c r="A27" s="127" t="s">
        <v>154</v>
      </c>
      <c r="B27" s="127"/>
      <c r="C27" s="127"/>
      <c r="D27" s="127"/>
      <c r="E27" s="127"/>
      <c r="F27" s="127"/>
      <c r="G27" s="127"/>
    </row>
    <row r="29" spans="1:7" ht="63" customHeight="1" x14ac:dyDescent="0.25">
      <c r="A29" s="2" t="s">
        <v>14</v>
      </c>
      <c r="B29" s="2" t="s">
        <v>4</v>
      </c>
      <c r="C29" s="2" t="s">
        <v>5</v>
      </c>
      <c r="D29" s="2" t="s">
        <v>6</v>
      </c>
      <c r="E29" s="2" t="s">
        <v>7</v>
      </c>
      <c r="F29" s="2" t="s">
        <v>9</v>
      </c>
      <c r="G29" s="2" t="s">
        <v>15</v>
      </c>
    </row>
    <row r="30" spans="1:7" x14ac:dyDescent="0.25">
      <c r="A30" s="4">
        <v>1</v>
      </c>
      <c r="B30" s="4">
        <v>2</v>
      </c>
      <c r="C30" s="4">
        <v>3</v>
      </c>
      <c r="D30" s="4">
        <v>4</v>
      </c>
      <c r="E30" s="4">
        <v>5</v>
      </c>
      <c r="F30" s="4">
        <v>6</v>
      </c>
      <c r="G30" s="4">
        <v>7</v>
      </c>
    </row>
    <row r="31" spans="1:7" ht="50.25" customHeight="1" x14ac:dyDescent="0.25">
      <c r="A31" s="26" t="s">
        <v>157</v>
      </c>
      <c r="B31" s="8" t="s">
        <v>64</v>
      </c>
      <c r="C31" s="37">
        <v>6</v>
      </c>
      <c r="D31" s="37">
        <v>6</v>
      </c>
      <c r="E31" s="8">
        <f>D31-C31</f>
        <v>0</v>
      </c>
      <c r="F31" s="16">
        <f>D31/C31*100</f>
        <v>100</v>
      </c>
      <c r="G31" s="8"/>
    </row>
    <row r="32" spans="1:7" ht="27.75" customHeight="1" x14ac:dyDescent="0.25">
      <c r="A32" s="30"/>
      <c r="B32" s="22"/>
      <c r="C32" s="22"/>
      <c r="D32" s="22"/>
      <c r="E32" s="22"/>
      <c r="F32" s="22"/>
      <c r="G32" s="4"/>
    </row>
    <row r="33" spans="1:10" ht="65.400000000000006" customHeight="1" x14ac:dyDescent="0.25">
      <c r="A33" s="2" t="s">
        <v>30</v>
      </c>
      <c r="B33" s="2" t="s">
        <v>4</v>
      </c>
      <c r="C33" s="2" t="s">
        <v>5</v>
      </c>
      <c r="D33" s="2" t="s">
        <v>6</v>
      </c>
      <c r="E33" s="2" t="s">
        <v>7</v>
      </c>
      <c r="F33" s="2" t="s">
        <v>9</v>
      </c>
      <c r="G33" s="2" t="s">
        <v>8</v>
      </c>
    </row>
    <row r="34" spans="1:10" ht="36" customHeight="1" x14ac:dyDescent="0.25">
      <c r="A34" s="26" t="s">
        <v>32</v>
      </c>
      <c r="B34" s="8" t="s">
        <v>11</v>
      </c>
      <c r="C34" s="16">
        <v>1009884</v>
      </c>
      <c r="D34" s="16">
        <v>1009881.443</v>
      </c>
      <c r="E34" s="16">
        <f>D34-C34</f>
        <v>-2.5570000000298023</v>
      </c>
      <c r="F34" s="16">
        <f>D34/C34*100</f>
        <v>99.99974680260307</v>
      </c>
      <c r="G34" s="2" t="s">
        <v>224</v>
      </c>
      <c r="J34" s="1" t="s">
        <v>171</v>
      </c>
    </row>
    <row r="35" spans="1:10" ht="47.25" customHeight="1" x14ac:dyDescent="0.25">
      <c r="A35" s="14" t="s">
        <v>29</v>
      </c>
      <c r="B35" s="9" t="s">
        <v>11</v>
      </c>
      <c r="C35" s="10">
        <f>C34</f>
        <v>1009884</v>
      </c>
      <c r="D35" s="10">
        <f t="shared" ref="D35:F35" si="4">D34</f>
        <v>1009881.443</v>
      </c>
      <c r="E35" s="10">
        <f t="shared" si="4"/>
        <v>-2.5570000000298023</v>
      </c>
      <c r="F35" s="10">
        <f t="shared" si="4"/>
        <v>99.99974680260307</v>
      </c>
      <c r="G35" s="24"/>
    </row>
    <row r="36" spans="1:10" ht="26.4" customHeight="1" x14ac:dyDescent="0.25">
      <c r="A36" s="74"/>
      <c r="B36" s="75"/>
      <c r="C36" s="76"/>
      <c r="D36" s="76"/>
      <c r="E36" s="76"/>
      <c r="F36" s="76"/>
      <c r="G36" s="108"/>
    </row>
    <row r="38" spans="1:10" x14ac:dyDescent="0.25">
      <c r="A38" s="1" t="s">
        <v>168</v>
      </c>
      <c r="D38" s="1" t="s">
        <v>16</v>
      </c>
      <c r="F38" s="1" t="s">
        <v>97</v>
      </c>
      <c r="G38" s="1" t="s">
        <v>171</v>
      </c>
    </row>
    <row r="39" spans="1:10" x14ac:dyDescent="0.25">
      <c r="D39" s="7" t="s">
        <v>17</v>
      </c>
      <c r="E39" s="7"/>
      <c r="F39" s="7"/>
    </row>
    <row r="40" spans="1:10" x14ac:dyDescent="0.25">
      <c r="G40" s="1" t="s">
        <v>171</v>
      </c>
    </row>
    <row r="41" spans="1:10" x14ac:dyDescent="0.25">
      <c r="A41" s="1" t="s">
        <v>169</v>
      </c>
      <c r="D41" s="1" t="s">
        <v>16</v>
      </c>
      <c r="F41" s="1" t="s">
        <v>170</v>
      </c>
      <c r="H41" s="1" t="s">
        <v>171</v>
      </c>
    </row>
    <row r="42" spans="1:10" x14ac:dyDescent="0.25">
      <c r="D42" s="7" t="s">
        <v>17</v>
      </c>
      <c r="E42" s="7"/>
      <c r="F42" s="7"/>
    </row>
  </sheetData>
  <mergeCells count="11">
    <mergeCell ref="A14:G14"/>
    <mergeCell ref="A23:G23"/>
    <mergeCell ref="A27:G27"/>
    <mergeCell ref="A10:G10"/>
    <mergeCell ref="A25:G25"/>
    <mergeCell ref="A13:G13"/>
    <mergeCell ref="F1:G1"/>
    <mergeCell ref="F2:G2"/>
    <mergeCell ref="A4:G4"/>
    <mergeCell ref="A5:G5"/>
    <mergeCell ref="A8:G8"/>
  </mergeCells>
  <pageMargins left="0.11811023622047245" right="0.11811023622047245" top="0" bottom="0" header="0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21" zoomScale="80" zoomScaleNormal="80" workbookViewId="0">
      <selection activeCell="A38" sqref="A38"/>
    </sheetView>
  </sheetViews>
  <sheetFormatPr defaultColWidth="9" defaultRowHeight="13.2" x14ac:dyDescent="0.25"/>
  <cols>
    <col min="1" max="1" width="30.6640625" style="1" customWidth="1"/>
    <col min="2" max="2" width="12.109375" style="1" customWidth="1"/>
    <col min="3" max="3" width="20.6640625" style="1" customWidth="1"/>
    <col min="4" max="4" width="20.33203125" style="1" customWidth="1"/>
    <col min="5" max="5" width="12.33203125" style="1" customWidth="1"/>
    <col min="6" max="6" width="16.109375" style="1" customWidth="1"/>
    <col min="7" max="7" width="30" style="1" customWidth="1"/>
    <col min="8" max="16384" width="9" style="1"/>
  </cols>
  <sheetData>
    <row r="1" spans="1:7" x14ac:dyDescent="0.25">
      <c r="F1" s="123" t="s">
        <v>0</v>
      </c>
      <c r="G1" s="123"/>
    </row>
    <row r="2" spans="1:7" ht="30.75" customHeight="1" x14ac:dyDescent="0.25">
      <c r="F2" s="124" t="s">
        <v>1</v>
      </c>
      <c r="G2" s="124"/>
    </row>
    <row r="4" spans="1:7" x14ac:dyDescent="0.25">
      <c r="A4" s="125" t="s">
        <v>2</v>
      </c>
      <c r="B4" s="125"/>
      <c r="C4" s="125"/>
      <c r="D4" s="125"/>
      <c r="E4" s="125"/>
      <c r="F4" s="125"/>
      <c r="G4" s="125"/>
    </row>
    <row r="5" spans="1:7" x14ac:dyDescent="0.25">
      <c r="A5" s="125" t="s">
        <v>161</v>
      </c>
      <c r="B5" s="125"/>
      <c r="C5" s="125"/>
      <c r="D5" s="125"/>
      <c r="E5" s="125"/>
      <c r="F5" s="125"/>
      <c r="G5" s="125"/>
    </row>
    <row r="7" spans="1:7" x14ac:dyDescent="0.25">
      <c r="A7" s="1" t="s">
        <v>18</v>
      </c>
    </row>
    <row r="8" spans="1:7" x14ac:dyDescent="0.25">
      <c r="A8" s="1" t="s">
        <v>19</v>
      </c>
    </row>
    <row r="9" spans="1:7" x14ac:dyDescent="0.25">
      <c r="A9" s="1" t="s">
        <v>94</v>
      </c>
    </row>
    <row r="10" spans="1:7" x14ac:dyDescent="0.25">
      <c r="A10" s="1" t="s">
        <v>20</v>
      </c>
    </row>
    <row r="11" spans="1:7" x14ac:dyDescent="0.25">
      <c r="A11" s="1" t="s">
        <v>21</v>
      </c>
    </row>
    <row r="12" spans="1:7" x14ac:dyDescent="0.25">
      <c r="A12" s="1" t="s">
        <v>22</v>
      </c>
    </row>
    <row r="13" spans="1:7" x14ac:dyDescent="0.25">
      <c r="A13" s="1" t="s">
        <v>95</v>
      </c>
    </row>
    <row r="14" spans="1:7" ht="31.5" customHeight="1" x14ac:dyDescent="0.25">
      <c r="A14" s="127" t="s">
        <v>23</v>
      </c>
      <c r="B14" s="127"/>
      <c r="C14" s="127"/>
      <c r="D14" s="127"/>
      <c r="E14" s="127"/>
      <c r="F14" s="127"/>
      <c r="G14" s="127"/>
    </row>
    <row r="15" spans="1:7" ht="67.2" customHeight="1" x14ac:dyDescent="0.25">
      <c r="A15" s="2" t="s">
        <v>3</v>
      </c>
      <c r="B15" s="2" t="s">
        <v>4</v>
      </c>
      <c r="C15" s="2" t="s">
        <v>5</v>
      </c>
      <c r="D15" s="2" t="s">
        <v>6</v>
      </c>
      <c r="E15" s="2" t="s">
        <v>7</v>
      </c>
      <c r="F15" s="2" t="s">
        <v>9</v>
      </c>
      <c r="G15" s="2" t="s">
        <v>8</v>
      </c>
    </row>
    <row r="16" spans="1:7" ht="12.75" x14ac:dyDescent="0.2">
      <c r="A16" s="4">
        <v>1</v>
      </c>
      <c r="B16" s="4">
        <v>2</v>
      </c>
      <c r="C16" s="4">
        <v>3</v>
      </c>
      <c r="D16" s="4">
        <v>4</v>
      </c>
      <c r="E16" s="4">
        <v>5</v>
      </c>
      <c r="F16" s="4">
        <v>6</v>
      </c>
      <c r="G16" s="4">
        <v>7</v>
      </c>
    </row>
    <row r="17" spans="1:9" ht="21" customHeight="1" x14ac:dyDescent="0.25">
      <c r="A17" s="15" t="s">
        <v>32</v>
      </c>
      <c r="B17" s="8" t="s">
        <v>11</v>
      </c>
      <c r="C17" s="16">
        <v>5071</v>
      </c>
      <c r="D17" s="16">
        <v>5071</v>
      </c>
      <c r="E17" s="16">
        <f>D17-C17</f>
        <v>0</v>
      </c>
      <c r="F17" s="16">
        <f>D17/C17*100</f>
        <v>100</v>
      </c>
      <c r="G17" s="8"/>
    </row>
    <row r="18" spans="1:9" ht="37.200000000000003" customHeight="1" x14ac:dyDescent="0.25">
      <c r="A18" s="35" t="s">
        <v>10</v>
      </c>
      <c r="B18" s="9" t="s">
        <v>11</v>
      </c>
      <c r="C18" s="10">
        <f>C17</f>
        <v>5071</v>
      </c>
      <c r="D18" s="10">
        <f>D17</f>
        <v>5071</v>
      </c>
      <c r="E18" s="10">
        <f t="shared" ref="E18:E20" si="0">D18-C18</f>
        <v>0</v>
      </c>
      <c r="F18" s="10">
        <f>D18/C18*100</f>
        <v>100</v>
      </c>
      <c r="G18" s="9"/>
    </row>
    <row r="19" spans="1:9" ht="33.6" customHeight="1" x14ac:dyDescent="0.25">
      <c r="A19" s="12" t="s">
        <v>12</v>
      </c>
      <c r="B19" s="8"/>
      <c r="C19" s="60"/>
      <c r="D19" s="62"/>
      <c r="E19" s="16"/>
      <c r="F19" s="10"/>
      <c r="G19" s="8"/>
    </row>
    <row r="20" spans="1:9" ht="143.4" customHeight="1" x14ac:dyDescent="0.25">
      <c r="A20" s="60" t="s">
        <v>160</v>
      </c>
      <c r="B20" s="8" t="s">
        <v>52</v>
      </c>
      <c r="C20" s="8">
        <v>100</v>
      </c>
      <c r="D20" s="80">
        <v>100</v>
      </c>
      <c r="E20" s="16">
        <f t="shared" si="0"/>
        <v>0</v>
      </c>
      <c r="F20" s="16">
        <f t="shared" ref="F20" si="1">D20/C20*100</f>
        <v>100</v>
      </c>
      <c r="G20" s="8"/>
      <c r="I20" s="1" t="s">
        <v>171</v>
      </c>
    </row>
    <row r="21" spans="1:9" x14ac:dyDescent="0.25">
      <c r="A21" s="5"/>
      <c r="B21" s="6"/>
      <c r="C21" s="6"/>
      <c r="D21" s="6"/>
      <c r="E21" s="6"/>
      <c r="F21" s="6"/>
      <c r="G21" s="6"/>
    </row>
    <row r="22" spans="1:9" ht="12.75" hidden="1" x14ac:dyDescent="0.2">
      <c r="A22" s="1" t="s">
        <v>28</v>
      </c>
    </row>
    <row r="23" spans="1:9" ht="12.75" hidden="1" x14ac:dyDescent="0.2">
      <c r="A23" s="1" t="s">
        <v>13</v>
      </c>
    </row>
    <row r="24" spans="1:9" ht="41.25" hidden="1" customHeight="1" x14ac:dyDescent="0.2">
      <c r="A24" s="128" t="s">
        <v>54</v>
      </c>
      <c r="B24" s="128"/>
      <c r="C24" s="128"/>
      <c r="D24" s="128"/>
      <c r="E24" s="128"/>
      <c r="F24" s="128"/>
      <c r="G24" s="128"/>
    </row>
    <row r="25" spans="1:9" ht="12.75" hidden="1" x14ac:dyDescent="0.2">
      <c r="A25" s="1" t="s">
        <v>22</v>
      </c>
    </row>
    <row r="26" spans="1:9" s="20" customFormat="1" ht="24.75" hidden="1" customHeight="1" x14ac:dyDescent="0.25">
      <c r="A26" s="127" t="s">
        <v>35</v>
      </c>
      <c r="B26" s="127"/>
      <c r="C26" s="127"/>
      <c r="D26" s="127"/>
      <c r="E26" s="127"/>
      <c r="F26" s="127"/>
      <c r="G26" s="127"/>
    </row>
    <row r="27" spans="1:9" ht="12.75" hidden="1" x14ac:dyDescent="0.2"/>
    <row r="28" spans="1:9" ht="59.25" hidden="1" customHeight="1" x14ac:dyDescent="0.2">
      <c r="A28" s="2" t="s">
        <v>14</v>
      </c>
      <c r="B28" s="2" t="s">
        <v>4</v>
      </c>
      <c r="C28" s="2" t="s">
        <v>5</v>
      </c>
      <c r="D28" s="2" t="s">
        <v>6</v>
      </c>
      <c r="E28" s="2" t="s">
        <v>7</v>
      </c>
      <c r="F28" s="2" t="s">
        <v>9</v>
      </c>
      <c r="G28" s="2" t="s">
        <v>15</v>
      </c>
    </row>
    <row r="29" spans="1:9" ht="12.75" hidden="1" x14ac:dyDescent="0.2">
      <c r="A29" s="4">
        <v>1</v>
      </c>
      <c r="B29" s="4">
        <v>2</v>
      </c>
      <c r="C29" s="4">
        <v>3</v>
      </c>
      <c r="D29" s="4">
        <v>4</v>
      </c>
      <c r="E29" s="4">
        <v>5</v>
      </c>
      <c r="F29" s="4">
        <v>6</v>
      </c>
      <c r="G29" s="4">
        <v>7</v>
      </c>
    </row>
    <row r="30" spans="1:9" ht="33.75" hidden="1" x14ac:dyDescent="0.2">
      <c r="A30" s="11" t="s">
        <v>33</v>
      </c>
      <c r="B30" s="17" t="s">
        <v>11</v>
      </c>
      <c r="C30" s="18">
        <v>48</v>
      </c>
      <c r="D30" s="18">
        <v>48</v>
      </c>
      <c r="E30" s="18">
        <f>D30-C30</f>
        <v>0</v>
      </c>
      <c r="F30" s="18">
        <f>D30/C30*100</f>
        <v>100</v>
      </c>
      <c r="G30" s="11"/>
    </row>
    <row r="31" spans="1:9" ht="12.75" hidden="1" x14ac:dyDescent="0.2">
      <c r="A31" s="11"/>
      <c r="B31" s="17"/>
      <c r="C31" s="18"/>
      <c r="D31" s="18"/>
      <c r="E31" s="18"/>
      <c r="F31" s="18"/>
      <c r="G31" s="11"/>
    </row>
    <row r="32" spans="1:9" ht="12.75" hidden="1" x14ac:dyDescent="0.2">
      <c r="A32" s="11"/>
      <c r="B32" s="17"/>
      <c r="C32" s="18"/>
      <c r="D32" s="18"/>
      <c r="E32" s="18"/>
      <c r="F32" s="18"/>
      <c r="G32" s="11"/>
    </row>
    <row r="33" spans="1:7" ht="12.75" hidden="1" x14ac:dyDescent="0.2">
      <c r="A33" s="11"/>
      <c r="B33" s="17"/>
      <c r="C33" s="18"/>
      <c r="D33" s="18"/>
      <c r="E33" s="18"/>
      <c r="F33" s="18"/>
      <c r="G33" s="11"/>
    </row>
    <row r="34" spans="1:7" ht="55.5" hidden="1" customHeight="1" x14ac:dyDescent="0.2">
      <c r="A34" s="2" t="s">
        <v>30</v>
      </c>
      <c r="B34" s="2" t="s">
        <v>4</v>
      </c>
      <c r="C34" s="2" t="s">
        <v>5</v>
      </c>
      <c r="D34" s="2" t="s">
        <v>6</v>
      </c>
      <c r="E34" s="2" t="s">
        <v>7</v>
      </c>
      <c r="F34" s="2" t="s">
        <v>9</v>
      </c>
      <c r="G34" s="2" t="s">
        <v>8</v>
      </c>
    </row>
    <row r="35" spans="1:7" ht="12.75" hidden="1" x14ac:dyDescent="0.2">
      <c r="A35" s="3"/>
      <c r="B35" s="19" t="s">
        <v>11</v>
      </c>
      <c r="C35" s="3"/>
      <c r="D35" s="3"/>
      <c r="E35" s="3"/>
      <c r="F35" s="3"/>
      <c r="G35" s="3"/>
    </row>
    <row r="36" spans="1:7" ht="12.75" hidden="1" x14ac:dyDescent="0.2">
      <c r="A36" s="3"/>
      <c r="B36" s="19" t="s">
        <v>11</v>
      </c>
      <c r="C36" s="3"/>
      <c r="D36" s="3"/>
      <c r="E36" s="3"/>
      <c r="F36" s="3"/>
      <c r="G36" s="3"/>
    </row>
    <row r="37" spans="1:7" ht="25.5" hidden="1" x14ac:dyDescent="0.2">
      <c r="A37" s="14" t="s">
        <v>29</v>
      </c>
      <c r="B37" s="9" t="s">
        <v>11</v>
      </c>
      <c r="C37" s="10">
        <v>48</v>
      </c>
      <c r="D37" s="10">
        <v>48</v>
      </c>
      <c r="E37" s="10">
        <f>D37-C37</f>
        <v>0</v>
      </c>
      <c r="F37" s="10">
        <f>D37/C37*100</f>
        <v>100</v>
      </c>
      <c r="G37" s="3"/>
    </row>
    <row r="38" spans="1:7" x14ac:dyDescent="0.25">
      <c r="A38" s="1" t="s">
        <v>248</v>
      </c>
    </row>
    <row r="39" spans="1:7" x14ac:dyDescent="0.25">
      <c r="A39" s="1" t="s">
        <v>13</v>
      </c>
    </row>
    <row r="40" spans="1:7" x14ac:dyDescent="0.25">
      <c r="A40" s="1" t="s">
        <v>24</v>
      </c>
    </row>
    <row r="41" spans="1:7" x14ac:dyDescent="0.25">
      <c r="A41" s="1" t="s">
        <v>22</v>
      </c>
    </row>
    <row r="42" spans="1:7" ht="27" customHeight="1" x14ac:dyDescent="0.25">
      <c r="A42" s="127" t="s">
        <v>25</v>
      </c>
      <c r="B42" s="127"/>
      <c r="C42" s="127"/>
      <c r="D42" s="127"/>
      <c r="E42" s="127"/>
      <c r="F42" s="127"/>
      <c r="G42" s="127"/>
    </row>
    <row r="44" spans="1:7" ht="63" customHeight="1" x14ac:dyDescent="0.25">
      <c r="A44" s="2" t="s">
        <v>14</v>
      </c>
      <c r="B44" s="2" t="s">
        <v>4</v>
      </c>
      <c r="C44" s="2" t="s">
        <v>5</v>
      </c>
      <c r="D44" s="2" t="s">
        <v>6</v>
      </c>
      <c r="E44" s="2" t="s">
        <v>7</v>
      </c>
      <c r="F44" s="2" t="s">
        <v>9</v>
      </c>
      <c r="G44" s="2" t="s">
        <v>15</v>
      </c>
    </row>
    <row r="45" spans="1:7" x14ac:dyDescent="0.25">
      <c r="A45" s="4">
        <v>1</v>
      </c>
      <c r="B45" s="4">
        <v>2</v>
      </c>
      <c r="C45" s="4">
        <v>3</v>
      </c>
      <c r="D45" s="4">
        <v>4</v>
      </c>
      <c r="E45" s="4">
        <v>5</v>
      </c>
      <c r="F45" s="4">
        <v>6</v>
      </c>
      <c r="G45" s="4">
        <v>7</v>
      </c>
    </row>
    <row r="46" spans="1:7" ht="51" customHeight="1" x14ac:dyDescent="0.25">
      <c r="A46" s="26" t="s">
        <v>26</v>
      </c>
      <c r="B46" s="4" t="s">
        <v>27</v>
      </c>
      <c r="C46" s="113">
        <f>245+67+45</f>
        <v>357</v>
      </c>
      <c r="D46" s="113">
        <f>245+67+45</f>
        <v>357</v>
      </c>
      <c r="E46" s="8">
        <f>D46-C46</f>
        <v>0</v>
      </c>
      <c r="F46" s="16">
        <f>D46/C46*100</f>
        <v>100</v>
      </c>
      <c r="G46" s="2"/>
    </row>
    <row r="47" spans="1:7" ht="68.400000000000006" customHeight="1" x14ac:dyDescent="0.25">
      <c r="A47" s="2" t="s">
        <v>30</v>
      </c>
      <c r="B47" s="2" t="s">
        <v>4</v>
      </c>
      <c r="C47" s="2" t="s">
        <v>5</v>
      </c>
      <c r="D47" s="2" t="s">
        <v>6</v>
      </c>
      <c r="E47" s="2" t="s">
        <v>7</v>
      </c>
      <c r="F47" s="2" t="s">
        <v>9</v>
      </c>
      <c r="G47" s="2" t="s">
        <v>8</v>
      </c>
    </row>
    <row r="48" spans="1:7" ht="21.6" customHeight="1" x14ac:dyDescent="0.25">
      <c r="A48" s="3" t="s">
        <v>32</v>
      </c>
      <c r="B48" s="19" t="s">
        <v>11</v>
      </c>
      <c r="C48" s="16">
        <v>5071</v>
      </c>
      <c r="D48" s="16">
        <v>5071</v>
      </c>
      <c r="E48" s="16">
        <f>D48-C48</f>
        <v>0</v>
      </c>
      <c r="F48" s="16">
        <f>D48/C48*100</f>
        <v>100</v>
      </c>
      <c r="G48" s="16"/>
    </row>
    <row r="49" spans="1:7" x14ac:dyDescent="0.25">
      <c r="A49" s="3"/>
      <c r="B49" s="19" t="s">
        <v>11</v>
      </c>
      <c r="C49" s="3"/>
      <c r="D49" s="3"/>
      <c r="E49" s="3"/>
      <c r="F49" s="3"/>
      <c r="G49" s="3"/>
    </row>
    <row r="50" spans="1:7" ht="33" customHeight="1" x14ac:dyDescent="0.25">
      <c r="A50" s="14" t="s">
        <v>29</v>
      </c>
      <c r="B50" s="9" t="s">
        <v>11</v>
      </c>
      <c r="C50" s="10">
        <f>C48</f>
        <v>5071</v>
      </c>
      <c r="D50" s="10">
        <f>D48</f>
        <v>5071</v>
      </c>
      <c r="E50" s="10">
        <f>D50-C50</f>
        <v>0</v>
      </c>
      <c r="F50" s="10">
        <f>D50/C50*100</f>
        <v>100</v>
      </c>
      <c r="G50" s="10"/>
    </row>
    <row r="52" spans="1:7" x14ac:dyDescent="0.25">
      <c r="C52" s="13"/>
    </row>
    <row r="53" spans="1:7" x14ac:dyDescent="0.25">
      <c r="A53" s="1" t="s">
        <v>168</v>
      </c>
      <c r="D53" s="1" t="s">
        <v>16</v>
      </c>
      <c r="F53" s="1" t="s">
        <v>97</v>
      </c>
      <c r="G53" s="1" t="s">
        <v>171</v>
      </c>
    </row>
    <row r="54" spans="1:7" x14ac:dyDescent="0.25">
      <c r="D54" s="7" t="s">
        <v>17</v>
      </c>
      <c r="E54" s="7"/>
      <c r="F54" s="7"/>
    </row>
    <row r="55" spans="1:7" x14ac:dyDescent="0.25">
      <c r="G55" s="1" t="s">
        <v>171</v>
      </c>
    </row>
    <row r="56" spans="1:7" x14ac:dyDescent="0.25">
      <c r="A56" s="1" t="s">
        <v>169</v>
      </c>
      <c r="D56" s="1" t="s">
        <v>16</v>
      </c>
      <c r="F56" s="1" t="s">
        <v>170</v>
      </c>
    </row>
    <row r="57" spans="1:7" x14ac:dyDescent="0.25">
      <c r="D57" s="7" t="s">
        <v>17</v>
      </c>
      <c r="E57" s="7"/>
      <c r="F57" s="7"/>
    </row>
  </sheetData>
  <mergeCells count="8">
    <mergeCell ref="A42:G42"/>
    <mergeCell ref="F1:G1"/>
    <mergeCell ref="F2:G2"/>
    <mergeCell ref="A4:G4"/>
    <mergeCell ref="A5:G5"/>
    <mergeCell ref="A26:G26"/>
    <mergeCell ref="A14:G14"/>
    <mergeCell ref="A24:G24"/>
  </mergeCells>
  <pageMargins left="0.11811023622047245" right="0.11811023622047245" top="0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opLeftCell="A12" zoomScale="70" zoomScaleNormal="70" workbookViewId="0">
      <selection activeCell="D17" sqref="D17"/>
    </sheetView>
  </sheetViews>
  <sheetFormatPr defaultColWidth="9" defaultRowHeight="13.2" x14ac:dyDescent="0.25"/>
  <cols>
    <col min="1" max="1" width="30.6640625" style="1" customWidth="1"/>
    <col min="2" max="2" width="12.109375" style="1" customWidth="1"/>
    <col min="3" max="3" width="20.6640625" style="1" customWidth="1"/>
    <col min="4" max="4" width="20.33203125" style="1" customWidth="1"/>
    <col min="5" max="5" width="12.33203125" style="1" customWidth="1"/>
    <col min="6" max="6" width="16.109375" style="1" customWidth="1"/>
    <col min="7" max="7" width="30" style="1" customWidth="1"/>
    <col min="8" max="16384" width="9" style="1"/>
  </cols>
  <sheetData>
    <row r="1" spans="1:7" x14ac:dyDescent="0.25">
      <c r="F1" s="123" t="s">
        <v>0</v>
      </c>
      <c r="G1" s="123"/>
    </row>
    <row r="2" spans="1:7" ht="30.75" customHeight="1" x14ac:dyDescent="0.25">
      <c r="F2" s="124" t="s">
        <v>1</v>
      </c>
      <c r="G2" s="124"/>
    </row>
    <row r="4" spans="1:7" x14ac:dyDescent="0.25">
      <c r="A4" s="125" t="s">
        <v>2</v>
      </c>
      <c r="B4" s="125"/>
      <c r="C4" s="125"/>
      <c r="D4" s="125"/>
      <c r="E4" s="125"/>
      <c r="F4" s="125"/>
      <c r="G4" s="125"/>
    </row>
    <row r="5" spans="1:7" x14ac:dyDescent="0.25">
      <c r="A5" s="125" t="s">
        <v>161</v>
      </c>
      <c r="B5" s="125"/>
      <c r="C5" s="125"/>
      <c r="D5" s="125"/>
      <c r="E5" s="125"/>
      <c r="F5" s="125"/>
      <c r="G5" s="125"/>
    </row>
    <row r="7" spans="1:7" ht="15" customHeight="1" x14ac:dyDescent="0.25">
      <c r="A7" s="1" t="s">
        <v>18</v>
      </c>
    </row>
    <row r="8" spans="1:7" ht="31.5" customHeight="1" x14ac:dyDescent="0.25">
      <c r="A8" s="127" t="s">
        <v>38</v>
      </c>
      <c r="B8" s="127"/>
      <c r="C8" s="127"/>
      <c r="D8" s="127"/>
      <c r="E8" s="127"/>
      <c r="F8" s="127"/>
      <c r="G8" s="127"/>
    </row>
    <row r="9" spans="1:7" x14ac:dyDescent="0.25">
      <c r="A9" s="1" t="s">
        <v>102</v>
      </c>
    </row>
    <row r="10" spans="1:7" x14ac:dyDescent="0.25">
      <c r="A10" s="1" t="s">
        <v>20</v>
      </c>
    </row>
    <row r="11" spans="1:7" x14ac:dyDescent="0.25">
      <c r="A11" s="1" t="s">
        <v>21</v>
      </c>
    </row>
    <row r="12" spans="1:7" x14ac:dyDescent="0.25">
      <c r="A12" s="1" t="s">
        <v>22</v>
      </c>
    </row>
    <row r="13" spans="1:7" ht="35.25" customHeight="1" x14ac:dyDescent="0.25">
      <c r="A13" s="127" t="s">
        <v>39</v>
      </c>
      <c r="B13" s="127"/>
      <c r="C13" s="127"/>
      <c r="D13" s="127"/>
      <c r="E13" s="127"/>
      <c r="F13" s="127"/>
      <c r="G13" s="127"/>
    </row>
    <row r="14" spans="1:7" ht="39.75" customHeight="1" x14ac:dyDescent="0.25">
      <c r="A14" s="127" t="s">
        <v>103</v>
      </c>
      <c r="B14" s="127"/>
      <c r="C14" s="127"/>
      <c r="D14" s="127"/>
      <c r="E14" s="127"/>
      <c r="F14" s="127"/>
      <c r="G14" s="127"/>
    </row>
    <row r="15" spans="1:7" ht="63.6" customHeight="1" x14ac:dyDescent="0.25">
      <c r="A15" s="2" t="s">
        <v>3</v>
      </c>
      <c r="B15" s="2" t="s">
        <v>4</v>
      </c>
      <c r="C15" s="2" t="s">
        <v>5</v>
      </c>
      <c r="D15" s="2" t="s">
        <v>6</v>
      </c>
      <c r="E15" s="2" t="s">
        <v>7</v>
      </c>
      <c r="F15" s="2" t="s">
        <v>9</v>
      </c>
      <c r="G15" s="2" t="s">
        <v>8</v>
      </c>
    </row>
    <row r="16" spans="1:7" ht="18" customHeight="1" x14ac:dyDescent="0.2">
      <c r="A16" s="4">
        <v>1</v>
      </c>
      <c r="B16" s="4">
        <v>2</v>
      </c>
      <c r="C16" s="4">
        <v>3</v>
      </c>
      <c r="D16" s="4">
        <v>4</v>
      </c>
      <c r="E16" s="4">
        <v>5</v>
      </c>
      <c r="F16" s="4">
        <v>6</v>
      </c>
      <c r="G16" s="4">
        <v>7</v>
      </c>
    </row>
    <row r="17" spans="1:7" ht="57" customHeight="1" x14ac:dyDescent="0.25">
      <c r="A17" s="26" t="s">
        <v>32</v>
      </c>
      <c r="B17" s="8" t="s">
        <v>11</v>
      </c>
      <c r="C17" s="16">
        <v>166635</v>
      </c>
      <c r="D17" s="25">
        <v>166633.95800000001</v>
      </c>
      <c r="E17" s="16">
        <f>D17-C17</f>
        <v>-1.0419999999867287</v>
      </c>
      <c r="F17" s="16">
        <f>D17/C17*100</f>
        <v>99.999374681189437</v>
      </c>
      <c r="G17" s="2" t="s">
        <v>173</v>
      </c>
    </row>
    <row r="18" spans="1:7" ht="28.2" customHeight="1" x14ac:dyDescent="0.25">
      <c r="A18" s="35" t="s">
        <v>10</v>
      </c>
      <c r="B18" s="9" t="s">
        <v>11</v>
      </c>
      <c r="C18" s="10">
        <f>C17</f>
        <v>166635</v>
      </c>
      <c r="D18" s="10">
        <f t="shared" ref="D18" si="0">D17</f>
        <v>166633.95800000001</v>
      </c>
      <c r="E18" s="10">
        <f t="shared" ref="E18:E20" si="1">D18-C18</f>
        <v>-1.0419999999867287</v>
      </c>
      <c r="F18" s="10">
        <f t="shared" ref="F18:F20" si="2">D18/C18*100</f>
        <v>99.999374681189437</v>
      </c>
      <c r="G18" s="9"/>
    </row>
    <row r="19" spans="1:7" ht="37.799999999999997" customHeight="1" x14ac:dyDescent="0.25">
      <c r="A19" s="12" t="s">
        <v>12</v>
      </c>
      <c r="B19" s="8"/>
      <c r="C19" s="12"/>
      <c r="D19" s="73"/>
      <c r="E19" s="16"/>
      <c r="F19" s="16"/>
      <c r="G19" s="8"/>
    </row>
    <row r="20" spans="1:7" ht="66" customHeight="1" x14ac:dyDescent="0.25">
      <c r="A20" s="12" t="s">
        <v>134</v>
      </c>
      <c r="B20" s="8" t="s">
        <v>52</v>
      </c>
      <c r="C20" s="8">
        <v>100</v>
      </c>
      <c r="D20" s="8">
        <v>100</v>
      </c>
      <c r="E20" s="16">
        <f t="shared" si="1"/>
        <v>0</v>
      </c>
      <c r="F20" s="16">
        <f t="shared" si="2"/>
        <v>100</v>
      </c>
      <c r="G20" s="8"/>
    </row>
    <row r="21" spans="1:7" x14ac:dyDescent="0.25">
      <c r="A21" s="5"/>
      <c r="B21" s="6"/>
      <c r="C21" s="6"/>
      <c r="D21" s="6"/>
      <c r="E21" s="6"/>
      <c r="F21" s="6"/>
      <c r="G21" s="6"/>
    </row>
    <row r="22" spans="1:7" ht="12.75" hidden="1" x14ac:dyDescent="0.2">
      <c r="A22" s="1" t="s">
        <v>40</v>
      </c>
    </row>
    <row r="23" spans="1:7" ht="12.75" hidden="1" x14ac:dyDescent="0.2">
      <c r="A23" s="1" t="s">
        <v>13</v>
      </c>
    </row>
    <row r="24" spans="1:7" ht="32.25" hidden="1" customHeight="1" x14ac:dyDescent="0.2">
      <c r="A24" s="128" t="s">
        <v>54</v>
      </c>
      <c r="B24" s="128"/>
      <c r="C24" s="128"/>
      <c r="D24" s="128"/>
      <c r="E24" s="128"/>
      <c r="F24" s="128"/>
      <c r="G24" s="128"/>
    </row>
    <row r="25" spans="1:7" ht="12.75" hidden="1" x14ac:dyDescent="0.2">
      <c r="A25" s="1" t="s">
        <v>22</v>
      </c>
    </row>
    <row r="26" spans="1:7" s="20" customFormat="1" ht="24.75" hidden="1" customHeight="1" x14ac:dyDescent="0.25">
      <c r="A26" s="127" t="s">
        <v>50</v>
      </c>
      <c r="B26" s="127"/>
      <c r="C26" s="127"/>
      <c r="D26" s="127"/>
      <c r="E26" s="127"/>
      <c r="F26" s="127"/>
      <c r="G26" s="127"/>
    </row>
    <row r="27" spans="1:7" ht="12.75" hidden="1" x14ac:dyDescent="0.2"/>
    <row r="28" spans="1:7" ht="59.25" hidden="1" customHeight="1" x14ac:dyDescent="0.2">
      <c r="A28" s="2" t="s">
        <v>14</v>
      </c>
      <c r="B28" s="2" t="s">
        <v>4</v>
      </c>
      <c r="C28" s="2" t="s">
        <v>5</v>
      </c>
      <c r="D28" s="2" t="s">
        <v>6</v>
      </c>
      <c r="E28" s="2" t="s">
        <v>7</v>
      </c>
      <c r="F28" s="2" t="s">
        <v>9</v>
      </c>
      <c r="G28" s="2" t="s">
        <v>15</v>
      </c>
    </row>
    <row r="29" spans="1:7" ht="12.75" hidden="1" x14ac:dyDescent="0.2">
      <c r="A29" s="4">
        <v>1</v>
      </c>
      <c r="B29" s="4">
        <v>2</v>
      </c>
      <c r="C29" s="4">
        <v>3</v>
      </c>
      <c r="D29" s="4">
        <v>4</v>
      </c>
      <c r="E29" s="4">
        <v>5</v>
      </c>
      <c r="F29" s="4">
        <v>6</v>
      </c>
      <c r="G29" s="4">
        <v>7</v>
      </c>
    </row>
    <row r="30" spans="1:7" ht="33.75" hidden="1" x14ac:dyDescent="0.2">
      <c r="A30" s="11" t="s">
        <v>33</v>
      </c>
      <c r="B30" s="17" t="s">
        <v>11</v>
      </c>
      <c r="C30" s="18">
        <v>759</v>
      </c>
      <c r="D30" s="18">
        <v>759</v>
      </c>
      <c r="E30" s="18">
        <f>D30-C30</f>
        <v>0</v>
      </c>
      <c r="F30" s="18">
        <f>D30/C30*100</f>
        <v>100</v>
      </c>
      <c r="G30" s="11"/>
    </row>
    <row r="31" spans="1:7" ht="33.75" hidden="1" x14ac:dyDescent="0.2">
      <c r="A31" s="11" t="s">
        <v>34</v>
      </c>
      <c r="B31" s="17" t="s">
        <v>11</v>
      </c>
      <c r="C31" s="18">
        <v>1000</v>
      </c>
      <c r="D31" s="18">
        <v>1000</v>
      </c>
      <c r="E31" s="18">
        <f t="shared" ref="E31:E32" si="3">D31-C31</f>
        <v>0</v>
      </c>
      <c r="F31" s="18">
        <f t="shared" ref="F31:F32" si="4">D31/C31*100</f>
        <v>100</v>
      </c>
      <c r="G31" s="11"/>
    </row>
    <row r="32" spans="1:7" ht="67.5" hidden="1" x14ac:dyDescent="0.2">
      <c r="A32" s="11" t="s">
        <v>36</v>
      </c>
      <c r="B32" s="17" t="s">
        <v>76</v>
      </c>
      <c r="C32" s="21"/>
      <c r="D32" s="21"/>
      <c r="E32" s="18">
        <f t="shared" si="3"/>
        <v>0</v>
      </c>
      <c r="F32" s="18" t="e">
        <f t="shared" si="4"/>
        <v>#DIV/0!</v>
      </c>
      <c r="G32" s="11"/>
    </row>
    <row r="33" spans="1:7" ht="12.75" hidden="1" x14ac:dyDescent="0.2">
      <c r="A33" s="11"/>
      <c r="B33" s="17"/>
      <c r="C33" s="18"/>
      <c r="D33" s="18"/>
      <c r="E33" s="18"/>
      <c r="F33" s="18"/>
      <c r="G33" s="11"/>
    </row>
    <row r="34" spans="1:7" ht="55.5" hidden="1" customHeight="1" x14ac:dyDescent="0.2">
      <c r="A34" s="2" t="s">
        <v>30</v>
      </c>
      <c r="B34" s="2" t="s">
        <v>4</v>
      </c>
      <c r="C34" s="2" t="s">
        <v>5</v>
      </c>
      <c r="D34" s="2" t="s">
        <v>6</v>
      </c>
      <c r="E34" s="2" t="s">
        <v>7</v>
      </c>
      <c r="F34" s="2" t="s">
        <v>9</v>
      </c>
      <c r="G34" s="2" t="s">
        <v>8</v>
      </c>
    </row>
    <row r="35" spans="1:7" ht="12.75" hidden="1" x14ac:dyDescent="0.2">
      <c r="A35" s="3"/>
      <c r="B35" s="19" t="s">
        <v>11</v>
      </c>
      <c r="C35" s="3"/>
      <c r="D35" s="3"/>
      <c r="E35" s="3"/>
      <c r="F35" s="3"/>
      <c r="G35" s="3"/>
    </row>
    <row r="36" spans="1:7" ht="12.75" hidden="1" x14ac:dyDescent="0.2">
      <c r="A36" s="3"/>
      <c r="B36" s="19" t="s">
        <v>11</v>
      </c>
      <c r="C36" s="3"/>
      <c r="D36" s="3"/>
      <c r="E36" s="3"/>
      <c r="F36" s="3"/>
      <c r="G36" s="3"/>
    </row>
    <row r="37" spans="1:7" ht="25.5" hidden="1" x14ac:dyDescent="0.2">
      <c r="A37" s="14" t="s">
        <v>29</v>
      </c>
      <c r="B37" s="9" t="s">
        <v>11</v>
      </c>
      <c r="C37" s="10">
        <v>33754</v>
      </c>
      <c r="D37" s="10">
        <v>33754</v>
      </c>
      <c r="E37" s="10">
        <f>D37-C37</f>
        <v>0</v>
      </c>
      <c r="F37" s="10">
        <f>D37/C37*100</f>
        <v>100</v>
      </c>
      <c r="G37" s="3"/>
    </row>
    <row r="38" spans="1:7" ht="12.75" hidden="1" x14ac:dyDescent="0.2"/>
    <row r="39" spans="1:7" x14ac:dyDescent="0.25">
      <c r="A39" s="1" t="s">
        <v>247</v>
      </c>
    </row>
    <row r="40" spans="1:7" x14ac:dyDescent="0.25">
      <c r="A40" s="1" t="s">
        <v>13</v>
      </c>
    </row>
    <row r="41" spans="1:7" x14ac:dyDescent="0.25">
      <c r="A41" s="1" t="s">
        <v>24</v>
      </c>
    </row>
    <row r="42" spans="1:7" x14ac:dyDescent="0.25">
      <c r="A42" s="1" t="s">
        <v>22</v>
      </c>
    </row>
    <row r="43" spans="1:7" ht="43.2" customHeight="1" x14ac:dyDescent="0.25">
      <c r="A43" s="127" t="s">
        <v>103</v>
      </c>
      <c r="B43" s="127"/>
      <c r="C43" s="127"/>
      <c r="D43" s="127"/>
      <c r="E43" s="127"/>
      <c r="F43" s="127"/>
      <c r="G43" s="127"/>
    </row>
    <row r="45" spans="1:7" ht="63" customHeight="1" x14ac:dyDescent="0.25">
      <c r="A45" s="2" t="s">
        <v>14</v>
      </c>
      <c r="B45" s="2" t="s">
        <v>4</v>
      </c>
      <c r="C45" s="2" t="s">
        <v>5</v>
      </c>
      <c r="D45" s="2" t="s">
        <v>6</v>
      </c>
      <c r="E45" s="2" t="s">
        <v>7</v>
      </c>
      <c r="F45" s="2" t="s">
        <v>9</v>
      </c>
      <c r="G45" s="2" t="s">
        <v>15</v>
      </c>
    </row>
    <row r="46" spans="1:7" x14ac:dyDescent="0.25">
      <c r="A46" s="4">
        <v>1</v>
      </c>
      <c r="B46" s="4">
        <v>2</v>
      </c>
      <c r="C46" s="4">
        <v>3</v>
      </c>
      <c r="D46" s="4">
        <v>4</v>
      </c>
      <c r="E46" s="4">
        <v>5</v>
      </c>
      <c r="F46" s="4">
        <v>6</v>
      </c>
      <c r="G46" s="4">
        <v>7</v>
      </c>
    </row>
    <row r="47" spans="1:7" ht="31.8" customHeight="1" x14ac:dyDescent="0.25">
      <c r="A47" s="26" t="s">
        <v>41</v>
      </c>
      <c r="B47" s="8" t="s">
        <v>27</v>
      </c>
      <c r="C47" s="8">
        <v>75</v>
      </c>
      <c r="D47" s="72">
        <v>75</v>
      </c>
      <c r="E47" s="8">
        <f>D47-C47</f>
        <v>0</v>
      </c>
      <c r="F47" s="8">
        <f>D47/C47*100</f>
        <v>100</v>
      </c>
      <c r="G47" s="8"/>
    </row>
    <row r="48" spans="1:7" x14ac:dyDescent="0.25">
      <c r="A48" s="11"/>
      <c r="B48" s="4"/>
      <c r="C48" s="8"/>
      <c r="D48" s="33"/>
      <c r="E48" s="8"/>
      <c r="F48" s="8"/>
      <c r="G48" s="8"/>
    </row>
    <row r="49" spans="1:7" x14ac:dyDescent="0.25">
      <c r="A49" s="11"/>
      <c r="B49" s="4"/>
      <c r="C49" s="4"/>
      <c r="D49" s="22"/>
      <c r="E49" s="4"/>
      <c r="F49" s="4"/>
      <c r="G49" s="4"/>
    </row>
    <row r="50" spans="1:7" ht="61.8" customHeight="1" x14ac:dyDescent="0.25">
      <c r="A50" s="2" t="s">
        <v>30</v>
      </c>
      <c r="B50" s="2" t="s">
        <v>4</v>
      </c>
      <c r="C50" s="2" t="s">
        <v>5</v>
      </c>
      <c r="D50" s="2" t="s">
        <v>6</v>
      </c>
      <c r="E50" s="2" t="s">
        <v>7</v>
      </c>
      <c r="F50" s="2" t="s">
        <v>9</v>
      </c>
      <c r="G50" s="2" t="s">
        <v>8</v>
      </c>
    </row>
    <row r="51" spans="1:7" ht="63" customHeight="1" x14ac:dyDescent="0.25">
      <c r="A51" s="26" t="s">
        <v>32</v>
      </c>
      <c r="B51" s="8" t="s">
        <v>11</v>
      </c>
      <c r="C51" s="16">
        <v>166635</v>
      </c>
      <c r="D51" s="16">
        <v>166633.95800000001</v>
      </c>
      <c r="E51" s="16">
        <f t="shared" ref="E51" si="5">D51-C51</f>
        <v>-1.0419999999867287</v>
      </c>
      <c r="F51" s="16">
        <f t="shared" ref="F51" si="6">D51/C51*100</f>
        <v>99.999374681189437</v>
      </c>
      <c r="G51" s="2" t="s">
        <v>173</v>
      </c>
    </row>
    <row r="52" spans="1:7" ht="17.399999999999999" customHeight="1" x14ac:dyDescent="0.25">
      <c r="A52" s="3"/>
      <c r="B52" s="19" t="s">
        <v>11</v>
      </c>
      <c r="C52" s="3"/>
      <c r="D52" s="3"/>
      <c r="E52" s="10"/>
      <c r="F52" s="10"/>
      <c r="G52" s="3"/>
    </row>
    <row r="53" spans="1:7" ht="32.4" customHeight="1" x14ac:dyDescent="0.25">
      <c r="A53" s="14" t="s">
        <v>29</v>
      </c>
      <c r="B53" s="9" t="s">
        <v>11</v>
      </c>
      <c r="C53" s="10">
        <f>C51</f>
        <v>166635</v>
      </c>
      <c r="D53" s="10">
        <f>D51</f>
        <v>166633.95800000001</v>
      </c>
      <c r="E53" s="10">
        <f>D53-C53</f>
        <v>-1.0419999999867287</v>
      </c>
      <c r="F53" s="10">
        <f>D53/C53*100</f>
        <v>99.999374681189437</v>
      </c>
      <c r="G53" s="10"/>
    </row>
    <row r="55" spans="1:7" x14ac:dyDescent="0.25">
      <c r="C55" s="13"/>
    </row>
    <row r="56" spans="1:7" x14ac:dyDescent="0.25">
      <c r="A56" s="1" t="s">
        <v>168</v>
      </c>
      <c r="D56" s="1" t="s">
        <v>16</v>
      </c>
      <c r="F56" s="1" t="s">
        <v>97</v>
      </c>
    </row>
    <row r="57" spans="1:7" x14ac:dyDescent="0.25">
      <c r="D57" s="7" t="s">
        <v>17</v>
      </c>
      <c r="E57" s="7"/>
      <c r="F57" s="7"/>
      <c r="G57" s="1" t="s">
        <v>171</v>
      </c>
    </row>
    <row r="58" spans="1:7" x14ac:dyDescent="0.25">
      <c r="G58" s="1" t="s">
        <v>171</v>
      </c>
    </row>
    <row r="59" spans="1:7" x14ac:dyDescent="0.25">
      <c r="A59" s="1" t="s">
        <v>169</v>
      </c>
      <c r="D59" s="1" t="s">
        <v>16</v>
      </c>
      <c r="F59" s="1" t="s">
        <v>170</v>
      </c>
    </row>
    <row r="60" spans="1:7" x14ac:dyDescent="0.25">
      <c r="D60" s="7" t="s">
        <v>17</v>
      </c>
      <c r="E60" s="7"/>
      <c r="F60" s="7"/>
    </row>
  </sheetData>
  <mergeCells count="10">
    <mergeCell ref="A14:G14"/>
    <mergeCell ref="A26:G26"/>
    <mergeCell ref="A43:G43"/>
    <mergeCell ref="F1:G1"/>
    <mergeCell ref="F2:G2"/>
    <mergeCell ref="A4:G4"/>
    <mergeCell ref="A5:G5"/>
    <mergeCell ref="A8:G8"/>
    <mergeCell ref="A13:G13"/>
    <mergeCell ref="A24:G24"/>
  </mergeCells>
  <pageMargins left="0.11811023622047245" right="0.11811023622047245" top="0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opLeftCell="A46" zoomScale="80" zoomScaleNormal="80" workbookViewId="0">
      <selection activeCell="G51" sqref="G51"/>
    </sheetView>
  </sheetViews>
  <sheetFormatPr defaultColWidth="9" defaultRowHeight="13.2" x14ac:dyDescent="0.25"/>
  <cols>
    <col min="1" max="1" width="30.6640625" style="1" customWidth="1"/>
    <col min="2" max="2" width="12.109375" style="1" customWidth="1"/>
    <col min="3" max="3" width="20.6640625" style="1" customWidth="1"/>
    <col min="4" max="4" width="20.33203125" style="1" customWidth="1"/>
    <col min="5" max="5" width="12.33203125" style="1" customWidth="1"/>
    <col min="6" max="6" width="16.109375" style="1" customWidth="1"/>
    <col min="7" max="7" width="30" style="1" customWidth="1"/>
    <col min="8" max="16384" width="9" style="1"/>
  </cols>
  <sheetData>
    <row r="1" spans="1:7" x14ac:dyDescent="0.25">
      <c r="F1" s="123" t="s">
        <v>0</v>
      </c>
      <c r="G1" s="123"/>
    </row>
    <row r="2" spans="1:7" ht="30.75" customHeight="1" x14ac:dyDescent="0.25">
      <c r="F2" s="124" t="s">
        <v>1</v>
      </c>
      <c r="G2" s="124"/>
    </row>
    <row r="4" spans="1:7" x14ac:dyDescent="0.25">
      <c r="A4" s="125" t="s">
        <v>2</v>
      </c>
      <c r="B4" s="125"/>
      <c r="C4" s="125"/>
      <c r="D4" s="125"/>
      <c r="E4" s="125"/>
      <c r="F4" s="125"/>
      <c r="G4" s="125"/>
    </row>
    <row r="5" spans="1:7" x14ac:dyDescent="0.25">
      <c r="A5" s="125" t="s">
        <v>161</v>
      </c>
      <c r="B5" s="125"/>
      <c r="C5" s="125"/>
      <c r="D5" s="125"/>
      <c r="E5" s="125"/>
      <c r="F5" s="125"/>
      <c r="G5" s="125"/>
    </row>
    <row r="7" spans="1:7" x14ac:dyDescent="0.25">
      <c r="A7" s="1" t="s">
        <v>18</v>
      </c>
    </row>
    <row r="8" spans="1:7" ht="31.5" customHeight="1" x14ac:dyDescent="0.25">
      <c r="A8" s="127" t="s">
        <v>42</v>
      </c>
      <c r="B8" s="127"/>
      <c r="C8" s="127"/>
      <c r="D8" s="127"/>
      <c r="E8" s="127"/>
      <c r="F8" s="127"/>
      <c r="G8" s="127"/>
    </row>
    <row r="9" spans="1:7" x14ac:dyDescent="0.25">
      <c r="A9" s="1" t="s">
        <v>94</v>
      </c>
    </row>
    <row r="10" spans="1:7" x14ac:dyDescent="0.25">
      <c r="A10" s="1" t="s">
        <v>101</v>
      </c>
    </row>
    <row r="11" spans="1:7" x14ac:dyDescent="0.25">
      <c r="A11" s="1" t="s">
        <v>21</v>
      </c>
    </row>
    <row r="12" spans="1:7" x14ac:dyDescent="0.25">
      <c r="A12" s="1" t="s">
        <v>22</v>
      </c>
    </row>
    <row r="13" spans="1:7" ht="35.25" customHeight="1" x14ac:dyDescent="0.25">
      <c r="A13" s="127" t="s">
        <v>37</v>
      </c>
      <c r="B13" s="127"/>
      <c r="C13" s="127"/>
      <c r="D13" s="127"/>
      <c r="E13" s="127"/>
      <c r="F13" s="127"/>
      <c r="G13" s="127"/>
    </row>
    <row r="14" spans="1:7" ht="96.6" customHeight="1" x14ac:dyDescent="0.25">
      <c r="A14" s="129" t="s">
        <v>125</v>
      </c>
      <c r="B14" s="129"/>
      <c r="C14" s="129"/>
      <c r="D14" s="129"/>
      <c r="E14" s="129"/>
      <c r="F14" s="129"/>
      <c r="G14" s="129"/>
    </row>
    <row r="15" spans="1:7" ht="63.6" customHeight="1" x14ac:dyDescent="0.25">
      <c r="A15" s="2" t="s">
        <v>3</v>
      </c>
      <c r="B15" s="2" t="s">
        <v>4</v>
      </c>
      <c r="C15" s="2" t="s">
        <v>5</v>
      </c>
      <c r="D15" s="2" t="s">
        <v>6</v>
      </c>
      <c r="E15" s="2" t="s">
        <v>7</v>
      </c>
      <c r="F15" s="2" t="s">
        <v>9</v>
      </c>
      <c r="G15" s="2" t="s">
        <v>8</v>
      </c>
    </row>
    <row r="16" spans="1:7" ht="12.75" x14ac:dyDescent="0.2">
      <c r="A16" s="4">
        <v>1</v>
      </c>
      <c r="B16" s="4">
        <v>2</v>
      </c>
      <c r="C16" s="4">
        <v>3</v>
      </c>
      <c r="D16" s="4">
        <v>4</v>
      </c>
      <c r="E16" s="4">
        <v>5</v>
      </c>
      <c r="F16" s="4">
        <v>6</v>
      </c>
      <c r="G16" s="4">
        <v>7</v>
      </c>
    </row>
    <row r="17" spans="1:7" ht="27.75" customHeight="1" x14ac:dyDescent="0.25">
      <c r="A17" s="15" t="s">
        <v>31</v>
      </c>
      <c r="B17" s="8" t="s">
        <v>11</v>
      </c>
      <c r="C17" s="16">
        <v>88227</v>
      </c>
      <c r="D17" s="16">
        <v>88227</v>
      </c>
      <c r="E17" s="16">
        <f>D17-C17</f>
        <v>0</v>
      </c>
      <c r="F17" s="16">
        <f>D17/C17*100</f>
        <v>100</v>
      </c>
      <c r="G17" s="8"/>
    </row>
    <row r="18" spans="1:7" ht="19.2" customHeight="1" x14ac:dyDescent="0.25">
      <c r="A18" s="15" t="s">
        <v>32</v>
      </c>
      <c r="B18" s="8" t="s">
        <v>11</v>
      </c>
      <c r="C18" s="16"/>
      <c r="D18" s="16"/>
      <c r="E18" s="16">
        <f t="shared" ref="E18:E22" si="0">D18-C18</f>
        <v>0</v>
      </c>
      <c r="F18" s="16" t="e">
        <f>D18/C18*100</f>
        <v>#DIV/0!</v>
      </c>
      <c r="G18" s="8"/>
    </row>
    <row r="19" spans="1:7" ht="32.4" customHeight="1" x14ac:dyDescent="0.25">
      <c r="A19" s="35" t="s">
        <v>10</v>
      </c>
      <c r="B19" s="9" t="s">
        <v>11</v>
      </c>
      <c r="C19" s="10">
        <f>C17+C18</f>
        <v>88227</v>
      </c>
      <c r="D19" s="10">
        <f>D17+D18</f>
        <v>88227</v>
      </c>
      <c r="E19" s="10">
        <f t="shared" si="0"/>
        <v>0</v>
      </c>
      <c r="F19" s="10">
        <f>D19/C19*100</f>
        <v>100</v>
      </c>
      <c r="G19" s="9"/>
    </row>
    <row r="20" spans="1:7" ht="33.75" customHeight="1" x14ac:dyDescent="0.25">
      <c r="A20" s="12" t="s">
        <v>12</v>
      </c>
      <c r="B20" s="8"/>
      <c r="C20" s="12"/>
      <c r="D20" s="12"/>
      <c r="E20" s="16"/>
      <c r="F20" s="10"/>
      <c r="G20" s="8"/>
    </row>
    <row r="21" spans="1:7" ht="66" customHeight="1" x14ac:dyDescent="0.25">
      <c r="A21" s="12" t="s">
        <v>181</v>
      </c>
      <c r="B21" s="8" t="s">
        <v>52</v>
      </c>
      <c r="C21" s="2">
        <v>17.600000000000001</v>
      </c>
      <c r="D21" s="2">
        <v>17.600000000000001</v>
      </c>
      <c r="E21" s="16">
        <f t="shared" si="0"/>
        <v>0</v>
      </c>
      <c r="F21" s="16">
        <f t="shared" ref="F21:F22" si="1">D21/C21*100</f>
        <v>100</v>
      </c>
      <c r="G21" s="26"/>
    </row>
    <row r="22" spans="1:7" ht="61.2" customHeight="1" x14ac:dyDescent="0.25">
      <c r="A22" s="26" t="s">
        <v>182</v>
      </c>
      <c r="B22" s="8" t="s">
        <v>52</v>
      </c>
      <c r="C22" s="2">
        <v>12.7</v>
      </c>
      <c r="D22" s="2">
        <v>12.7</v>
      </c>
      <c r="E22" s="16">
        <f t="shared" si="0"/>
        <v>0</v>
      </c>
      <c r="F22" s="16">
        <f t="shared" si="1"/>
        <v>100</v>
      </c>
      <c r="G22" s="40"/>
    </row>
    <row r="23" spans="1:7" x14ac:dyDescent="0.25">
      <c r="A23" s="5"/>
      <c r="B23" s="6"/>
      <c r="C23" s="6"/>
      <c r="D23" s="6"/>
      <c r="E23" s="6"/>
      <c r="F23" s="6"/>
      <c r="G23" s="6"/>
    </row>
    <row r="24" spans="1:7" ht="12.75" hidden="1" x14ac:dyDescent="0.2">
      <c r="A24" s="1" t="s">
        <v>43</v>
      </c>
    </row>
    <row r="25" spans="1:7" ht="12.75" hidden="1" x14ac:dyDescent="0.2">
      <c r="A25" s="1" t="s">
        <v>13</v>
      </c>
    </row>
    <row r="26" spans="1:7" ht="31.5" hidden="1" customHeight="1" x14ac:dyDescent="0.2">
      <c r="A26" s="128" t="s">
        <v>54</v>
      </c>
      <c r="B26" s="128"/>
      <c r="C26" s="128"/>
      <c r="D26" s="128"/>
      <c r="E26" s="128"/>
      <c r="F26" s="128"/>
      <c r="G26" s="128"/>
    </row>
    <row r="27" spans="1:7" ht="12.75" hidden="1" x14ac:dyDescent="0.2">
      <c r="A27" s="1" t="s">
        <v>22</v>
      </c>
    </row>
    <row r="28" spans="1:7" s="20" customFormat="1" ht="24.75" hidden="1" customHeight="1" x14ac:dyDescent="0.25">
      <c r="A28" s="127" t="s">
        <v>44</v>
      </c>
      <c r="B28" s="127"/>
      <c r="C28" s="127"/>
      <c r="D28" s="127"/>
      <c r="E28" s="127"/>
      <c r="F28" s="127"/>
      <c r="G28" s="127"/>
    </row>
    <row r="29" spans="1:7" ht="12.75" hidden="1" x14ac:dyDescent="0.2"/>
    <row r="30" spans="1:7" ht="59.25" hidden="1" customHeight="1" x14ac:dyDescent="0.2">
      <c r="A30" s="2" t="s">
        <v>14</v>
      </c>
      <c r="B30" s="2" t="s">
        <v>4</v>
      </c>
      <c r="C30" s="2" t="s">
        <v>5</v>
      </c>
      <c r="D30" s="2" t="s">
        <v>6</v>
      </c>
      <c r="E30" s="2" t="s">
        <v>7</v>
      </c>
      <c r="F30" s="2" t="s">
        <v>9</v>
      </c>
      <c r="G30" s="2" t="s">
        <v>15</v>
      </c>
    </row>
    <row r="31" spans="1:7" ht="12.75" hidden="1" x14ac:dyDescent="0.2">
      <c r="A31" s="4">
        <v>1</v>
      </c>
      <c r="B31" s="4">
        <v>2</v>
      </c>
      <c r="C31" s="4">
        <v>3</v>
      </c>
      <c r="D31" s="4">
        <v>4</v>
      </c>
      <c r="E31" s="4">
        <v>5</v>
      </c>
      <c r="F31" s="4">
        <v>6</v>
      </c>
      <c r="G31" s="4">
        <v>7</v>
      </c>
    </row>
    <row r="32" spans="1:7" ht="33.75" hidden="1" x14ac:dyDescent="0.2">
      <c r="A32" s="11" t="s">
        <v>33</v>
      </c>
      <c r="B32" s="17" t="s">
        <v>11</v>
      </c>
      <c r="C32" s="18">
        <v>352</v>
      </c>
      <c r="D32" s="18">
        <v>352</v>
      </c>
      <c r="E32" s="18">
        <f>D32-C32</f>
        <v>0</v>
      </c>
      <c r="F32" s="18">
        <f>D32/C32*100</f>
        <v>100</v>
      </c>
      <c r="G32" s="11"/>
    </row>
    <row r="33" spans="1:7" ht="12.75" hidden="1" x14ac:dyDescent="0.2">
      <c r="A33" s="11"/>
      <c r="B33" s="17"/>
      <c r="C33" s="18"/>
      <c r="D33" s="18"/>
      <c r="E33" s="18"/>
      <c r="F33" s="18"/>
      <c r="G33" s="11"/>
    </row>
    <row r="34" spans="1:7" ht="12.75" hidden="1" x14ac:dyDescent="0.2">
      <c r="A34" s="11"/>
      <c r="B34" s="17"/>
      <c r="C34" s="23"/>
      <c r="D34" s="23"/>
      <c r="E34" s="18"/>
      <c r="F34" s="18"/>
      <c r="G34" s="11"/>
    </row>
    <row r="35" spans="1:7" ht="12.75" hidden="1" x14ac:dyDescent="0.2">
      <c r="A35" s="11"/>
      <c r="B35" s="17"/>
      <c r="C35" s="18"/>
      <c r="D35" s="18"/>
      <c r="E35" s="18"/>
      <c r="F35" s="18"/>
      <c r="G35" s="11"/>
    </row>
    <row r="36" spans="1:7" ht="55.5" hidden="1" customHeight="1" x14ac:dyDescent="0.2">
      <c r="A36" s="2" t="s">
        <v>30</v>
      </c>
      <c r="B36" s="2" t="s">
        <v>4</v>
      </c>
      <c r="C36" s="2" t="s">
        <v>5</v>
      </c>
      <c r="D36" s="2" t="s">
        <v>6</v>
      </c>
      <c r="E36" s="2" t="s">
        <v>7</v>
      </c>
      <c r="F36" s="2" t="s">
        <v>9</v>
      </c>
      <c r="G36" s="2" t="s">
        <v>8</v>
      </c>
    </row>
    <row r="37" spans="1:7" ht="12.75" hidden="1" x14ac:dyDescent="0.2">
      <c r="A37" s="3"/>
      <c r="B37" s="19" t="s">
        <v>11</v>
      </c>
      <c r="C37" s="3"/>
      <c r="D37" s="3"/>
      <c r="E37" s="3"/>
      <c r="F37" s="3"/>
      <c r="G37" s="3"/>
    </row>
    <row r="38" spans="1:7" ht="12.75" hidden="1" x14ac:dyDescent="0.2">
      <c r="A38" s="3"/>
      <c r="B38" s="19" t="s">
        <v>11</v>
      </c>
      <c r="C38" s="3"/>
      <c r="D38" s="3"/>
      <c r="E38" s="3"/>
      <c r="F38" s="3"/>
      <c r="G38" s="3"/>
    </row>
    <row r="39" spans="1:7" ht="25.5" hidden="1" x14ac:dyDescent="0.2">
      <c r="A39" s="14" t="s">
        <v>29</v>
      </c>
      <c r="B39" s="9" t="s">
        <v>11</v>
      </c>
      <c r="C39" s="10">
        <v>352</v>
      </c>
      <c r="D39" s="10">
        <v>352</v>
      </c>
      <c r="E39" s="10">
        <f>D39-C39</f>
        <v>0</v>
      </c>
      <c r="F39" s="10">
        <f>D39/C39*100</f>
        <v>100</v>
      </c>
      <c r="G39" s="3"/>
    </row>
    <row r="40" spans="1:7" x14ac:dyDescent="0.25">
      <c r="A40" s="1" t="s">
        <v>246</v>
      </c>
    </row>
    <row r="41" spans="1:7" x14ac:dyDescent="0.25">
      <c r="A41" s="1" t="s">
        <v>13</v>
      </c>
    </row>
    <row r="42" spans="1:7" x14ac:dyDescent="0.25">
      <c r="A42" s="1" t="s">
        <v>113</v>
      </c>
    </row>
    <row r="43" spans="1:7" x14ac:dyDescent="0.25">
      <c r="A43" s="1" t="s">
        <v>22</v>
      </c>
    </row>
    <row r="44" spans="1:7" ht="85.2" customHeight="1" x14ac:dyDescent="0.25">
      <c r="A44" s="127" t="s">
        <v>114</v>
      </c>
      <c r="B44" s="127"/>
      <c r="C44" s="127"/>
      <c r="D44" s="127"/>
      <c r="E44" s="127"/>
      <c r="F44" s="127"/>
      <c r="G44" s="127"/>
    </row>
    <row r="46" spans="1:7" ht="70.8" customHeight="1" x14ac:dyDescent="0.25">
      <c r="A46" s="2" t="s">
        <v>14</v>
      </c>
      <c r="B46" s="2" t="s">
        <v>4</v>
      </c>
      <c r="C46" s="2" t="s">
        <v>5</v>
      </c>
      <c r="D46" s="2" t="s">
        <v>6</v>
      </c>
      <c r="E46" s="2" t="s">
        <v>7</v>
      </c>
      <c r="F46" s="2" t="s">
        <v>9</v>
      </c>
      <c r="G46" s="2" t="s">
        <v>15</v>
      </c>
    </row>
    <row r="47" spans="1:7" x14ac:dyDescent="0.25">
      <c r="A47" s="4">
        <v>1</v>
      </c>
      <c r="B47" s="4">
        <v>2</v>
      </c>
      <c r="C47" s="4">
        <v>3</v>
      </c>
      <c r="D47" s="4">
        <v>4</v>
      </c>
      <c r="E47" s="4">
        <v>5</v>
      </c>
      <c r="F47" s="4">
        <v>6</v>
      </c>
      <c r="G47" s="4">
        <v>7</v>
      </c>
    </row>
    <row r="48" spans="1:7" ht="71.400000000000006" customHeight="1" x14ac:dyDescent="0.25">
      <c r="A48" s="100" t="s">
        <v>174</v>
      </c>
      <c r="B48" s="101" t="s">
        <v>180</v>
      </c>
      <c r="C48" s="102">
        <v>1020</v>
      </c>
      <c r="D48" s="103">
        <v>1020</v>
      </c>
      <c r="E48" s="8">
        <f t="shared" ref="E48:E57" si="2">D48-C48</f>
        <v>0</v>
      </c>
      <c r="F48" s="4"/>
      <c r="G48" s="4"/>
    </row>
    <row r="49" spans="1:9" ht="74.400000000000006" customHeight="1" x14ac:dyDescent="0.25">
      <c r="A49" s="100" t="s">
        <v>175</v>
      </c>
      <c r="B49" s="101" t="s">
        <v>180</v>
      </c>
      <c r="C49" s="102">
        <v>12</v>
      </c>
      <c r="D49" s="103">
        <v>12</v>
      </c>
      <c r="E49" s="8">
        <f t="shared" si="2"/>
        <v>0</v>
      </c>
      <c r="F49" s="4"/>
      <c r="G49" s="4"/>
    </row>
    <row r="50" spans="1:9" ht="36" customHeight="1" x14ac:dyDescent="0.25">
      <c r="A50" s="100" t="s">
        <v>176</v>
      </c>
      <c r="B50" s="101" t="s">
        <v>180</v>
      </c>
      <c r="C50" s="102">
        <v>8</v>
      </c>
      <c r="D50" s="103">
        <v>8</v>
      </c>
      <c r="E50" s="8">
        <f t="shared" si="2"/>
        <v>0</v>
      </c>
      <c r="F50" s="16">
        <f t="shared" ref="F50:F57" si="3">D50/C50*100</f>
        <v>100</v>
      </c>
      <c r="G50" s="17"/>
    </row>
    <row r="51" spans="1:9" ht="84.6" customHeight="1" x14ac:dyDescent="0.25">
      <c r="A51" s="100" t="s">
        <v>115</v>
      </c>
      <c r="B51" s="101" t="s">
        <v>180</v>
      </c>
      <c r="C51" s="102">
        <v>359167</v>
      </c>
      <c r="D51" s="103">
        <v>359167</v>
      </c>
      <c r="E51" s="8">
        <f t="shared" si="2"/>
        <v>0</v>
      </c>
      <c r="F51" s="16">
        <f t="shared" si="3"/>
        <v>100</v>
      </c>
      <c r="G51" s="17"/>
    </row>
    <row r="52" spans="1:9" ht="51.6" customHeight="1" x14ac:dyDescent="0.25">
      <c r="A52" s="100" t="s">
        <v>177</v>
      </c>
      <c r="B52" s="101" t="s">
        <v>180</v>
      </c>
      <c r="C52" s="102">
        <v>12</v>
      </c>
      <c r="D52" s="103">
        <v>12</v>
      </c>
      <c r="E52" s="8">
        <f t="shared" si="2"/>
        <v>0</v>
      </c>
      <c r="F52" s="16">
        <f t="shared" si="3"/>
        <v>100</v>
      </c>
      <c r="G52" s="17"/>
    </row>
    <row r="53" spans="1:9" ht="30.6" customHeight="1" x14ac:dyDescent="0.25">
      <c r="A53" s="100" t="s">
        <v>116</v>
      </c>
      <c r="B53" s="101" t="s">
        <v>180</v>
      </c>
      <c r="C53" s="102">
        <v>9</v>
      </c>
      <c r="D53" s="103">
        <v>9</v>
      </c>
      <c r="E53" s="8">
        <f t="shared" si="2"/>
        <v>0</v>
      </c>
      <c r="F53" s="16">
        <f t="shared" si="3"/>
        <v>100</v>
      </c>
      <c r="G53" s="17"/>
    </row>
    <row r="54" spans="1:9" ht="36.6" customHeight="1" x14ac:dyDescent="0.25">
      <c r="A54" s="100" t="s">
        <v>178</v>
      </c>
      <c r="B54" s="101" t="s">
        <v>180</v>
      </c>
      <c r="C54" s="102">
        <v>138000</v>
      </c>
      <c r="D54" s="103">
        <v>138000</v>
      </c>
      <c r="E54" s="8">
        <f t="shared" si="2"/>
        <v>0</v>
      </c>
      <c r="F54" s="16">
        <f t="shared" si="3"/>
        <v>100</v>
      </c>
      <c r="G54" s="17"/>
    </row>
    <row r="55" spans="1:9" ht="21" customHeight="1" x14ac:dyDescent="0.25">
      <c r="A55" s="100" t="s">
        <v>117</v>
      </c>
      <c r="B55" s="101" t="s">
        <v>180</v>
      </c>
      <c r="C55" s="102">
        <v>24</v>
      </c>
      <c r="D55" s="103">
        <v>24</v>
      </c>
      <c r="E55" s="8">
        <f t="shared" si="2"/>
        <v>0</v>
      </c>
      <c r="F55" s="16">
        <f t="shared" si="3"/>
        <v>100</v>
      </c>
      <c r="G55" s="17"/>
    </row>
    <row r="56" spans="1:9" ht="19.2" customHeight="1" x14ac:dyDescent="0.25">
      <c r="A56" s="100" t="s">
        <v>118</v>
      </c>
      <c r="B56" s="101" t="s">
        <v>180</v>
      </c>
      <c r="C56" s="102">
        <v>90</v>
      </c>
      <c r="D56" s="103">
        <v>90</v>
      </c>
      <c r="E56" s="8">
        <f t="shared" si="2"/>
        <v>0</v>
      </c>
      <c r="F56" s="16">
        <f t="shared" si="3"/>
        <v>100</v>
      </c>
      <c r="G56" s="17"/>
    </row>
    <row r="57" spans="1:9" ht="49.2" customHeight="1" x14ac:dyDescent="0.25">
      <c r="A57" s="100" t="s">
        <v>119</v>
      </c>
      <c r="B57" s="101" t="s">
        <v>180</v>
      </c>
      <c r="C57" s="102">
        <v>1</v>
      </c>
      <c r="D57" s="103">
        <v>1</v>
      </c>
      <c r="E57" s="8">
        <f t="shared" si="2"/>
        <v>0</v>
      </c>
      <c r="F57" s="16">
        <f t="shared" si="3"/>
        <v>100</v>
      </c>
      <c r="G57" s="17"/>
    </row>
    <row r="58" spans="1:9" ht="45.6" customHeight="1" x14ac:dyDescent="0.25">
      <c r="A58" s="100" t="s">
        <v>179</v>
      </c>
      <c r="B58" s="101" t="s">
        <v>180</v>
      </c>
      <c r="C58" s="102">
        <v>12</v>
      </c>
      <c r="D58" s="103">
        <v>12</v>
      </c>
      <c r="E58" s="8">
        <f t="shared" ref="E58" si="4">D58-C58</f>
        <v>0</v>
      </c>
      <c r="F58" s="16">
        <f t="shared" ref="F58" si="5">D58/C58*100</f>
        <v>100</v>
      </c>
      <c r="G58" s="4"/>
      <c r="I58" s="1" t="s">
        <v>171</v>
      </c>
    </row>
    <row r="59" spans="1:9" ht="63.6" customHeight="1" x14ac:dyDescent="0.25">
      <c r="A59" s="2" t="s">
        <v>30</v>
      </c>
      <c r="B59" s="2" t="s">
        <v>4</v>
      </c>
      <c r="C59" s="2" t="s">
        <v>5</v>
      </c>
      <c r="D59" s="2" t="s">
        <v>6</v>
      </c>
      <c r="E59" s="2" t="s">
        <v>7</v>
      </c>
      <c r="F59" s="2" t="s">
        <v>9</v>
      </c>
      <c r="G59" s="2" t="s">
        <v>8</v>
      </c>
    </row>
    <row r="60" spans="1:9" s="20" customFormat="1" ht="37.799999999999997" customHeight="1" x14ac:dyDescent="0.3">
      <c r="A60" s="26" t="s">
        <v>31</v>
      </c>
      <c r="B60" s="8" t="s">
        <v>11</v>
      </c>
      <c r="C60" s="16">
        <v>88227</v>
      </c>
      <c r="D60" s="16">
        <v>88227</v>
      </c>
      <c r="E60" s="16">
        <f>D60-C60</f>
        <v>0</v>
      </c>
      <c r="F60" s="16">
        <f>D60/C60*100</f>
        <v>100</v>
      </c>
      <c r="G60" s="81"/>
    </row>
    <row r="61" spans="1:9" ht="33" customHeight="1" x14ac:dyDescent="0.25">
      <c r="A61" s="14" t="s">
        <v>29</v>
      </c>
      <c r="B61" s="9" t="s">
        <v>11</v>
      </c>
      <c r="C61" s="10">
        <f>C60</f>
        <v>88227</v>
      </c>
      <c r="D61" s="10">
        <f t="shared" ref="D61:F61" si="6">D60</f>
        <v>88227</v>
      </c>
      <c r="E61" s="10">
        <f t="shared" si="6"/>
        <v>0</v>
      </c>
      <c r="F61" s="10">
        <f t="shared" si="6"/>
        <v>100</v>
      </c>
      <c r="G61" s="10"/>
    </row>
    <row r="62" spans="1:9" x14ac:dyDescent="0.25">
      <c r="A62" s="74"/>
      <c r="B62" s="75"/>
      <c r="C62" s="76"/>
      <c r="D62" s="76"/>
      <c r="E62" s="76"/>
      <c r="F62" s="76"/>
      <c r="G62" s="76"/>
    </row>
    <row r="64" spans="1:9" x14ac:dyDescent="0.25">
      <c r="C64" s="13"/>
    </row>
    <row r="65" spans="1:7" x14ac:dyDescent="0.25">
      <c r="A65" s="1" t="s">
        <v>168</v>
      </c>
      <c r="D65" s="1" t="s">
        <v>16</v>
      </c>
      <c r="F65" s="1" t="s">
        <v>97</v>
      </c>
      <c r="G65" s="1" t="s">
        <v>171</v>
      </c>
    </row>
    <row r="66" spans="1:7" x14ac:dyDescent="0.25">
      <c r="D66" s="7" t="s">
        <v>17</v>
      </c>
      <c r="E66" s="7"/>
      <c r="F66" s="7"/>
    </row>
    <row r="67" spans="1:7" x14ac:dyDescent="0.25">
      <c r="G67" s="1" t="s">
        <v>171</v>
      </c>
    </row>
    <row r="68" spans="1:7" x14ac:dyDescent="0.25">
      <c r="A68" s="1" t="s">
        <v>169</v>
      </c>
      <c r="D68" s="1" t="s">
        <v>16</v>
      </c>
      <c r="F68" s="1" t="s">
        <v>170</v>
      </c>
    </row>
    <row r="69" spans="1:7" x14ac:dyDescent="0.25">
      <c r="D69" s="7" t="s">
        <v>17</v>
      </c>
      <c r="E69" s="7"/>
      <c r="F69" s="7"/>
    </row>
  </sheetData>
  <mergeCells count="10">
    <mergeCell ref="A44:G44"/>
    <mergeCell ref="A14:G14"/>
    <mergeCell ref="A28:G28"/>
    <mergeCell ref="F1:G1"/>
    <mergeCell ref="F2:G2"/>
    <mergeCell ref="A4:G4"/>
    <mergeCell ref="A5:G5"/>
    <mergeCell ref="A8:G8"/>
    <mergeCell ref="A13:G13"/>
    <mergeCell ref="A26:G26"/>
  </mergeCells>
  <pageMargins left="0.11811023622047245" right="0.11811023622047245" top="0" bottom="0" header="0" footer="0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opLeftCell="A49" zoomScale="60" zoomScaleNormal="60" workbookViewId="0">
      <selection activeCell="C46" sqref="C46:D46"/>
    </sheetView>
  </sheetViews>
  <sheetFormatPr defaultColWidth="9" defaultRowHeight="13.2" x14ac:dyDescent="0.25"/>
  <cols>
    <col min="1" max="1" width="30.6640625" style="1" customWidth="1"/>
    <col min="2" max="2" width="12.109375" style="1" customWidth="1"/>
    <col min="3" max="3" width="20.6640625" style="1" customWidth="1"/>
    <col min="4" max="4" width="20.33203125" style="1" customWidth="1"/>
    <col min="5" max="5" width="12.33203125" style="1" customWidth="1"/>
    <col min="6" max="6" width="14.44140625" style="1" customWidth="1"/>
    <col min="7" max="7" width="32" style="1" customWidth="1"/>
    <col min="8" max="16384" width="9" style="1"/>
  </cols>
  <sheetData>
    <row r="1" spans="1:7" x14ac:dyDescent="0.25">
      <c r="F1" s="123" t="s">
        <v>0</v>
      </c>
      <c r="G1" s="123"/>
    </row>
    <row r="2" spans="1:7" ht="30.75" customHeight="1" x14ac:dyDescent="0.25">
      <c r="F2" s="124" t="s">
        <v>1</v>
      </c>
      <c r="G2" s="124"/>
    </row>
    <row r="3" spans="1:7" x14ac:dyDescent="0.25">
      <c r="A3" s="125" t="s">
        <v>2</v>
      </c>
      <c r="B3" s="125"/>
      <c r="C3" s="125"/>
      <c r="D3" s="125"/>
      <c r="E3" s="125"/>
      <c r="F3" s="125"/>
      <c r="G3" s="125"/>
    </row>
    <row r="4" spans="1:7" x14ac:dyDescent="0.25">
      <c r="A4" s="125" t="s">
        <v>161</v>
      </c>
      <c r="B4" s="125"/>
      <c r="C4" s="125"/>
      <c r="D4" s="125"/>
      <c r="E4" s="125"/>
      <c r="F4" s="125"/>
      <c r="G4" s="125"/>
    </row>
    <row r="5" spans="1:7" ht="7.2" customHeight="1" x14ac:dyDescent="0.25"/>
    <row r="6" spans="1:7" x14ac:dyDescent="0.25">
      <c r="A6" s="1" t="s">
        <v>18</v>
      </c>
    </row>
    <row r="7" spans="1:7" ht="25.8" customHeight="1" x14ac:dyDescent="0.25">
      <c r="A7" s="127" t="s">
        <v>46</v>
      </c>
      <c r="B7" s="127"/>
      <c r="C7" s="127"/>
      <c r="D7" s="127"/>
      <c r="E7" s="127"/>
      <c r="F7" s="127"/>
      <c r="G7" s="127"/>
    </row>
    <row r="8" spans="1:7" x14ac:dyDescent="0.25">
      <c r="A8" s="1" t="s">
        <v>102</v>
      </c>
    </row>
    <row r="9" spans="1:7" x14ac:dyDescent="0.25">
      <c r="A9" s="1" t="s">
        <v>101</v>
      </c>
    </row>
    <row r="10" spans="1:7" x14ac:dyDescent="0.25">
      <c r="A10" s="1" t="s">
        <v>21</v>
      </c>
    </row>
    <row r="11" spans="1:7" x14ac:dyDescent="0.25">
      <c r="A11" s="1" t="s">
        <v>22</v>
      </c>
    </row>
    <row r="12" spans="1:7" ht="35.25" customHeight="1" x14ac:dyDescent="0.25">
      <c r="A12" s="127" t="s">
        <v>47</v>
      </c>
      <c r="B12" s="127"/>
      <c r="C12" s="127"/>
      <c r="D12" s="127"/>
      <c r="E12" s="127"/>
      <c r="F12" s="127"/>
      <c r="G12" s="127"/>
    </row>
    <row r="13" spans="1:7" ht="34.200000000000003" customHeight="1" x14ac:dyDescent="0.25">
      <c r="A13" s="127" t="s">
        <v>120</v>
      </c>
      <c r="B13" s="127"/>
      <c r="C13" s="127"/>
      <c r="D13" s="127"/>
      <c r="E13" s="127"/>
      <c r="F13" s="127"/>
      <c r="G13" s="127"/>
    </row>
    <row r="14" spans="1:7" ht="79.2" customHeight="1" x14ac:dyDescent="0.25">
      <c r="A14" s="2" t="s">
        <v>3</v>
      </c>
      <c r="B14" s="2" t="s">
        <v>4</v>
      </c>
      <c r="C14" s="2" t="s">
        <v>5</v>
      </c>
      <c r="D14" s="2" t="s">
        <v>6</v>
      </c>
      <c r="E14" s="2" t="s">
        <v>7</v>
      </c>
      <c r="F14" s="2" t="s">
        <v>9</v>
      </c>
      <c r="G14" s="2" t="s">
        <v>8</v>
      </c>
    </row>
    <row r="15" spans="1:7" ht="12.75" x14ac:dyDescent="0.2">
      <c r="A15" s="4">
        <v>1</v>
      </c>
      <c r="B15" s="4">
        <v>2</v>
      </c>
      <c r="C15" s="4">
        <v>3</v>
      </c>
      <c r="D15" s="4">
        <v>4</v>
      </c>
      <c r="E15" s="4">
        <v>5</v>
      </c>
      <c r="F15" s="4">
        <v>6</v>
      </c>
      <c r="G15" s="4">
        <v>7</v>
      </c>
    </row>
    <row r="16" spans="1:7" ht="27.75" customHeight="1" x14ac:dyDescent="0.25">
      <c r="A16" s="15" t="s">
        <v>31</v>
      </c>
      <c r="B16" s="8" t="s">
        <v>11</v>
      </c>
      <c r="C16" s="16">
        <v>172554</v>
      </c>
      <c r="D16" s="16">
        <v>172554</v>
      </c>
      <c r="E16" s="16">
        <f>D16-C16</f>
        <v>0</v>
      </c>
      <c r="F16" s="16">
        <f>D16/C16*100</f>
        <v>100</v>
      </c>
      <c r="G16" s="2"/>
    </row>
    <row r="17" spans="1:7" ht="20.399999999999999" customHeight="1" x14ac:dyDescent="0.25">
      <c r="A17" s="15" t="s">
        <v>32</v>
      </c>
      <c r="B17" s="8" t="s">
        <v>11</v>
      </c>
      <c r="C17" s="16">
        <v>3978</v>
      </c>
      <c r="D17" s="16">
        <v>3978</v>
      </c>
      <c r="E17" s="16">
        <f>D17-C17</f>
        <v>0</v>
      </c>
      <c r="F17" s="16">
        <f>D17/C17*100</f>
        <v>100</v>
      </c>
      <c r="G17" s="8"/>
    </row>
    <row r="18" spans="1:7" ht="26.4" x14ac:dyDescent="0.25">
      <c r="A18" s="35" t="s">
        <v>10</v>
      </c>
      <c r="B18" s="9" t="s">
        <v>11</v>
      </c>
      <c r="C18" s="10">
        <f>C16+C17</f>
        <v>176532</v>
      </c>
      <c r="D18" s="10">
        <f>D16+D17</f>
        <v>176532</v>
      </c>
      <c r="E18" s="10">
        <f>D18-C18</f>
        <v>0</v>
      </c>
      <c r="F18" s="10">
        <f>D18/C18*100</f>
        <v>100</v>
      </c>
      <c r="G18" s="9"/>
    </row>
    <row r="19" spans="1:7" ht="29.25" customHeight="1" x14ac:dyDescent="0.25">
      <c r="A19" s="12" t="s">
        <v>12</v>
      </c>
      <c r="B19" s="8"/>
      <c r="C19" s="12"/>
      <c r="D19" s="60"/>
      <c r="E19" s="10"/>
      <c r="F19" s="10"/>
      <c r="G19" s="8"/>
    </row>
    <row r="20" spans="1:7" s="39" customFormat="1" ht="150.6" customHeight="1" x14ac:dyDescent="0.25">
      <c r="A20" s="46" t="s">
        <v>183</v>
      </c>
      <c r="B20" s="37" t="s">
        <v>52</v>
      </c>
      <c r="C20" s="40">
        <v>0.84</v>
      </c>
      <c r="D20" s="40">
        <v>0.46</v>
      </c>
      <c r="E20" s="42">
        <f t="shared" ref="E20:E21" si="0">D20-C20</f>
        <v>-0.37999999999999995</v>
      </c>
      <c r="F20" s="42">
        <f t="shared" ref="F20:F21" si="1">D20/C20*100</f>
        <v>54.761904761904766</v>
      </c>
      <c r="G20" s="130" t="s">
        <v>185</v>
      </c>
    </row>
    <row r="21" spans="1:7" ht="75" customHeight="1" x14ac:dyDescent="0.25">
      <c r="A21" s="26" t="s">
        <v>184</v>
      </c>
      <c r="B21" s="8" t="s">
        <v>52</v>
      </c>
      <c r="C21" s="2">
        <v>0.87</v>
      </c>
      <c r="D21" s="2">
        <v>0.51</v>
      </c>
      <c r="E21" s="16">
        <f t="shared" si="0"/>
        <v>-0.36</v>
      </c>
      <c r="F21" s="16">
        <f t="shared" si="1"/>
        <v>58.62068965517242</v>
      </c>
      <c r="G21" s="131"/>
    </row>
    <row r="22" spans="1:7" ht="12.75" hidden="1" x14ac:dyDescent="0.2">
      <c r="A22" s="1" t="s">
        <v>48</v>
      </c>
    </row>
    <row r="23" spans="1:7" ht="12.75" hidden="1" x14ac:dyDescent="0.2">
      <c r="A23" s="1" t="s">
        <v>13</v>
      </c>
    </row>
    <row r="24" spans="1:7" ht="32.25" hidden="1" customHeight="1" x14ac:dyDescent="0.2">
      <c r="A24" s="128" t="s">
        <v>54</v>
      </c>
      <c r="B24" s="128"/>
      <c r="C24" s="128"/>
      <c r="D24" s="128"/>
      <c r="E24" s="128"/>
      <c r="F24" s="128"/>
      <c r="G24" s="128"/>
    </row>
    <row r="25" spans="1:7" ht="12.75" hidden="1" x14ac:dyDescent="0.2">
      <c r="A25" s="1" t="s">
        <v>22</v>
      </c>
    </row>
    <row r="26" spans="1:7" s="20" customFormat="1" ht="24.75" hidden="1" customHeight="1" x14ac:dyDescent="0.25">
      <c r="A26" s="127" t="s">
        <v>50</v>
      </c>
      <c r="B26" s="127"/>
      <c r="C26" s="127"/>
      <c r="D26" s="127"/>
      <c r="E26" s="127"/>
      <c r="F26" s="127"/>
      <c r="G26" s="127"/>
    </row>
    <row r="27" spans="1:7" ht="12.75" hidden="1" x14ac:dyDescent="0.2"/>
    <row r="28" spans="1:7" ht="59.25" hidden="1" customHeight="1" x14ac:dyDescent="0.2">
      <c r="A28" s="2" t="s">
        <v>14</v>
      </c>
      <c r="B28" s="2" t="s">
        <v>4</v>
      </c>
      <c r="C28" s="2" t="s">
        <v>5</v>
      </c>
      <c r="D28" s="2" t="s">
        <v>6</v>
      </c>
      <c r="E28" s="2" t="s">
        <v>7</v>
      </c>
      <c r="F28" s="2" t="s">
        <v>9</v>
      </c>
      <c r="G28" s="2" t="s">
        <v>15</v>
      </c>
    </row>
    <row r="29" spans="1:7" ht="12.75" hidden="1" x14ac:dyDescent="0.2">
      <c r="A29" s="4">
        <v>1</v>
      </c>
      <c r="B29" s="4">
        <v>2</v>
      </c>
      <c r="C29" s="4">
        <v>3</v>
      </c>
      <c r="D29" s="4">
        <v>4</v>
      </c>
      <c r="E29" s="4">
        <v>5</v>
      </c>
      <c r="F29" s="4">
        <v>6</v>
      </c>
      <c r="G29" s="4">
        <v>7</v>
      </c>
    </row>
    <row r="30" spans="1:7" ht="33.75" hidden="1" x14ac:dyDescent="0.2">
      <c r="A30" s="11" t="s">
        <v>33</v>
      </c>
      <c r="B30" s="17" t="s">
        <v>11</v>
      </c>
      <c r="C30" s="18">
        <v>10255</v>
      </c>
      <c r="D30" s="18">
        <v>10255</v>
      </c>
      <c r="E30" s="18">
        <f>D30-C30</f>
        <v>0</v>
      </c>
      <c r="F30" s="18">
        <f>D30/C30*100</f>
        <v>100</v>
      </c>
      <c r="G30" s="11"/>
    </row>
    <row r="31" spans="1:7" ht="67.5" hidden="1" x14ac:dyDescent="0.2">
      <c r="A31" s="11" t="s">
        <v>36</v>
      </c>
      <c r="B31" s="17" t="s">
        <v>76</v>
      </c>
      <c r="C31" s="21"/>
      <c r="D31" s="21"/>
      <c r="E31" s="18">
        <f t="shared" ref="E31" si="2">D31-C31</f>
        <v>0</v>
      </c>
      <c r="F31" s="18" t="e">
        <f t="shared" ref="F31" si="3">D31/C31*100</f>
        <v>#DIV/0!</v>
      </c>
      <c r="G31" s="11"/>
    </row>
    <row r="32" spans="1:7" ht="12.75" hidden="1" x14ac:dyDescent="0.2">
      <c r="A32" s="11"/>
      <c r="B32" s="17"/>
      <c r="C32" s="18"/>
      <c r="D32" s="18"/>
      <c r="E32" s="18"/>
      <c r="F32" s="18"/>
      <c r="G32" s="11"/>
    </row>
    <row r="33" spans="1:7" ht="55.5" hidden="1" customHeight="1" x14ac:dyDescent="0.2">
      <c r="A33" s="2" t="s">
        <v>30</v>
      </c>
      <c r="B33" s="2" t="s">
        <v>4</v>
      </c>
      <c r="C33" s="2" t="s">
        <v>5</v>
      </c>
      <c r="D33" s="2" t="s">
        <v>6</v>
      </c>
      <c r="E33" s="2" t="s">
        <v>7</v>
      </c>
      <c r="F33" s="2" t="s">
        <v>9</v>
      </c>
      <c r="G33" s="2" t="s">
        <v>8</v>
      </c>
    </row>
    <row r="34" spans="1:7" ht="12.75" hidden="1" x14ac:dyDescent="0.2">
      <c r="A34" s="3"/>
      <c r="B34" s="19" t="s">
        <v>11</v>
      </c>
      <c r="C34" s="3"/>
      <c r="D34" s="3"/>
      <c r="E34" s="3"/>
      <c r="F34" s="3"/>
      <c r="G34" s="3"/>
    </row>
    <row r="35" spans="1:7" ht="12.75" hidden="1" x14ac:dyDescent="0.2">
      <c r="A35" s="3"/>
      <c r="B35" s="19" t="s">
        <v>11</v>
      </c>
      <c r="C35" s="3"/>
      <c r="D35" s="3"/>
      <c r="E35" s="3"/>
      <c r="F35" s="3"/>
      <c r="G35" s="3"/>
    </row>
    <row r="36" spans="1:7" ht="25.5" hidden="1" x14ac:dyDescent="0.2">
      <c r="A36" s="14" t="s">
        <v>29</v>
      </c>
      <c r="B36" s="9" t="s">
        <v>11</v>
      </c>
      <c r="C36" s="10">
        <v>10437</v>
      </c>
      <c r="D36" s="10">
        <v>10437</v>
      </c>
      <c r="E36" s="10">
        <f>D36-C36</f>
        <v>0</v>
      </c>
      <c r="F36" s="10">
        <f>D36/C36*100</f>
        <v>100</v>
      </c>
      <c r="G36" s="3"/>
    </row>
    <row r="37" spans="1:7" ht="22.2" customHeight="1" x14ac:dyDescent="0.25">
      <c r="A37" s="1" t="s">
        <v>245</v>
      </c>
    </row>
    <row r="38" spans="1:7" x14ac:dyDescent="0.25">
      <c r="A38" s="1" t="s">
        <v>13</v>
      </c>
    </row>
    <row r="39" spans="1:7" x14ac:dyDescent="0.25">
      <c r="A39" s="1" t="s">
        <v>113</v>
      </c>
    </row>
    <row r="40" spans="1:7" x14ac:dyDescent="0.25">
      <c r="A40" s="1" t="s">
        <v>22</v>
      </c>
    </row>
    <row r="41" spans="1:7" ht="50.4" customHeight="1" x14ac:dyDescent="0.25">
      <c r="A41" s="127" t="s">
        <v>120</v>
      </c>
      <c r="B41" s="127"/>
      <c r="C41" s="127"/>
      <c r="D41" s="127"/>
      <c r="E41" s="127"/>
      <c r="F41" s="127"/>
      <c r="G41" s="127"/>
    </row>
    <row r="42" spans="1:7" ht="63" customHeight="1" x14ac:dyDescent="0.25">
      <c r="A42" s="2" t="s">
        <v>14</v>
      </c>
      <c r="B42" s="2" t="s">
        <v>4</v>
      </c>
      <c r="C42" s="2" t="s">
        <v>5</v>
      </c>
      <c r="D42" s="2" t="s">
        <v>6</v>
      </c>
      <c r="E42" s="2" t="s">
        <v>7</v>
      </c>
      <c r="F42" s="2" t="s">
        <v>9</v>
      </c>
      <c r="G42" s="2" t="s">
        <v>15</v>
      </c>
    </row>
    <row r="43" spans="1:7" ht="13.8" customHeight="1" x14ac:dyDescent="0.25">
      <c r="A43" s="4">
        <v>1</v>
      </c>
      <c r="B43" s="4">
        <v>2</v>
      </c>
      <c r="C43" s="4">
        <v>3</v>
      </c>
      <c r="D43" s="36">
        <v>4</v>
      </c>
      <c r="E43" s="4">
        <v>5</v>
      </c>
      <c r="F43" s="4">
        <v>6</v>
      </c>
      <c r="G43" s="4">
        <v>7</v>
      </c>
    </row>
    <row r="44" spans="1:7" ht="82.2" customHeight="1" x14ac:dyDescent="0.25">
      <c r="A44" s="104" t="s">
        <v>186</v>
      </c>
      <c r="B44" s="105" t="s">
        <v>189</v>
      </c>
      <c r="C44" s="106">
        <v>567</v>
      </c>
      <c r="D44" s="33">
        <v>567</v>
      </c>
      <c r="E44" s="4">
        <f>D44-C44</f>
        <v>0</v>
      </c>
      <c r="F44" s="34">
        <f>D44/C44*100</f>
        <v>100</v>
      </c>
      <c r="G44" s="84"/>
    </row>
    <row r="45" spans="1:7" ht="68.400000000000006" customHeight="1" x14ac:dyDescent="0.25">
      <c r="A45" s="104" t="s">
        <v>187</v>
      </c>
      <c r="B45" s="105" t="s">
        <v>189</v>
      </c>
      <c r="C45" s="106">
        <v>24679</v>
      </c>
      <c r="D45" s="33">
        <v>24679</v>
      </c>
      <c r="E45" s="4">
        <f>D45-C45</f>
        <v>0</v>
      </c>
      <c r="F45" s="34">
        <f>D45/C45*100</f>
        <v>100</v>
      </c>
      <c r="G45" s="84"/>
    </row>
    <row r="46" spans="1:7" ht="81" customHeight="1" x14ac:dyDescent="0.25">
      <c r="A46" s="104" t="s">
        <v>188</v>
      </c>
      <c r="B46" s="105" t="s">
        <v>189</v>
      </c>
      <c r="C46" s="37">
        <v>6748</v>
      </c>
      <c r="D46" s="37">
        <v>6748</v>
      </c>
      <c r="E46" s="4">
        <f t="shared" ref="E46" si="4">D46-C46</f>
        <v>0</v>
      </c>
      <c r="F46" s="34">
        <f t="shared" ref="F46" si="5">D46/C46*100</f>
        <v>100</v>
      </c>
      <c r="G46" s="84"/>
    </row>
    <row r="47" spans="1:7" ht="64.2" customHeight="1" x14ac:dyDescent="0.25">
      <c r="A47" s="2" t="s">
        <v>30</v>
      </c>
      <c r="B47" s="2" t="s">
        <v>4</v>
      </c>
      <c r="C47" s="2" t="s">
        <v>5</v>
      </c>
      <c r="D47" s="85" t="s">
        <v>6</v>
      </c>
      <c r="E47" s="2" t="s">
        <v>7</v>
      </c>
      <c r="F47" s="2" t="s">
        <v>9</v>
      </c>
      <c r="G47" s="40" t="s">
        <v>8</v>
      </c>
    </row>
    <row r="48" spans="1:7" ht="35.4" customHeight="1" x14ac:dyDescent="0.25">
      <c r="A48" s="26" t="s">
        <v>31</v>
      </c>
      <c r="B48" s="19" t="s">
        <v>11</v>
      </c>
      <c r="C48" s="16">
        <v>172554</v>
      </c>
      <c r="D48" s="16">
        <v>172554</v>
      </c>
      <c r="E48" s="16">
        <f>D48-C48</f>
        <v>0</v>
      </c>
      <c r="F48" s="16">
        <f>D48/C48*100</f>
        <v>100</v>
      </c>
      <c r="G48" s="2"/>
    </row>
    <row r="49" spans="1:10" ht="41.4" customHeight="1" x14ac:dyDescent="0.25">
      <c r="A49" s="14" t="s">
        <v>29</v>
      </c>
      <c r="B49" s="9" t="s">
        <v>11</v>
      </c>
      <c r="C49" s="10">
        <f>C48</f>
        <v>172554</v>
      </c>
      <c r="D49" s="10">
        <f>D48</f>
        <v>172554</v>
      </c>
      <c r="E49" s="10">
        <f>D49-C49</f>
        <v>0</v>
      </c>
      <c r="F49" s="10">
        <f>D49/C49*100</f>
        <v>100</v>
      </c>
      <c r="G49" s="10"/>
    </row>
    <row r="50" spans="1:10" ht="18" customHeight="1" x14ac:dyDescent="0.25">
      <c r="A50" s="1" t="s">
        <v>251</v>
      </c>
    </row>
    <row r="51" spans="1:10" ht="18" customHeight="1" x14ac:dyDescent="0.25">
      <c r="A51" s="1" t="s">
        <v>13</v>
      </c>
    </row>
    <row r="52" spans="1:10" ht="16.2" customHeight="1" x14ac:dyDescent="0.25">
      <c r="A52" s="1" t="s">
        <v>24</v>
      </c>
    </row>
    <row r="53" spans="1:10" ht="17.399999999999999" customHeight="1" x14ac:dyDescent="0.25">
      <c r="A53" s="1" t="s">
        <v>22</v>
      </c>
    </row>
    <row r="54" spans="1:10" ht="37.200000000000003" customHeight="1" x14ac:dyDescent="0.25">
      <c r="A54" s="127" t="s">
        <v>121</v>
      </c>
      <c r="B54" s="127"/>
      <c r="C54" s="127"/>
      <c r="D54" s="127"/>
      <c r="E54" s="127"/>
      <c r="F54" s="127"/>
      <c r="G54" s="127"/>
    </row>
    <row r="56" spans="1:10" ht="63" customHeight="1" x14ac:dyDescent="0.25">
      <c r="A56" s="2" t="s">
        <v>14</v>
      </c>
      <c r="B56" s="2" t="s">
        <v>4</v>
      </c>
      <c r="C56" s="2" t="s">
        <v>5</v>
      </c>
      <c r="D56" s="2" t="s">
        <v>6</v>
      </c>
      <c r="E56" s="2" t="s">
        <v>7</v>
      </c>
      <c r="F56" s="2" t="s">
        <v>9</v>
      </c>
      <c r="G56" s="2" t="s">
        <v>15</v>
      </c>
    </row>
    <row r="57" spans="1:10" x14ac:dyDescent="0.25">
      <c r="A57" s="4">
        <v>1</v>
      </c>
      <c r="B57" s="4">
        <v>2</v>
      </c>
      <c r="C57" s="4">
        <v>3</v>
      </c>
      <c r="D57" s="36">
        <v>4</v>
      </c>
      <c r="E57" s="4">
        <v>5</v>
      </c>
      <c r="F57" s="4">
        <v>6</v>
      </c>
      <c r="G57" s="4">
        <v>7</v>
      </c>
    </row>
    <row r="58" spans="1:10" ht="60.6" customHeight="1" x14ac:dyDescent="0.25">
      <c r="A58" s="11" t="s">
        <v>122</v>
      </c>
      <c r="B58" s="4" t="s">
        <v>123</v>
      </c>
      <c r="C58" s="4">
        <v>2.25</v>
      </c>
      <c r="D58" s="70">
        <v>2.25</v>
      </c>
      <c r="E58" s="4">
        <f>D58-C58</f>
        <v>0</v>
      </c>
      <c r="F58" s="4">
        <f>D58/C58*100</f>
        <v>100</v>
      </c>
      <c r="G58" s="17"/>
    </row>
    <row r="59" spans="1:10" x14ac:dyDescent="0.25">
      <c r="A59" s="11"/>
      <c r="B59" s="4"/>
      <c r="C59" s="4"/>
      <c r="D59" s="22"/>
      <c r="E59" s="4"/>
      <c r="F59" s="4"/>
      <c r="G59" s="4"/>
    </row>
    <row r="60" spans="1:10" ht="58.2" customHeight="1" x14ac:dyDescent="0.25">
      <c r="A60" s="2" t="s">
        <v>30</v>
      </c>
      <c r="B60" s="2" t="s">
        <v>4</v>
      </c>
      <c r="C60" s="2" t="s">
        <v>5</v>
      </c>
      <c r="D60" s="2" t="s">
        <v>6</v>
      </c>
      <c r="E60" s="2" t="s">
        <v>7</v>
      </c>
      <c r="F60" s="2" t="s">
        <v>9</v>
      </c>
      <c r="G60" s="2" t="s">
        <v>8</v>
      </c>
    </row>
    <row r="61" spans="1:10" s="20" customFormat="1" ht="23.4" customHeight="1" x14ac:dyDescent="0.3">
      <c r="A61" s="26" t="s">
        <v>32</v>
      </c>
      <c r="B61" s="8" t="s">
        <v>11</v>
      </c>
      <c r="C61" s="16">
        <v>3978</v>
      </c>
      <c r="D61" s="16">
        <v>3978</v>
      </c>
      <c r="E61" s="16">
        <f t="shared" ref="E61" si="6">D61-C61</f>
        <v>0</v>
      </c>
      <c r="F61" s="16">
        <f t="shared" ref="F61" si="7">D61/C61*100</f>
        <v>100</v>
      </c>
      <c r="G61" s="81"/>
    </row>
    <row r="62" spans="1:10" ht="33.6" customHeight="1" x14ac:dyDescent="0.25">
      <c r="A62" s="14" t="s">
        <v>29</v>
      </c>
      <c r="B62" s="9" t="s">
        <v>11</v>
      </c>
      <c r="C62" s="10">
        <f>C61</f>
        <v>3978</v>
      </c>
      <c r="D62" s="10">
        <f>D61</f>
        <v>3978</v>
      </c>
      <c r="E62" s="10">
        <f>D62-C62</f>
        <v>0</v>
      </c>
      <c r="F62" s="10">
        <f>D62/C62*100</f>
        <v>100</v>
      </c>
      <c r="G62" s="10"/>
    </row>
    <row r="63" spans="1:10" x14ac:dyDescent="0.25">
      <c r="J63" s="1" t="s">
        <v>171</v>
      </c>
    </row>
    <row r="64" spans="1:10" x14ac:dyDescent="0.25">
      <c r="A64" s="1" t="s">
        <v>168</v>
      </c>
      <c r="D64" s="1" t="s">
        <v>16</v>
      </c>
      <c r="F64" s="1" t="s">
        <v>97</v>
      </c>
    </row>
    <row r="65" spans="1:7" x14ac:dyDescent="0.25">
      <c r="D65" s="7" t="s">
        <v>17</v>
      </c>
      <c r="E65" s="7"/>
      <c r="F65" s="7"/>
    </row>
    <row r="66" spans="1:7" x14ac:dyDescent="0.25">
      <c r="G66" s="1" t="s">
        <v>171</v>
      </c>
    </row>
    <row r="67" spans="1:7" x14ac:dyDescent="0.25">
      <c r="A67" s="1" t="s">
        <v>169</v>
      </c>
      <c r="D67" s="1" t="s">
        <v>16</v>
      </c>
      <c r="F67" s="1" t="s">
        <v>170</v>
      </c>
    </row>
    <row r="68" spans="1:7" x14ac:dyDescent="0.25">
      <c r="D68" s="7" t="s">
        <v>17</v>
      </c>
      <c r="E68" s="7"/>
      <c r="F68" s="7"/>
    </row>
  </sheetData>
  <mergeCells count="12">
    <mergeCell ref="A13:G13"/>
    <mergeCell ref="A26:G26"/>
    <mergeCell ref="A54:G54"/>
    <mergeCell ref="F1:G1"/>
    <mergeCell ref="F2:G2"/>
    <mergeCell ref="A3:G3"/>
    <mergeCell ref="A4:G4"/>
    <mergeCell ref="A7:G7"/>
    <mergeCell ref="A12:G12"/>
    <mergeCell ref="A24:G24"/>
    <mergeCell ref="A41:G41"/>
    <mergeCell ref="G20:G21"/>
  </mergeCells>
  <pageMargins left="0.11811023622047245" right="0.11811023622047245" top="0" bottom="0" header="0" footer="0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topLeftCell="A21" zoomScale="60" zoomScaleNormal="80" workbookViewId="0">
      <selection activeCell="D21" sqref="D21"/>
    </sheetView>
  </sheetViews>
  <sheetFormatPr defaultColWidth="9" defaultRowHeight="13.2" x14ac:dyDescent="0.25"/>
  <cols>
    <col min="1" max="1" width="30.6640625" style="1" customWidth="1"/>
    <col min="2" max="2" width="12.109375" style="1" customWidth="1"/>
    <col min="3" max="3" width="20.6640625" style="1" customWidth="1"/>
    <col min="4" max="4" width="20.33203125" style="1" customWidth="1"/>
    <col min="5" max="5" width="12.33203125" style="1" customWidth="1"/>
    <col min="6" max="6" width="16.109375" style="1" customWidth="1"/>
    <col min="7" max="7" width="30" style="1" customWidth="1"/>
    <col min="8" max="16384" width="9" style="1"/>
  </cols>
  <sheetData>
    <row r="1" spans="1:7" x14ac:dyDescent="0.25">
      <c r="F1" s="123" t="s">
        <v>0</v>
      </c>
      <c r="G1" s="123"/>
    </row>
    <row r="2" spans="1:7" ht="30.75" customHeight="1" x14ac:dyDescent="0.25">
      <c r="F2" s="124" t="s">
        <v>1</v>
      </c>
      <c r="G2" s="124"/>
    </row>
    <row r="4" spans="1:7" x14ac:dyDescent="0.25">
      <c r="A4" s="125" t="s">
        <v>2</v>
      </c>
      <c r="B4" s="125"/>
      <c r="C4" s="125"/>
      <c r="D4" s="125"/>
      <c r="E4" s="125"/>
      <c r="F4" s="125"/>
      <c r="G4" s="125"/>
    </row>
    <row r="5" spans="1:7" x14ac:dyDescent="0.25">
      <c r="A5" s="125" t="s">
        <v>161</v>
      </c>
      <c r="B5" s="125"/>
      <c r="C5" s="125"/>
      <c r="D5" s="125"/>
      <c r="E5" s="125"/>
      <c r="F5" s="125"/>
      <c r="G5" s="125"/>
    </row>
    <row r="7" spans="1:7" x14ac:dyDescent="0.25">
      <c r="A7" s="1" t="s">
        <v>18</v>
      </c>
    </row>
    <row r="8" spans="1:7" ht="39" customHeight="1" x14ac:dyDescent="0.25">
      <c r="A8" s="127" t="s">
        <v>57</v>
      </c>
      <c r="B8" s="127"/>
      <c r="C8" s="127"/>
      <c r="D8" s="127"/>
      <c r="E8" s="127"/>
      <c r="F8" s="127"/>
      <c r="G8" s="127"/>
    </row>
    <row r="9" spans="1:7" x14ac:dyDescent="0.25">
      <c r="A9" s="1" t="s">
        <v>65</v>
      </c>
    </row>
    <row r="10" spans="1:7" x14ac:dyDescent="0.25">
      <c r="A10" s="1" t="s">
        <v>20</v>
      </c>
    </row>
    <row r="11" spans="1:7" x14ac:dyDescent="0.25">
      <c r="A11" s="1" t="s">
        <v>21</v>
      </c>
    </row>
    <row r="12" spans="1:7" x14ac:dyDescent="0.25">
      <c r="A12" s="1" t="s">
        <v>22</v>
      </c>
    </row>
    <row r="13" spans="1:7" ht="35.25" customHeight="1" x14ac:dyDescent="0.25">
      <c r="A13" s="127" t="s">
        <v>58</v>
      </c>
      <c r="B13" s="127"/>
      <c r="C13" s="127"/>
      <c r="D13" s="127"/>
      <c r="E13" s="127"/>
      <c r="F13" s="127"/>
      <c r="G13" s="127"/>
    </row>
    <row r="14" spans="1:7" ht="44.25" customHeight="1" x14ac:dyDescent="0.25">
      <c r="A14" s="127" t="s">
        <v>105</v>
      </c>
      <c r="B14" s="127"/>
      <c r="C14" s="127"/>
      <c r="D14" s="127"/>
      <c r="E14" s="127"/>
      <c r="F14" s="127"/>
      <c r="G14" s="127"/>
    </row>
    <row r="15" spans="1:7" ht="60.6" customHeight="1" x14ac:dyDescent="0.25">
      <c r="A15" s="2" t="s">
        <v>3</v>
      </c>
      <c r="B15" s="2" t="s">
        <v>4</v>
      </c>
      <c r="C15" s="2" t="s">
        <v>5</v>
      </c>
      <c r="D15" s="2" t="s">
        <v>6</v>
      </c>
      <c r="E15" s="2" t="s">
        <v>7</v>
      </c>
      <c r="F15" s="2" t="s">
        <v>9</v>
      </c>
      <c r="G15" s="2" t="s">
        <v>8</v>
      </c>
    </row>
    <row r="16" spans="1:7" ht="12.75" x14ac:dyDescent="0.2">
      <c r="A16" s="4">
        <v>1</v>
      </c>
      <c r="B16" s="4">
        <v>2</v>
      </c>
      <c r="C16" s="4">
        <v>3</v>
      </c>
      <c r="D16" s="4">
        <v>4</v>
      </c>
      <c r="E16" s="4">
        <v>5</v>
      </c>
      <c r="F16" s="4">
        <v>6</v>
      </c>
      <c r="G16" s="4">
        <v>7</v>
      </c>
    </row>
    <row r="17" spans="1:7" ht="27.75" customHeight="1" x14ac:dyDescent="0.25">
      <c r="A17" s="15" t="s">
        <v>31</v>
      </c>
      <c r="B17" s="8" t="s">
        <v>11</v>
      </c>
      <c r="C17" s="16"/>
      <c r="D17" s="16"/>
      <c r="E17" s="16"/>
      <c r="F17" s="16"/>
      <c r="G17" s="2"/>
    </row>
    <row r="18" spans="1:7" ht="57.6" customHeight="1" x14ac:dyDescent="0.25">
      <c r="A18" s="26" t="s">
        <v>32</v>
      </c>
      <c r="B18" s="8" t="s">
        <v>11</v>
      </c>
      <c r="C18" s="16">
        <v>7426</v>
      </c>
      <c r="D18" s="16">
        <v>7416.21</v>
      </c>
      <c r="E18" s="16">
        <f>D18-C18</f>
        <v>-9.7899999999999636</v>
      </c>
      <c r="F18" s="16">
        <f>D18/C18*100</f>
        <v>99.86816590358201</v>
      </c>
      <c r="G18" s="2" t="s">
        <v>190</v>
      </c>
    </row>
    <row r="19" spans="1:7" ht="26.4" x14ac:dyDescent="0.25">
      <c r="A19" s="35" t="s">
        <v>10</v>
      </c>
      <c r="B19" s="9" t="s">
        <v>11</v>
      </c>
      <c r="C19" s="10">
        <f>C17+C18</f>
        <v>7426</v>
      </c>
      <c r="D19" s="10">
        <f>D17+D18</f>
        <v>7416.21</v>
      </c>
      <c r="E19" s="10">
        <f>D19-C19</f>
        <v>-9.7899999999999636</v>
      </c>
      <c r="F19" s="10">
        <f>D19/C19*100</f>
        <v>99.86816590358201</v>
      </c>
      <c r="G19" s="9"/>
    </row>
    <row r="20" spans="1:7" ht="32.25" customHeight="1" x14ac:dyDescent="0.25">
      <c r="A20" s="12" t="s">
        <v>12</v>
      </c>
      <c r="B20" s="8"/>
      <c r="C20" s="40"/>
      <c r="D20" s="40"/>
      <c r="E20" s="10"/>
      <c r="F20" s="10"/>
      <c r="G20" s="8"/>
    </row>
    <row r="21" spans="1:7" ht="84" customHeight="1" x14ac:dyDescent="0.25">
      <c r="A21" s="43" t="s">
        <v>135</v>
      </c>
      <c r="B21" s="8" t="s">
        <v>52</v>
      </c>
      <c r="C21" s="40">
        <v>100</v>
      </c>
      <c r="D21" s="40">
        <v>100</v>
      </c>
      <c r="E21" s="16">
        <f t="shared" ref="E21" si="0">D21-C21</f>
        <v>0</v>
      </c>
      <c r="F21" s="16">
        <f t="shared" ref="F21" si="1">D21/C21*100</f>
        <v>100</v>
      </c>
      <c r="G21" s="8"/>
    </row>
    <row r="22" spans="1:7" ht="12.75" x14ac:dyDescent="0.2">
      <c r="A22" s="5"/>
      <c r="B22" s="6"/>
      <c r="C22" s="6"/>
      <c r="D22" s="6"/>
      <c r="E22" s="6"/>
      <c r="F22" s="6"/>
      <c r="G22" s="6"/>
    </row>
    <row r="23" spans="1:7" ht="35.25" customHeight="1" x14ac:dyDescent="0.25">
      <c r="A23" s="127" t="s">
        <v>244</v>
      </c>
      <c r="B23" s="127"/>
      <c r="C23" s="127"/>
      <c r="D23" s="127"/>
      <c r="E23" s="127"/>
      <c r="F23" s="127"/>
      <c r="G23" s="127"/>
    </row>
    <row r="24" spans="1:7" x14ac:dyDescent="0.25">
      <c r="A24" s="1" t="s">
        <v>13</v>
      </c>
    </row>
    <row r="25" spans="1:7" x14ac:dyDescent="0.25">
      <c r="A25" s="1" t="s">
        <v>24</v>
      </c>
    </row>
    <row r="26" spans="1:7" x14ac:dyDescent="0.25">
      <c r="A26" s="1" t="s">
        <v>22</v>
      </c>
    </row>
    <row r="27" spans="1:7" ht="34.5" customHeight="1" x14ac:dyDescent="0.25">
      <c r="A27" s="127" t="s">
        <v>104</v>
      </c>
      <c r="B27" s="127"/>
      <c r="C27" s="127"/>
      <c r="D27" s="127"/>
      <c r="E27" s="127"/>
      <c r="F27" s="127"/>
      <c r="G27" s="127"/>
    </row>
    <row r="29" spans="1:7" ht="63" customHeight="1" x14ac:dyDescent="0.25">
      <c r="A29" s="2" t="s">
        <v>14</v>
      </c>
      <c r="B29" s="2" t="s">
        <v>4</v>
      </c>
      <c r="C29" s="2" t="s">
        <v>5</v>
      </c>
      <c r="D29" s="2" t="s">
        <v>6</v>
      </c>
      <c r="E29" s="2" t="s">
        <v>7</v>
      </c>
      <c r="F29" s="2" t="s">
        <v>9</v>
      </c>
      <c r="G29" s="2" t="s">
        <v>15</v>
      </c>
    </row>
    <row r="30" spans="1:7" x14ac:dyDescent="0.25">
      <c r="A30" s="4">
        <v>1</v>
      </c>
      <c r="B30" s="4">
        <v>2</v>
      </c>
      <c r="C30" s="4">
        <v>3</v>
      </c>
      <c r="D30" s="4">
        <v>4</v>
      </c>
      <c r="E30" s="4">
        <v>5</v>
      </c>
      <c r="F30" s="4">
        <v>6</v>
      </c>
      <c r="G30" s="4">
        <v>7</v>
      </c>
    </row>
    <row r="31" spans="1:7" ht="27.75" customHeight="1" x14ac:dyDescent="0.25">
      <c r="A31" s="11" t="s">
        <v>59</v>
      </c>
      <c r="B31" s="4" t="s">
        <v>27</v>
      </c>
      <c r="C31" s="36">
        <v>1044</v>
      </c>
      <c r="D31" s="36">
        <v>1044</v>
      </c>
      <c r="E31" s="4">
        <f>D31-C31</f>
        <v>0</v>
      </c>
      <c r="F31" s="34">
        <f>D31/C31*100</f>
        <v>100</v>
      </c>
      <c r="G31" s="69"/>
    </row>
    <row r="32" spans="1:7" ht="15.6" customHeight="1" x14ac:dyDescent="0.25">
      <c r="A32" s="11"/>
      <c r="B32" s="4"/>
      <c r="C32" s="4"/>
      <c r="D32" s="22"/>
      <c r="E32" s="4"/>
      <c r="F32" s="4"/>
      <c r="G32" s="4"/>
    </row>
    <row r="33" spans="1:7" ht="66" customHeight="1" x14ac:dyDescent="0.25">
      <c r="A33" s="2" t="s">
        <v>30</v>
      </c>
      <c r="B33" s="2" t="s">
        <v>4</v>
      </c>
      <c r="C33" s="2" t="s">
        <v>5</v>
      </c>
      <c r="D33" s="2" t="s">
        <v>6</v>
      </c>
      <c r="E33" s="2" t="s">
        <v>7</v>
      </c>
      <c r="F33" s="2" t="s">
        <v>9</v>
      </c>
      <c r="G33" s="2" t="s">
        <v>8</v>
      </c>
    </row>
    <row r="34" spans="1:7" ht="56.4" customHeight="1" x14ac:dyDescent="0.25">
      <c r="A34" s="26" t="s">
        <v>32</v>
      </c>
      <c r="B34" s="8" t="s">
        <v>11</v>
      </c>
      <c r="C34" s="16">
        <v>7426</v>
      </c>
      <c r="D34" s="16">
        <v>7416.21</v>
      </c>
      <c r="E34" s="16">
        <f>D34-C34</f>
        <v>-9.7899999999999636</v>
      </c>
      <c r="F34" s="16">
        <f>D34/C34*100</f>
        <v>99.86816590358201</v>
      </c>
      <c r="G34" s="2" t="s">
        <v>190</v>
      </c>
    </row>
    <row r="35" spans="1:7" ht="37.200000000000003" customHeight="1" x14ac:dyDescent="0.25">
      <c r="A35" s="14" t="s">
        <v>29</v>
      </c>
      <c r="B35" s="9" t="s">
        <v>11</v>
      </c>
      <c r="C35" s="10">
        <f>C34</f>
        <v>7426</v>
      </c>
      <c r="D35" s="10">
        <f>D34</f>
        <v>7416.21</v>
      </c>
      <c r="E35" s="10">
        <f>D35-C35</f>
        <v>-9.7899999999999636</v>
      </c>
      <c r="F35" s="10">
        <f>D35/C35*100</f>
        <v>99.86816590358201</v>
      </c>
      <c r="G35" s="24"/>
    </row>
    <row r="37" spans="1:7" x14ac:dyDescent="0.25">
      <c r="C37" s="13"/>
    </row>
    <row r="38" spans="1:7" x14ac:dyDescent="0.25">
      <c r="A38" s="1" t="s">
        <v>168</v>
      </c>
      <c r="D38" s="1" t="s">
        <v>16</v>
      </c>
      <c r="F38" s="1" t="s">
        <v>97</v>
      </c>
    </row>
    <row r="39" spans="1:7" x14ac:dyDescent="0.25">
      <c r="D39" s="7" t="s">
        <v>17</v>
      </c>
      <c r="E39" s="7"/>
      <c r="F39" s="7"/>
    </row>
    <row r="40" spans="1:7" x14ac:dyDescent="0.25">
      <c r="G40" s="1" t="s">
        <v>171</v>
      </c>
    </row>
    <row r="41" spans="1:7" x14ac:dyDescent="0.25">
      <c r="A41" s="1" t="s">
        <v>169</v>
      </c>
      <c r="D41" s="1" t="s">
        <v>16</v>
      </c>
      <c r="F41" s="1" t="s">
        <v>170</v>
      </c>
    </row>
    <row r="42" spans="1:7" x14ac:dyDescent="0.25">
      <c r="D42" s="7" t="s">
        <v>17</v>
      </c>
      <c r="E42" s="7"/>
      <c r="F42" s="7"/>
    </row>
  </sheetData>
  <mergeCells count="9">
    <mergeCell ref="A14:G14"/>
    <mergeCell ref="A27:G27"/>
    <mergeCell ref="F1:G1"/>
    <mergeCell ref="F2:G2"/>
    <mergeCell ref="A4:G4"/>
    <mergeCell ref="A5:G5"/>
    <mergeCell ref="A8:G8"/>
    <mergeCell ref="A13:G13"/>
    <mergeCell ref="A23:G23"/>
  </mergeCells>
  <pageMargins left="0.11811023622047245" right="0.11811023622047245" top="0" bottom="0" header="0" footer="0"/>
  <pageSetup paperSize="9" scale="95" orientation="landscape" r:id="rId1"/>
  <rowBreaks count="1" manualBreakCount="1">
    <brk id="20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opLeftCell="A45" zoomScale="70" zoomScaleNormal="70" workbookViewId="0">
      <selection activeCell="C58" sqref="C58"/>
    </sheetView>
  </sheetViews>
  <sheetFormatPr defaultColWidth="9" defaultRowHeight="13.2" x14ac:dyDescent="0.25"/>
  <cols>
    <col min="1" max="1" width="30.6640625" style="1" customWidth="1"/>
    <col min="2" max="2" width="12.109375" style="1" customWidth="1"/>
    <col min="3" max="3" width="20.6640625" style="1" customWidth="1"/>
    <col min="4" max="4" width="20.33203125" style="1" customWidth="1"/>
    <col min="5" max="5" width="12.33203125" style="1" customWidth="1"/>
    <col min="6" max="6" width="16.109375" style="1" customWidth="1"/>
    <col min="7" max="7" width="30" style="1" customWidth="1"/>
    <col min="8" max="16384" width="9" style="1"/>
  </cols>
  <sheetData>
    <row r="1" spans="1:7" x14ac:dyDescent="0.25">
      <c r="F1" s="123" t="s">
        <v>0</v>
      </c>
      <c r="G1" s="123"/>
    </row>
    <row r="2" spans="1:7" ht="30.75" customHeight="1" x14ac:dyDescent="0.25">
      <c r="F2" s="124" t="s">
        <v>1</v>
      </c>
      <c r="G2" s="124"/>
    </row>
    <row r="4" spans="1:7" x14ac:dyDescent="0.25">
      <c r="A4" s="125" t="s">
        <v>2</v>
      </c>
      <c r="B4" s="125"/>
      <c r="C4" s="125"/>
      <c r="D4" s="125"/>
      <c r="E4" s="125"/>
      <c r="F4" s="125"/>
      <c r="G4" s="125"/>
    </row>
    <row r="5" spans="1:7" x14ac:dyDescent="0.25">
      <c r="A5" s="125" t="s">
        <v>161</v>
      </c>
      <c r="B5" s="125"/>
      <c r="C5" s="125"/>
      <c r="D5" s="125"/>
      <c r="E5" s="125"/>
      <c r="F5" s="125"/>
      <c r="G5" s="125"/>
    </row>
    <row r="7" spans="1:7" x14ac:dyDescent="0.25">
      <c r="A7" s="1" t="s">
        <v>18</v>
      </c>
    </row>
    <row r="8" spans="1:7" ht="39" customHeight="1" x14ac:dyDescent="0.25">
      <c r="A8" s="127" t="s">
        <v>60</v>
      </c>
      <c r="B8" s="127"/>
      <c r="C8" s="127"/>
      <c r="D8" s="127"/>
      <c r="E8" s="127"/>
      <c r="F8" s="127"/>
      <c r="G8" s="127"/>
    </row>
    <row r="9" spans="1:7" x14ac:dyDescent="0.25">
      <c r="A9" s="1" t="s">
        <v>127</v>
      </c>
    </row>
    <row r="10" spans="1:7" ht="17.399999999999999" customHeight="1" x14ac:dyDescent="0.25">
      <c r="A10" s="1" t="s">
        <v>20</v>
      </c>
    </row>
    <row r="11" spans="1:7" x14ac:dyDescent="0.25">
      <c r="A11" s="1" t="s">
        <v>21</v>
      </c>
    </row>
    <row r="12" spans="1:7" x14ac:dyDescent="0.25">
      <c r="A12" s="1" t="s">
        <v>22</v>
      </c>
    </row>
    <row r="13" spans="1:7" ht="35.25" customHeight="1" x14ac:dyDescent="0.25">
      <c r="A13" s="127" t="s">
        <v>61</v>
      </c>
      <c r="B13" s="127"/>
      <c r="C13" s="127"/>
      <c r="D13" s="127"/>
      <c r="E13" s="127"/>
      <c r="F13" s="127"/>
      <c r="G13" s="127"/>
    </row>
    <row r="14" spans="1:7" ht="44.25" customHeight="1" x14ac:dyDescent="0.25">
      <c r="A14" s="127" t="s">
        <v>106</v>
      </c>
      <c r="B14" s="127"/>
      <c r="C14" s="127"/>
      <c r="D14" s="127"/>
      <c r="E14" s="127"/>
      <c r="F14" s="127"/>
      <c r="G14" s="127"/>
    </row>
    <row r="15" spans="1:7" ht="55.8" customHeight="1" x14ac:dyDescent="0.25">
      <c r="A15" s="2" t="s">
        <v>3</v>
      </c>
      <c r="B15" s="2" t="s">
        <v>4</v>
      </c>
      <c r="C15" s="2" t="s">
        <v>5</v>
      </c>
      <c r="D15" s="2" t="s">
        <v>6</v>
      </c>
      <c r="E15" s="2" t="s">
        <v>7</v>
      </c>
      <c r="F15" s="2" t="s">
        <v>9</v>
      </c>
      <c r="G15" s="2" t="s">
        <v>8</v>
      </c>
    </row>
    <row r="16" spans="1:7" ht="12.75" x14ac:dyDescent="0.2">
      <c r="A16" s="4">
        <v>1</v>
      </c>
      <c r="B16" s="4">
        <v>2</v>
      </c>
      <c r="C16" s="4">
        <v>3</v>
      </c>
      <c r="D16" s="4">
        <v>4</v>
      </c>
      <c r="E16" s="4">
        <v>5</v>
      </c>
      <c r="F16" s="4">
        <v>6</v>
      </c>
      <c r="G16" s="4">
        <v>7</v>
      </c>
    </row>
    <row r="17" spans="1:7" ht="27.6" customHeight="1" x14ac:dyDescent="0.25">
      <c r="A17" s="26" t="s">
        <v>32</v>
      </c>
      <c r="B17" s="8" t="s">
        <v>11</v>
      </c>
      <c r="C17" s="16">
        <v>18406</v>
      </c>
      <c r="D17" s="16">
        <v>18405.633999999998</v>
      </c>
      <c r="E17" s="16">
        <f>D17-C17</f>
        <v>-0.36600000000180444</v>
      </c>
      <c r="F17" s="16">
        <f>D17/C17*100</f>
        <v>99.998011517983258</v>
      </c>
      <c r="G17" s="2" t="s">
        <v>191</v>
      </c>
    </row>
    <row r="18" spans="1:7" ht="32.4" customHeight="1" x14ac:dyDescent="0.25">
      <c r="A18" s="35" t="s">
        <v>10</v>
      </c>
      <c r="B18" s="9" t="s">
        <v>11</v>
      </c>
      <c r="C18" s="10">
        <f>C17</f>
        <v>18406</v>
      </c>
      <c r="D18" s="10">
        <f t="shared" ref="D18" si="0">D17</f>
        <v>18405.633999999998</v>
      </c>
      <c r="E18" s="10">
        <f t="shared" ref="E18:E20" si="1">D18-C18</f>
        <v>-0.36600000000180444</v>
      </c>
      <c r="F18" s="10">
        <f t="shared" ref="F18:F20" si="2">D18/C18*100</f>
        <v>99.998011517983258</v>
      </c>
      <c r="G18" s="9"/>
    </row>
    <row r="19" spans="1:7" ht="37.5" customHeight="1" x14ac:dyDescent="0.25">
      <c r="A19" s="12" t="s">
        <v>12</v>
      </c>
      <c r="B19" s="8"/>
      <c r="C19" s="40"/>
      <c r="D19" s="40"/>
      <c r="E19" s="16"/>
      <c r="F19" s="16"/>
      <c r="G19" s="8"/>
    </row>
    <row r="20" spans="1:7" ht="117" customHeight="1" x14ac:dyDescent="0.25">
      <c r="A20" s="43" t="s">
        <v>136</v>
      </c>
      <c r="B20" s="8" t="s">
        <v>52</v>
      </c>
      <c r="C20" s="40">
        <v>100</v>
      </c>
      <c r="D20" s="40">
        <v>100</v>
      </c>
      <c r="E20" s="16">
        <f t="shared" si="1"/>
        <v>0</v>
      </c>
      <c r="F20" s="16">
        <f t="shared" si="2"/>
        <v>100</v>
      </c>
      <c r="G20" s="8"/>
    </row>
    <row r="21" spans="1:7" x14ac:dyDescent="0.25">
      <c r="A21" s="5"/>
      <c r="B21" s="6"/>
      <c r="C21" s="6"/>
      <c r="D21" s="6"/>
      <c r="E21" s="6"/>
      <c r="F21" s="6"/>
      <c r="G21" s="6"/>
    </row>
    <row r="22" spans="1:7" ht="12.75" hidden="1" x14ac:dyDescent="0.2">
      <c r="A22" s="1" t="s">
        <v>62</v>
      </c>
    </row>
    <row r="23" spans="1:7" ht="12.75" hidden="1" x14ac:dyDescent="0.2">
      <c r="A23" s="1" t="s">
        <v>13</v>
      </c>
    </row>
    <row r="24" spans="1:7" ht="31.5" hidden="1" customHeight="1" x14ac:dyDescent="0.2">
      <c r="A24" s="132" t="s">
        <v>49</v>
      </c>
      <c r="B24" s="132"/>
      <c r="C24" s="132"/>
      <c r="D24" s="132"/>
      <c r="E24" s="132"/>
      <c r="F24" s="132"/>
      <c r="G24" s="132"/>
    </row>
    <row r="25" spans="1:7" ht="12.75" hidden="1" x14ac:dyDescent="0.2">
      <c r="A25" s="1" t="s">
        <v>22</v>
      </c>
    </row>
    <row r="26" spans="1:7" s="20" customFormat="1" ht="32.25" hidden="1" customHeight="1" x14ac:dyDescent="0.25">
      <c r="A26" s="127" t="s">
        <v>35</v>
      </c>
      <c r="B26" s="127"/>
      <c r="C26" s="127"/>
      <c r="D26" s="127"/>
      <c r="E26" s="127"/>
      <c r="F26" s="127"/>
      <c r="G26" s="127"/>
    </row>
    <row r="27" spans="1:7" ht="12.75" hidden="1" x14ac:dyDescent="0.2"/>
    <row r="28" spans="1:7" ht="59.25" hidden="1" customHeight="1" x14ac:dyDescent="0.2">
      <c r="A28" s="2" t="s">
        <v>14</v>
      </c>
      <c r="B28" s="2" t="s">
        <v>4</v>
      </c>
      <c r="C28" s="2" t="s">
        <v>5</v>
      </c>
      <c r="D28" s="2" t="s">
        <v>6</v>
      </c>
      <c r="E28" s="2" t="s">
        <v>7</v>
      </c>
      <c r="F28" s="2" t="s">
        <v>9</v>
      </c>
      <c r="G28" s="2" t="s">
        <v>15</v>
      </c>
    </row>
    <row r="29" spans="1:7" ht="12.75" hidden="1" x14ac:dyDescent="0.2">
      <c r="A29" s="4">
        <v>1</v>
      </c>
      <c r="B29" s="4">
        <v>2</v>
      </c>
      <c r="C29" s="4">
        <v>3</v>
      </c>
      <c r="D29" s="4">
        <v>4</v>
      </c>
      <c r="E29" s="4">
        <v>5</v>
      </c>
      <c r="F29" s="4">
        <v>6</v>
      </c>
      <c r="G29" s="4">
        <v>7</v>
      </c>
    </row>
    <row r="30" spans="1:7" ht="33.75" hidden="1" x14ac:dyDescent="0.2">
      <c r="A30" s="11" t="s">
        <v>33</v>
      </c>
      <c r="B30" s="17" t="s">
        <v>11</v>
      </c>
      <c r="C30" s="18">
        <v>25</v>
      </c>
      <c r="D30" s="18">
        <v>25</v>
      </c>
      <c r="E30" s="18">
        <f>D30-C30</f>
        <v>0</v>
      </c>
      <c r="F30" s="18">
        <f>D30/C30*100</f>
        <v>100</v>
      </c>
      <c r="G30" s="11"/>
    </row>
    <row r="31" spans="1:7" ht="12.75" hidden="1" x14ac:dyDescent="0.2">
      <c r="A31" s="11"/>
      <c r="B31" s="17"/>
      <c r="C31" s="23"/>
      <c r="D31" s="23"/>
      <c r="E31" s="18"/>
      <c r="F31" s="18"/>
      <c r="G31" s="11"/>
    </row>
    <row r="32" spans="1:7" ht="55.5" hidden="1" customHeight="1" x14ac:dyDescent="0.2">
      <c r="A32" s="2" t="s">
        <v>30</v>
      </c>
      <c r="B32" s="2" t="s">
        <v>4</v>
      </c>
      <c r="C32" s="2" t="s">
        <v>5</v>
      </c>
      <c r="D32" s="2" t="s">
        <v>6</v>
      </c>
      <c r="E32" s="2" t="s">
        <v>7</v>
      </c>
      <c r="F32" s="2" t="s">
        <v>9</v>
      </c>
      <c r="G32" s="2" t="s">
        <v>8</v>
      </c>
    </row>
    <row r="33" spans="1:7" ht="12.75" hidden="1" x14ac:dyDescent="0.2">
      <c r="A33" s="3"/>
      <c r="B33" s="19" t="s">
        <v>11</v>
      </c>
      <c r="C33" s="3"/>
      <c r="D33" s="3"/>
      <c r="E33" s="3"/>
      <c r="F33" s="3"/>
      <c r="G33" s="3"/>
    </row>
    <row r="34" spans="1:7" ht="12.75" hidden="1" x14ac:dyDescent="0.2">
      <c r="A34" s="3"/>
      <c r="B34" s="19" t="s">
        <v>11</v>
      </c>
      <c r="C34" s="3"/>
      <c r="D34" s="3"/>
      <c r="E34" s="3"/>
      <c r="F34" s="3"/>
      <c r="G34" s="3"/>
    </row>
    <row r="35" spans="1:7" ht="43.5" hidden="1" customHeight="1" x14ac:dyDescent="0.2">
      <c r="A35" s="14" t="s">
        <v>29</v>
      </c>
      <c r="B35" s="9" t="s">
        <v>11</v>
      </c>
      <c r="C35" s="10">
        <v>25</v>
      </c>
      <c r="D35" s="10">
        <v>25</v>
      </c>
      <c r="E35" s="10">
        <f>D35-C35</f>
        <v>0</v>
      </c>
      <c r="F35" s="10">
        <f>D35/C35*100</f>
        <v>100</v>
      </c>
      <c r="G35" s="24"/>
    </row>
    <row r="37" spans="1:7" x14ac:dyDescent="0.25">
      <c r="A37" s="1" t="s">
        <v>243</v>
      </c>
    </row>
    <row r="38" spans="1:7" x14ac:dyDescent="0.25">
      <c r="A38" s="1" t="s">
        <v>13</v>
      </c>
    </row>
    <row r="39" spans="1:7" x14ac:dyDescent="0.25">
      <c r="A39" s="1" t="s">
        <v>24</v>
      </c>
    </row>
    <row r="40" spans="1:7" x14ac:dyDescent="0.25">
      <c r="A40" s="1" t="s">
        <v>22</v>
      </c>
    </row>
    <row r="41" spans="1:7" ht="34.5" customHeight="1" x14ac:dyDescent="0.25">
      <c r="A41" s="127" t="s">
        <v>106</v>
      </c>
      <c r="B41" s="127"/>
      <c r="C41" s="127"/>
      <c r="D41" s="127"/>
      <c r="E41" s="127"/>
      <c r="F41" s="127"/>
      <c r="G41" s="127"/>
    </row>
    <row r="43" spans="1:7" ht="63" customHeight="1" x14ac:dyDescent="0.25">
      <c r="A43" s="2" t="s">
        <v>14</v>
      </c>
      <c r="B43" s="2" t="s">
        <v>4</v>
      </c>
      <c r="C43" s="2" t="s">
        <v>5</v>
      </c>
      <c r="D43" s="2" t="s">
        <v>6</v>
      </c>
      <c r="E43" s="2" t="s">
        <v>7</v>
      </c>
      <c r="F43" s="2" t="s">
        <v>9</v>
      </c>
      <c r="G43" s="2" t="s">
        <v>15</v>
      </c>
    </row>
    <row r="44" spans="1:7" x14ac:dyDescent="0.25">
      <c r="A44" s="4">
        <v>1</v>
      </c>
      <c r="B44" s="4">
        <v>2</v>
      </c>
      <c r="C44" s="4">
        <v>3</v>
      </c>
      <c r="D44" s="4">
        <v>4</v>
      </c>
      <c r="E44" s="4">
        <v>5</v>
      </c>
      <c r="F44" s="4">
        <v>6</v>
      </c>
      <c r="G44" s="4">
        <v>7</v>
      </c>
    </row>
    <row r="45" spans="1:7" ht="39" customHeight="1" x14ac:dyDescent="0.25">
      <c r="A45" s="26" t="s">
        <v>63</v>
      </c>
      <c r="B45" s="8" t="s">
        <v>64</v>
      </c>
      <c r="C45" s="37">
        <v>446</v>
      </c>
      <c r="D45" s="37">
        <v>446</v>
      </c>
      <c r="E45" s="37">
        <f>D45-C45</f>
        <v>0</v>
      </c>
      <c r="F45" s="42">
        <f>D45/C45*100</f>
        <v>100</v>
      </c>
      <c r="G45" s="59"/>
    </row>
    <row r="46" spans="1:7" ht="27.75" customHeight="1" x14ac:dyDescent="0.25">
      <c r="A46" s="11"/>
      <c r="B46" s="4"/>
      <c r="C46" s="4"/>
      <c r="D46" s="22"/>
      <c r="E46" s="4"/>
      <c r="F46" s="4"/>
      <c r="G46" s="4"/>
    </row>
    <row r="47" spans="1:7" ht="73.2" customHeight="1" x14ac:dyDescent="0.25">
      <c r="A47" s="2" t="s">
        <v>30</v>
      </c>
      <c r="B47" s="2" t="s">
        <v>4</v>
      </c>
      <c r="C47" s="2" t="s">
        <v>5</v>
      </c>
      <c r="D47" s="2" t="s">
        <v>6</v>
      </c>
      <c r="E47" s="2" t="s">
        <v>7</v>
      </c>
      <c r="F47" s="2" t="s">
        <v>9</v>
      </c>
      <c r="G47" s="2" t="s">
        <v>8</v>
      </c>
    </row>
    <row r="48" spans="1:7" ht="25.8" customHeight="1" x14ac:dyDescent="0.25">
      <c r="A48" s="26" t="s">
        <v>32</v>
      </c>
      <c r="B48" s="8" t="s">
        <v>11</v>
      </c>
      <c r="C48" s="16">
        <v>18406</v>
      </c>
      <c r="D48" s="16">
        <v>18405.633999999998</v>
      </c>
      <c r="E48" s="16">
        <f>D48-C48</f>
        <v>-0.36600000000180444</v>
      </c>
      <c r="F48" s="16">
        <f>D48/C48*100</f>
        <v>99.998011517983258</v>
      </c>
      <c r="G48" s="2" t="s">
        <v>191</v>
      </c>
    </row>
    <row r="49" spans="1:7" ht="33" customHeight="1" x14ac:dyDescent="0.25">
      <c r="A49" s="14" t="s">
        <v>29</v>
      </c>
      <c r="B49" s="9" t="s">
        <v>11</v>
      </c>
      <c r="C49" s="10">
        <f>C48</f>
        <v>18406</v>
      </c>
      <c r="D49" s="10">
        <f t="shared" ref="D49:F49" si="3">D48</f>
        <v>18405.633999999998</v>
      </c>
      <c r="E49" s="10">
        <f t="shared" si="3"/>
        <v>-0.36600000000180444</v>
      </c>
      <c r="F49" s="10">
        <f t="shared" si="3"/>
        <v>99.998011517983258</v>
      </c>
      <c r="G49" s="10"/>
    </row>
    <row r="50" spans="1:7" ht="23.4" customHeight="1" x14ac:dyDescent="0.25">
      <c r="A50" s="74"/>
      <c r="B50" s="75"/>
      <c r="C50" s="76"/>
      <c r="D50" s="76"/>
      <c r="E50" s="76"/>
      <c r="F50" s="76"/>
      <c r="G50" s="76"/>
    </row>
    <row r="52" spans="1:7" x14ac:dyDescent="0.25">
      <c r="C52" s="13"/>
    </row>
    <row r="53" spans="1:7" x14ac:dyDescent="0.25">
      <c r="A53" s="1" t="s">
        <v>168</v>
      </c>
      <c r="D53" s="1" t="s">
        <v>16</v>
      </c>
      <c r="F53" s="1" t="s">
        <v>97</v>
      </c>
    </row>
    <row r="54" spans="1:7" x14ac:dyDescent="0.25">
      <c r="D54" s="7" t="s">
        <v>17</v>
      </c>
      <c r="E54" s="7"/>
      <c r="F54" s="7"/>
    </row>
    <row r="55" spans="1:7" x14ac:dyDescent="0.25">
      <c r="G55" s="1" t="s">
        <v>171</v>
      </c>
    </row>
    <row r="56" spans="1:7" x14ac:dyDescent="0.25">
      <c r="A56" s="1" t="s">
        <v>169</v>
      </c>
      <c r="D56" s="1" t="s">
        <v>16</v>
      </c>
      <c r="F56" s="1" t="s">
        <v>170</v>
      </c>
    </row>
    <row r="57" spans="1:7" x14ac:dyDescent="0.25">
      <c r="D57" s="7" t="s">
        <v>17</v>
      </c>
      <c r="E57" s="7"/>
      <c r="F57" s="7"/>
    </row>
    <row r="61" spans="1:7" x14ac:dyDescent="0.25">
      <c r="C61" s="1" t="s">
        <v>171</v>
      </c>
    </row>
  </sheetData>
  <mergeCells count="10">
    <mergeCell ref="A14:G14"/>
    <mergeCell ref="A24:G24"/>
    <mergeCell ref="A26:G26"/>
    <mergeCell ref="A41:G41"/>
    <mergeCell ref="F1:G1"/>
    <mergeCell ref="F2:G2"/>
    <mergeCell ref="A4:G4"/>
    <mergeCell ref="A5:G5"/>
    <mergeCell ref="A8:G8"/>
    <mergeCell ref="A13:G13"/>
  </mergeCells>
  <pageMargins left="0.11811023622047245" right="0.11811023622047245" top="0" bottom="0" header="0" footer="0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opLeftCell="A50" zoomScale="70" zoomScaleNormal="70" workbookViewId="0">
      <selection activeCell="C68" sqref="C68"/>
    </sheetView>
  </sheetViews>
  <sheetFormatPr defaultColWidth="9" defaultRowHeight="13.2" x14ac:dyDescent="0.25"/>
  <cols>
    <col min="1" max="1" width="30.6640625" style="39" customWidth="1"/>
    <col min="2" max="2" width="12.109375" style="39" customWidth="1"/>
    <col min="3" max="3" width="20.6640625" style="39" customWidth="1"/>
    <col min="4" max="4" width="20.33203125" style="39" customWidth="1"/>
    <col min="5" max="5" width="12.33203125" style="39" customWidth="1"/>
    <col min="6" max="6" width="16.109375" style="39" customWidth="1"/>
    <col min="7" max="7" width="30" style="39" customWidth="1"/>
    <col min="8" max="16384" width="9" style="39"/>
  </cols>
  <sheetData>
    <row r="1" spans="1:7" x14ac:dyDescent="0.25">
      <c r="F1" s="134" t="s">
        <v>0</v>
      </c>
      <c r="G1" s="134"/>
    </row>
    <row r="2" spans="1:7" ht="30.75" customHeight="1" x14ac:dyDescent="0.25">
      <c r="F2" s="135" t="s">
        <v>1</v>
      </c>
      <c r="G2" s="135"/>
    </row>
    <row r="4" spans="1:7" x14ac:dyDescent="0.25">
      <c r="A4" s="136" t="s">
        <v>2</v>
      </c>
      <c r="B4" s="136"/>
      <c r="C4" s="136"/>
      <c r="D4" s="136"/>
      <c r="E4" s="136"/>
      <c r="F4" s="136"/>
      <c r="G4" s="136"/>
    </row>
    <row r="5" spans="1:7" x14ac:dyDescent="0.25">
      <c r="A5" s="125" t="s">
        <v>161</v>
      </c>
      <c r="B5" s="125"/>
      <c r="C5" s="125"/>
      <c r="D5" s="125"/>
      <c r="E5" s="125"/>
      <c r="F5" s="125"/>
      <c r="G5" s="125"/>
    </row>
    <row r="7" spans="1:7" ht="15" customHeight="1" x14ac:dyDescent="0.25">
      <c r="A7" s="39" t="s">
        <v>18</v>
      </c>
    </row>
    <row r="8" spans="1:7" ht="39" customHeight="1" x14ac:dyDescent="0.25">
      <c r="A8" s="137" t="s">
        <v>87</v>
      </c>
      <c r="B8" s="137"/>
      <c r="C8" s="137"/>
      <c r="D8" s="137"/>
      <c r="E8" s="137"/>
      <c r="F8" s="137"/>
      <c r="G8" s="137"/>
    </row>
    <row r="9" spans="1:7" ht="21" customHeight="1" x14ac:dyDescent="0.25">
      <c r="A9" s="39" t="s">
        <v>129</v>
      </c>
    </row>
    <row r="10" spans="1:7" ht="30" customHeight="1" x14ac:dyDescent="0.25">
      <c r="A10" s="133" t="s">
        <v>139</v>
      </c>
      <c r="B10" s="133"/>
      <c r="C10" s="133"/>
      <c r="D10" s="133"/>
      <c r="E10" s="133"/>
      <c r="F10" s="133"/>
      <c r="G10" s="133"/>
    </row>
    <row r="11" spans="1:7" x14ac:dyDescent="0.25">
      <c r="A11" s="39" t="s">
        <v>21</v>
      </c>
    </row>
    <row r="12" spans="1:7" x14ac:dyDescent="0.25">
      <c r="A12" s="39" t="s">
        <v>22</v>
      </c>
    </row>
    <row r="13" spans="1:7" ht="35.25" customHeight="1" x14ac:dyDescent="0.25">
      <c r="A13" s="137" t="s">
        <v>141</v>
      </c>
      <c r="B13" s="137"/>
      <c r="C13" s="137"/>
      <c r="D13" s="137"/>
      <c r="E13" s="137"/>
      <c r="F13" s="137"/>
      <c r="G13" s="137"/>
    </row>
    <row r="14" spans="1:7" ht="44.25" customHeight="1" x14ac:dyDescent="0.25">
      <c r="A14" s="137" t="s">
        <v>88</v>
      </c>
      <c r="B14" s="137"/>
      <c r="C14" s="137"/>
      <c r="D14" s="137"/>
      <c r="E14" s="137"/>
      <c r="F14" s="137"/>
      <c r="G14" s="137"/>
    </row>
    <row r="15" spans="1:7" ht="58.2" customHeight="1" x14ac:dyDescent="0.25">
      <c r="A15" s="40" t="s">
        <v>3</v>
      </c>
      <c r="B15" s="40" t="s">
        <v>4</v>
      </c>
      <c r="C15" s="40" t="s">
        <v>5</v>
      </c>
      <c r="D15" s="40" t="s">
        <v>6</v>
      </c>
      <c r="E15" s="40" t="s">
        <v>7</v>
      </c>
      <c r="F15" s="40" t="s">
        <v>9</v>
      </c>
      <c r="G15" s="40" t="s">
        <v>8</v>
      </c>
    </row>
    <row r="16" spans="1:7" ht="12.75" x14ac:dyDescent="0.2">
      <c r="A16" s="36">
        <v>1</v>
      </c>
      <c r="B16" s="36">
        <v>2</v>
      </c>
      <c r="C16" s="36">
        <v>3</v>
      </c>
      <c r="D16" s="36">
        <v>4</v>
      </c>
      <c r="E16" s="36">
        <v>5</v>
      </c>
      <c r="F16" s="36">
        <v>6</v>
      </c>
      <c r="G16" s="36">
        <v>7</v>
      </c>
    </row>
    <row r="17" spans="1:7" ht="50.4" customHeight="1" x14ac:dyDescent="0.25">
      <c r="A17" s="41" t="s">
        <v>31</v>
      </c>
      <c r="B17" s="37" t="s">
        <v>11</v>
      </c>
      <c r="C17" s="42">
        <v>753929</v>
      </c>
      <c r="D17" s="42">
        <v>753927.24600000004</v>
      </c>
      <c r="E17" s="42">
        <f>D17-C17</f>
        <v>-1.7539999999571592</v>
      </c>
      <c r="F17" s="42">
        <f>D17/C17*100</f>
        <v>99.999767352098146</v>
      </c>
      <c r="G17" s="40" t="s">
        <v>192</v>
      </c>
    </row>
    <row r="18" spans="1:7" ht="42" customHeight="1" x14ac:dyDescent="0.25">
      <c r="A18" s="43" t="s">
        <v>32</v>
      </c>
      <c r="B18" s="37" t="s">
        <v>11</v>
      </c>
      <c r="C18" s="42">
        <v>163620</v>
      </c>
      <c r="D18" s="42">
        <v>163616.33600000001</v>
      </c>
      <c r="E18" s="42">
        <f>D18-C18</f>
        <v>-3.6639999999897555</v>
      </c>
      <c r="F18" s="42">
        <f>D18/C18*100</f>
        <v>99.997760664955393</v>
      </c>
      <c r="G18" s="40" t="s">
        <v>193</v>
      </c>
    </row>
    <row r="19" spans="1:7" ht="31.8" customHeight="1" x14ac:dyDescent="0.25">
      <c r="A19" s="35" t="s">
        <v>10</v>
      </c>
      <c r="B19" s="44" t="s">
        <v>11</v>
      </c>
      <c r="C19" s="45">
        <f>C17+C18</f>
        <v>917549</v>
      </c>
      <c r="D19" s="45">
        <f>D17+D18</f>
        <v>917543.58200000005</v>
      </c>
      <c r="E19" s="45">
        <f>D19-C19</f>
        <v>-5.4179999999469146</v>
      </c>
      <c r="F19" s="45">
        <f>D19/C19*100</f>
        <v>99.999409513824332</v>
      </c>
      <c r="G19" s="44"/>
    </row>
    <row r="20" spans="1:7" ht="32.25" customHeight="1" x14ac:dyDescent="0.25">
      <c r="A20" s="46" t="s">
        <v>12</v>
      </c>
      <c r="B20" s="37"/>
      <c r="C20" s="40"/>
      <c r="D20" s="40"/>
      <c r="E20" s="45"/>
      <c r="F20" s="45"/>
      <c r="G20" s="37"/>
    </row>
    <row r="21" spans="1:7" ht="32.4" customHeight="1" x14ac:dyDescent="0.25">
      <c r="A21" s="46" t="s">
        <v>142</v>
      </c>
      <c r="B21" s="37" t="s">
        <v>52</v>
      </c>
      <c r="C21" s="40">
        <v>95</v>
      </c>
      <c r="D21" s="40">
        <v>95</v>
      </c>
      <c r="E21" s="42">
        <f t="shared" ref="E21" si="0">D21-C21</f>
        <v>0</v>
      </c>
      <c r="F21" s="42">
        <f t="shared" ref="F21" si="1">D21/C21*100</f>
        <v>100</v>
      </c>
      <c r="G21" s="37"/>
    </row>
    <row r="22" spans="1:7" ht="8.4" customHeight="1" x14ac:dyDescent="0.2">
      <c r="A22" s="48"/>
      <c r="B22" s="49"/>
      <c r="C22" s="49"/>
      <c r="D22" s="49"/>
      <c r="E22" s="49"/>
      <c r="F22" s="49"/>
      <c r="G22" s="49"/>
    </row>
    <row r="23" spans="1:7" x14ac:dyDescent="0.25">
      <c r="A23" s="39" t="s">
        <v>250</v>
      </c>
    </row>
    <row r="24" spans="1:7" x14ac:dyDescent="0.25">
      <c r="A24" s="39" t="s">
        <v>13</v>
      </c>
    </row>
    <row r="25" spans="1:7" ht="35.4" customHeight="1" x14ac:dyDescent="0.25">
      <c r="A25" s="137" t="s">
        <v>138</v>
      </c>
      <c r="B25" s="137"/>
      <c r="C25" s="137"/>
      <c r="D25" s="137"/>
      <c r="E25" s="137"/>
      <c r="F25" s="137"/>
      <c r="G25" s="137"/>
    </row>
    <row r="26" spans="1:7" x14ac:dyDescent="0.25">
      <c r="A26" s="39" t="s">
        <v>22</v>
      </c>
    </row>
    <row r="27" spans="1:7" s="50" customFormat="1" ht="32.25" customHeight="1" x14ac:dyDescent="0.3">
      <c r="A27" s="137" t="s">
        <v>108</v>
      </c>
      <c r="B27" s="137"/>
      <c r="C27" s="137"/>
      <c r="D27" s="137"/>
      <c r="E27" s="137"/>
      <c r="F27" s="137"/>
      <c r="G27" s="137"/>
    </row>
    <row r="29" spans="1:7" ht="59.25" customHeight="1" x14ac:dyDescent="0.25">
      <c r="A29" s="40" t="s">
        <v>14</v>
      </c>
      <c r="B29" s="40" t="s">
        <v>4</v>
      </c>
      <c r="C29" s="40" t="s">
        <v>5</v>
      </c>
      <c r="D29" s="40" t="s">
        <v>6</v>
      </c>
      <c r="E29" s="40" t="s">
        <v>7</v>
      </c>
      <c r="F29" s="40" t="s">
        <v>9</v>
      </c>
      <c r="G29" s="40" t="s">
        <v>15</v>
      </c>
    </row>
    <row r="30" spans="1:7" x14ac:dyDescent="0.25">
      <c r="A30" s="36">
        <v>1</v>
      </c>
      <c r="B30" s="36">
        <v>2</v>
      </c>
      <c r="C30" s="36">
        <v>3</v>
      </c>
      <c r="D30" s="36">
        <v>4</v>
      </c>
      <c r="E30" s="36">
        <v>5</v>
      </c>
      <c r="F30" s="36">
        <v>6</v>
      </c>
      <c r="G30" s="36">
        <v>7</v>
      </c>
    </row>
    <row r="31" spans="1:7" ht="20.399999999999999" hidden="1" customHeight="1" x14ac:dyDescent="0.2">
      <c r="A31" s="51" t="s">
        <v>33</v>
      </c>
      <c r="B31" s="52" t="s">
        <v>11</v>
      </c>
      <c r="C31" s="53">
        <v>17000</v>
      </c>
      <c r="D31" s="53">
        <v>17000</v>
      </c>
      <c r="E31" s="53">
        <f>D31-C31</f>
        <v>0</v>
      </c>
      <c r="F31" s="53">
        <f>D31/C31*100</f>
        <v>100</v>
      </c>
      <c r="G31" s="51"/>
    </row>
    <row r="32" spans="1:7" ht="52.2" customHeight="1" x14ac:dyDescent="0.25">
      <c r="A32" s="43" t="s">
        <v>143</v>
      </c>
      <c r="B32" s="40" t="s">
        <v>27</v>
      </c>
      <c r="C32" s="58">
        <v>179426</v>
      </c>
      <c r="D32" s="58">
        <v>179426</v>
      </c>
      <c r="E32" s="58">
        <f>D32-C32</f>
        <v>0</v>
      </c>
      <c r="F32" s="47">
        <f>D32/C32*100</f>
        <v>100</v>
      </c>
      <c r="G32" s="43"/>
    </row>
    <row r="33" spans="1:10" ht="55.5" customHeight="1" x14ac:dyDescent="0.25">
      <c r="A33" s="43" t="s">
        <v>30</v>
      </c>
      <c r="B33" s="40" t="s">
        <v>4</v>
      </c>
      <c r="C33" s="40" t="s">
        <v>5</v>
      </c>
      <c r="D33" s="40" t="s">
        <v>6</v>
      </c>
      <c r="E33" s="40" t="s">
        <v>7</v>
      </c>
      <c r="F33" s="40" t="s">
        <v>9</v>
      </c>
      <c r="G33" s="40" t="s">
        <v>8</v>
      </c>
    </row>
    <row r="34" spans="1:10" ht="51.6" customHeight="1" x14ac:dyDescent="0.25">
      <c r="A34" s="43" t="s">
        <v>31</v>
      </c>
      <c r="B34" s="37" t="s">
        <v>11</v>
      </c>
      <c r="C34" s="42">
        <v>753929</v>
      </c>
      <c r="D34" s="42">
        <v>753927.24600000004</v>
      </c>
      <c r="E34" s="42">
        <f>D34-C34</f>
        <v>-1.7539999999571592</v>
      </c>
      <c r="F34" s="42">
        <f>D34/C34*100</f>
        <v>99.999767352098146</v>
      </c>
      <c r="G34" s="40" t="s">
        <v>192</v>
      </c>
    </row>
    <row r="35" spans="1:10" x14ac:dyDescent="0.25">
      <c r="A35" s="54"/>
      <c r="B35" s="55" t="s">
        <v>11</v>
      </c>
      <c r="C35" s="54"/>
      <c r="D35" s="54"/>
      <c r="E35" s="54"/>
      <c r="F35" s="54"/>
      <c r="G35" s="54"/>
    </row>
    <row r="36" spans="1:10" ht="43.5" customHeight="1" x14ac:dyDescent="0.25">
      <c r="A36" s="56" t="s">
        <v>29</v>
      </c>
      <c r="B36" s="44" t="s">
        <v>11</v>
      </c>
      <c r="C36" s="45">
        <f>C34</f>
        <v>753929</v>
      </c>
      <c r="D36" s="45">
        <f t="shared" ref="D36:F36" si="2">D34</f>
        <v>753927.24600000004</v>
      </c>
      <c r="E36" s="45">
        <f t="shared" si="2"/>
        <v>-1.7539999999571592</v>
      </c>
      <c r="F36" s="45">
        <f t="shared" si="2"/>
        <v>99.999767352098146</v>
      </c>
      <c r="G36" s="57"/>
      <c r="J36" s="39" t="s">
        <v>171</v>
      </c>
    </row>
    <row r="38" spans="1:10" x14ac:dyDescent="0.25">
      <c r="A38" s="39" t="s">
        <v>242</v>
      </c>
    </row>
    <row r="39" spans="1:10" x14ac:dyDescent="0.25">
      <c r="A39" s="39" t="s">
        <v>13</v>
      </c>
    </row>
    <row r="40" spans="1:10" x14ac:dyDescent="0.25">
      <c r="A40" s="39" t="s">
        <v>24</v>
      </c>
    </row>
    <row r="41" spans="1:10" x14ac:dyDescent="0.25">
      <c r="A41" s="39" t="s">
        <v>22</v>
      </c>
    </row>
    <row r="42" spans="1:10" ht="34.5" customHeight="1" x14ac:dyDescent="0.25">
      <c r="A42" s="137" t="s">
        <v>107</v>
      </c>
      <c r="B42" s="137"/>
      <c r="C42" s="137"/>
      <c r="D42" s="137"/>
      <c r="E42" s="137"/>
      <c r="F42" s="137"/>
      <c r="G42" s="137"/>
    </row>
    <row r="44" spans="1:10" ht="63" customHeight="1" x14ac:dyDescent="0.25">
      <c r="A44" s="40" t="s">
        <v>14</v>
      </c>
      <c r="B44" s="40" t="s">
        <v>4</v>
      </c>
      <c r="C44" s="40" t="s">
        <v>5</v>
      </c>
      <c r="D44" s="40" t="s">
        <v>6</v>
      </c>
      <c r="E44" s="40" t="s">
        <v>7</v>
      </c>
      <c r="F44" s="40" t="s">
        <v>9</v>
      </c>
      <c r="G44" s="40" t="s">
        <v>15</v>
      </c>
    </row>
    <row r="45" spans="1:10" x14ac:dyDescent="0.25">
      <c r="A45" s="36">
        <v>1</v>
      </c>
      <c r="B45" s="36">
        <v>2</v>
      </c>
      <c r="C45" s="36">
        <v>3</v>
      </c>
      <c r="D45" s="36">
        <v>4</v>
      </c>
      <c r="E45" s="36">
        <v>5</v>
      </c>
      <c r="F45" s="36">
        <v>6</v>
      </c>
      <c r="G45" s="36">
        <v>7</v>
      </c>
    </row>
    <row r="46" spans="1:10" s="50" customFormat="1" ht="61.8" customHeight="1" x14ac:dyDescent="0.3">
      <c r="A46" s="63" t="s">
        <v>194</v>
      </c>
      <c r="B46" s="59" t="s">
        <v>27</v>
      </c>
      <c r="C46" s="64">
        <v>58967</v>
      </c>
      <c r="D46" s="120">
        <v>58968</v>
      </c>
      <c r="E46" s="37">
        <f>D46-C46</f>
        <v>1</v>
      </c>
      <c r="F46" s="42">
        <f>D46/C46*100</f>
        <v>100.00169586378821</v>
      </c>
      <c r="G46" s="40"/>
    </row>
    <row r="47" spans="1:10" s="50" customFormat="1" ht="81.599999999999994" customHeight="1" x14ac:dyDescent="0.3">
      <c r="A47" s="63" t="s">
        <v>89</v>
      </c>
      <c r="B47" s="59" t="s">
        <v>27</v>
      </c>
      <c r="C47" s="64">
        <v>23104</v>
      </c>
      <c r="D47" s="121">
        <v>22092</v>
      </c>
      <c r="E47" s="37">
        <f>D47-C47</f>
        <v>-1012</v>
      </c>
      <c r="F47" s="42">
        <f>D47/C47*100</f>
        <v>95.61980609418282</v>
      </c>
      <c r="G47" s="59" t="s">
        <v>264</v>
      </c>
    </row>
    <row r="48" spans="1:10" s="50" customFormat="1" ht="75.599999999999994" customHeight="1" x14ac:dyDescent="0.3">
      <c r="A48" s="63" t="s">
        <v>144</v>
      </c>
      <c r="B48" s="37" t="s">
        <v>27</v>
      </c>
      <c r="C48" s="59">
        <v>1180</v>
      </c>
      <c r="D48" s="121">
        <v>1399</v>
      </c>
      <c r="E48" s="37">
        <f>D48-C48</f>
        <v>219</v>
      </c>
      <c r="F48" s="42">
        <f>D48/C48*100</f>
        <v>118.5593220338983</v>
      </c>
      <c r="G48" s="59" t="s">
        <v>263</v>
      </c>
    </row>
    <row r="49" spans="1:9" s="50" customFormat="1" ht="22.2" customHeight="1" x14ac:dyDescent="0.3">
      <c r="A49" s="63"/>
      <c r="B49" s="37"/>
      <c r="C49" s="59"/>
      <c r="D49" s="59"/>
      <c r="E49" s="37"/>
      <c r="F49" s="42"/>
      <c r="G49" s="37"/>
    </row>
    <row r="50" spans="1:9" ht="58.2" customHeight="1" x14ac:dyDescent="0.25">
      <c r="A50" s="40" t="s">
        <v>30</v>
      </c>
      <c r="B50" s="40" t="s">
        <v>4</v>
      </c>
      <c r="C50" s="40" t="s">
        <v>5</v>
      </c>
      <c r="D50" s="40" t="s">
        <v>6</v>
      </c>
      <c r="E50" s="40" t="s">
        <v>7</v>
      </c>
      <c r="F50" s="40" t="s">
        <v>9</v>
      </c>
      <c r="G50" s="40" t="s">
        <v>8</v>
      </c>
    </row>
    <row r="51" spans="1:9" ht="48" customHeight="1" x14ac:dyDescent="0.25">
      <c r="A51" s="43" t="s">
        <v>32</v>
      </c>
      <c r="B51" s="37" t="s">
        <v>11</v>
      </c>
      <c r="C51" s="42">
        <v>163620</v>
      </c>
      <c r="D51" s="42">
        <v>163616.33600000001</v>
      </c>
      <c r="E51" s="42">
        <f>D51-C51</f>
        <v>-3.6639999999897555</v>
      </c>
      <c r="F51" s="42">
        <f>D51/C51*100</f>
        <v>99.997760664955393</v>
      </c>
      <c r="G51" s="40" t="s">
        <v>193</v>
      </c>
    </row>
    <row r="52" spans="1:9" ht="47.25" customHeight="1" x14ac:dyDescent="0.25">
      <c r="A52" s="56" t="s">
        <v>29</v>
      </c>
      <c r="B52" s="44" t="s">
        <v>11</v>
      </c>
      <c r="C52" s="45">
        <f>C51</f>
        <v>163620</v>
      </c>
      <c r="D52" s="45">
        <f t="shared" ref="D52:F52" si="3">D51</f>
        <v>163616.33600000001</v>
      </c>
      <c r="E52" s="45">
        <f t="shared" si="3"/>
        <v>-3.6639999999897555</v>
      </c>
      <c r="F52" s="45">
        <f t="shared" si="3"/>
        <v>99.997760664955393</v>
      </c>
      <c r="G52" s="57"/>
      <c r="I52" s="39" t="s">
        <v>171</v>
      </c>
    </row>
    <row r="54" spans="1:9" s="1" customFormat="1" x14ac:dyDescent="0.25">
      <c r="A54" s="1" t="s">
        <v>168</v>
      </c>
      <c r="D54" s="1" t="s">
        <v>16</v>
      </c>
      <c r="F54" s="1" t="s">
        <v>97</v>
      </c>
    </row>
    <row r="55" spans="1:9" s="1" customFormat="1" x14ac:dyDescent="0.25">
      <c r="D55" s="7" t="s">
        <v>17</v>
      </c>
      <c r="E55" s="7"/>
      <c r="F55" s="7"/>
    </row>
    <row r="56" spans="1:9" s="1" customFormat="1" x14ac:dyDescent="0.25">
      <c r="G56" s="1" t="s">
        <v>171</v>
      </c>
    </row>
    <row r="57" spans="1:9" s="1" customFormat="1" x14ac:dyDescent="0.25">
      <c r="A57" s="1" t="s">
        <v>169</v>
      </c>
      <c r="D57" s="1" t="s">
        <v>16</v>
      </c>
      <c r="F57" s="1" t="s">
        <v>170</v>
      </c>
    </row>
    <row r="58" spans="1:9" s="1" customFormat="1" x14ac:dyDescent="0.25">
      <c r="D58" s="7" t="s">
        <v>17</v>
      </c>
      <c r="E58" s="7"/>
      <c r="F58" s="7"/>
    </row>
    <row r="59" spans="1:9" s="1" customFormat="1" x14ac:dyDescent="0.25"/>
    <row r="60" spans="1:9" s="1" customFormat="1" x14ac:dyDescent="0.25"/>
  </sheetData>
  <mergeCells count="11">
    <mergeCell ref="A13:G13"/>
    <mergeCell ref="A14:G14"/>
    <mergeCell ref="A25:G25"/>
    <mergeCell ref="A27:G27"/>
    <mergeCell ref="A42:G42"/>
    <mergeCell ref="A10:G10"/>
    <mergeCell ref="F1:G1"/>
    <mergeCell ref="F2:G2"/>
    <mergeCell ref="A4:G4"/>
    <mergeCell ref="A5:G5"/>
    <mergeCell ref="A8:G8"/>
  </mergeCells>
  <pageMargins left="0.11811023622047245" right="0.11811023622047245" top="0" bottom="0" header="0" footer="0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9" zoomScale="70" zoomScaleNormal="70" workbookViewId="0">
      <selection activeCell="D17" sqref="D17"/>
    </sheetView>
  </sheetViews>
  <sheetFormatPr defaultColWidth="9" defaultRowHeight="13.2" x14ac:dyDescent="0.25"/>
  <cols>
    <col min="1" max="1" width="30.6640625" style="1" customWidth="1"/>
    <col min="2" max="2" width="12.109375" style="1" customWidth="1"/>
    <col min="3" max="3" width="20.6640625" style="1" customWidth="1"/>
    <col min="4" max="4" width="20.33203125" style="1" customWidth="1"/>
    <col min="5" max="5" width="12.33203125" style="1" customWidth="1"/>
    <col min="6" max="6" width="16.109375" style="1" customWidth="1"/>
    <col min="7" max="7" width="30" style="1" customWidth="1"/>
    <col min="8" max="16384" width="9" style="1"/>
  </cols>
  <sheetData>
    <row r="1" spans="1:7" x14ac:dyDescent="0.25">
      <c r="F1" s="123" t="s">
        <v>0</v>
      </c>
      <c r="G1" s="123"/>
    </row>
    <row r="2" spans="1:7" ht="30.75" customHeight="1" x14ac:dyDescent="0.25">
      <c r="F2" s="124" t="s">
        <v>1</v>
      </c>
      <c r="G2" s="124"/>
    </row>
    <row r="4" spans="1:7" x14ac:dyDescent="0.25">
      <c r="A4" s="125" t="s">
        <v>2</v>
      </c>
      <c r="B4" s="125"/>
      <c r="C4" s="125"/>
      <c r="D4" s="125"/>
      <c r="E4" s="125"/>
      <c r="F4" s="125"/>
      <c r="G4" s="125"/>
    </row>
    <row r="5" spans="1:7" x14ac:dyDescent="0.25">
      <c r="A5" s="125" t="s">
        <v>161</v>
      </c>
      <c r="B5" s="125"/>
      <c r="C5" s="125"/>
      <c r="D5" s="125"/>
      <c r="E5" s="125"/>
      <c r="F5" s="125"/>
      <c r="G5" s="125"/>
    </row>
    <row r="7" spans="1:7" x14ac:dyDescent="0.25">
      <c r="A7" s="1" t="s">
        <v>18</v>
      </c>
    </row>
    <row r="8" spans="1:7" ht="31.5" customHeight="1" x14ac:dyDescent="0.25">
      <c r="A8" s="127" t="s">
        <v>66</v>
      </c>
      <c r="B8" s="127"/>
      <c r="C8" s="127"/>
      <c r="D8" s="127"/>
      <c r="E8" s="127"/>
      <c r="F8" s="127"/>
      <c r="G8" s="127"/>
    </row>
    <row r="9" spans="1:7" x14ac:dyDescent="0.25">
      <c r="A9" s="1" t="s">
        <v>65</v>
      </c>
    </row>
    <row r="10" spans="1:7" ht="28.5" customHeight="1" x14ac:dyDescent="0.25">
      <c r="A10" s="128" t="s">
        <v>145</v>
      </c>
      <c r="B10" s="128"/>
      <c r="C10" s="128"/>
      <c r="D10" s="128"/>
      <c r="E10" s="128"/>
      <c r="F10" s="128"/>
      <c r="G10" s="128"/>
    </row>
    <row r="11" spans="1:7" x14ac:dyDescent="0.25">
      <c r="A11" s="1" t="s">
        <v>21</v>
      </c>
    </row>
    <row r="12" spans="1:7" x14ac:dyDescent="0.25">
      <c r="A12" s="1" t="s">
        <v>22</v>
      </c>
    </row>
    <row r="13" spans="1:7" ht="35.25" customHeight="1" x14ac:dyDescent="0.25">
      <c r="A13" s="127" t="s">
        <v>53</v>
      </c>
      <c r="B13" s="127"/>
      <c r="C13" s="127"/>
      <c r="D13" s="127"/>
      <c r="E13" s="127"/>
      <c r="F13" s="127"/>
      <c r="G13" s="127"/>
    </row>
    <row r="14" spans="1:7" ht="39.75" customHeight="1" x14ac:dyDescent="0.25">
      <c r="A14" s="127" t="s">
        <v>109</v>
      </c>
      <c r="B14" s="127"/>
      <c r="C14" s="127"/>
      <c r="D14" s="127"/>
      <c r="E14" s="127"/>
      <c r="F14" s="127"/>
      <c r="G14" s="127"/>
    </row>
    <row r="15" spans="1:7" ht="62.4" customHeight="1" x14ac:dyDescent="0.25">
      <c r="A15" s="2" t="s">
        <v>3</v>
      </c>
      <c r="B15" s="2" t="s">
        <v>4</v>
      </c>
      <c r="C15" s="2" t="s">
        <v>5</v>
      </c>
      <c r="D15" s="2" t="s">
        <v>6</v>
      </c>
      <c r="E15" s="2" t="s">
        <v>7</v>
      </c>
      <c r="F15" s="2" t="s">
        <v>9</v>
      </c>
      <c r="G15" s="2" t="s">
        <v>8</v>
      </c>
    </row>
    <row r="16" spans="1:7" ht="12.75" x14ac:dyDescent="0.2">
      <c r="A16" s="4">
        <v>1</v>
      </c>
      <c r="B16" s="4">
        <v>2</v>
      </c>
      <c r="C16" s="4">
        <v>3</v>
      </c>
      <c r="D16" s="4">
        <v>4</v>
      </c>
      <c r="E16" s="4">
        <v>5</v>
      </c>
      <c r="F16" s="4">
        <v>6</v>
      </c>
      <c r="G16" s="4">
        <v>7</v>
      </c>
    </row>
    <row r="17" spans="1:7" ht="79.2" customHeight="1" x14ac:dyDescent="0.25">
      <c r="A17" s="26" t="s">
        <v>32</v>
      </c>
      <c r="B17" s="8" t="s">
        <v>11</v>
      </c>
      <c r="C17" s="16">
        <v>61005</v>
      </c>
      <c r="D17" s="16">
        <v>61002.684000000001</v>
      </c>
      <c r="E17" s="16">
        <f>D17-C17</f>
        <v>-2.3159999999988941</v>
      </c>
      <c r="F17" s="16">
        <f>D17/C17*100</f>
        <v>99.99620358986968</v>
      </c>
      <c r="G17" s="2" t="s">
        <v>195</v>
      </c>
    </row>
    <row r="18" spans="1:7" ht="34.200000000000003" customHeight="1" x14ac:dyDescent="0.25">
      <c r="A18" s="35" t="s">
        <v>10</v>
      </c>
      <c r="B18" s="9" t="s">
        <v>11</v>
      </c>
      <c r="C18" s="10">
        <f>C17</f>
        <v>61005</v>
      </c>
      <c r="D18" s="10">
        <f t="shared" ref="D18" si="0">D17</f>
        <v>61002.684000000001</v>
      </c>
      <c r="E18" s="10">
        <f t="shared" ref="E18:E20" si="1">D18-C18</f>
        <v>-2.3159999999988941</v>
      </c>
      <c r="F18" s="10">
        <f t="shared" ref="F18:F20" si="2">D18/C18*100</f>
        <v>99.99620358986968</v>
      </c>
      <c r="G18" s="9"/>
    </row>
    <row r="19" spans="1:7" ht="33.6" customHeight="1" x14ac:dyDescent="0.25">
      <c r="A19" s="12" t="s">
        <v>12</v>
      </c>
      <c r="B19" s="8"/>
      <c r="C19" s="12"/>
      <c r="D19" s="12"/>
      <c r="E19" s="16"/>
      <c r="F19" s="16"/>
      <c r="G19" s="8"/>
    </row>
    <row r="20" spans="1:7" ht="57" customHeight="1" x14ac:dyDescent="0.25">
      <c r="A20" s="12" t="s">
        <v>146</v>
      </c>
      <c r="B20" s="8" t="s">
        <v>52</v>
      </c>
      <c r="C20" s="8">
        <v>100</v>
      </c>
      <c r="D20" s="8">
        <v>100</v>
      </c>
      <c r="E20" s="16">
        <f t="shared" si="1"/>
        <v>0</v>
      </c>
      <c r="F20" s="16">
        <f t="shared" si="2"/>
        <v>100</v>
      </c>
      <c r="G20" s="8"/>
    </row>
    <row r="21" spans="1:7" x14ac:dyDescent="0.25">
      <c r="A21" s="5"/>
      <c r="B21" s="6"/>
      <c r="C21" s="6"/>
      <c r="D21" s="6"/>
      <c r="E21" s="6"/>
      <c r="F21" s="6"/>
      <c r="G21" s="6"/>
    </row>
    <row r="22" spans="1:7" ht="12.75" hidden="1" x14ac:dyDescent="0.2">
      <c r="A22" s="1" t="s">
        <v>68</v>
      </c>
    </row>
    <row r="23" spans="1:7" ht="12.75" hidden="1" x14ac:dyDescent="0.2">
      <c r="A23" s="1" t="s">
        <v>13</v>
      </c>
    </row>
    <row r="24" spans="1:7" ht="32.25" hidden="1" customHeight="1" x14ac:dyDescent="0.2">
      <c r="A24" s="128" t="s">
        <v>54</v>
      </c>
      <c r="B24" s="128"/>
      <c r="C24" s="128"/>
      <c r="D24" s="128"/>
      <c r="E24" s="128"/>
      <c r="F24" s="128"/>
      <c r="G24" s="128"/>
    </row>
    <row r="25" spans="1:7" ht="12.75" hidden="1" x14ac:dyDescent="0.2">
      <c r="A25" s="1" t="s">
        <v>22</v>
      </c>
    </row>
    <row r="26" spans="1:7" s="20" customFormat="1" ht="24.75" hidden="1" customHeight="1" x14ac:dyDescent="0.25">
      <c r="A26" s="127" t="s">
        <v>50</v>
      </c>
      <c r="B26" s="127"/>
      <c r="C26" s="127"/>
      <c r="D26" s="127"/>
      <c r="E26" s="127"/>
      <c r="F26" s="127"/>
      <c r="G26" s="127"/>
    </row>
    <row r="27" spans="1:7" ht="12.75" hidden="1" x14ac:dyDescent="0.2"/>
    <row r="28" spans="1:7" ht="59.25" hidden="1" customHeight="1" x14ac:dyDescent="0.2">
      <c r="A28" s="2" t="s">
        <v>14</v>
      </c>
      <c r="B28" s="2" t="s">
        <v>4</v>
      </c>
      <c r="C28" s="2" t="s">
        <v>5</v>
      </c>
      <c r="D28" s="2" t="s">
        <v>6</v>
      </c>
      <c r="E28" s="2" t="s">
        <v>7</v>
      </c>
      <c r="F28" s="2" t="s">
        <v>9</v>
      </c>
      <c r="G28" s="2" t="s">
        <v>15</v>
      </c>
    </row>
    <row r="29" spans="1:7" ht="12.75" hidden="1" x14ac:dyDescent="0.2">
      <c r="A29" s="4">
        <v>1</v>
      </c>
      <c r="B29" s="4">
        <v>2</v>
      </c>
      <c r="C29" s="4">
        <v>3</v>
      </c>
      <c r="D29" s="4">
        <v>4</v>
      </c>
      <c r="E29" s="4">
        <v>5</v>
      </c>
      <c r="F29" s="4">
        <v>6</v>
      </c>
      <c r="G29" s="4">
        <v>7</v>
      </c>
    </row>
    <row r="30" spans="1:7" ht="33.75" hidden="1" x14ac:dyDescent="0.2">
      <c r="A30" s="11" t="s">
        <v>33</v>
      </c>
      <c r="B30" s="17" t="s">
        <v>11</v>
      </c>
      <c r="C30" s="18">
        <v>1103</v>
      </c>
      <c r="D30" s="18">
        <v>1103</v>
      </c>
      <c r="E30" s="18">
        <f>D30-C30</f>
        <v>0</v>
      </c>
      <c r="F30" s="18">
        <f>D30/C30*100</f>
        <v>100</v>
      </c>
      <c r="G30" s="11"/>
    </row>
    <row r="31" spans="1:7" ht="33.75" hidden="1" x14ac:dyDescent="0.2">
      <c r="A31" s="11" t="s">
        <v>34</v>
      </c>
      <c r="B31" s="17" t="s">
        <v>11</v>
      </c>
      <c r="C31" s="18">
        <v>750</v>
      </c>
      <c r="D31" s="18">
        <v>750</v>
      </c>
      <c r="E31" s="18">
        <f t="shared" ref="E31:E32" si="3">D31-C31</f>
        <v>0</v>
      </c>
      <c r="F31" s="18">
        <f t="shared" ref="F31:F32" si="4">D31/C31*100</f>
        <v>100</v>
      </c>
      <c r="G31" s="11"/>
    </row>
    <row r="32" spans="1:7" ht="67.5" hidden="1" x14ac:dyDescent="0.2">
      <c r="A32" s="11" t="s">
        <v>36</v>
      </c>
      <c r="B32" s="17" t="s">
        <v>76</v>
      </c>
      <c r="C32" s="21"/>
      <c r="D32" s="21"/>
      <c r="E32" s="18">
        <f t="shared" si="3"/>
        <v>0</v>
      </c>
      <c r="F32" s="18" t="e">
        <f t="shared" si="4"/>
        <v>#DIV/0!</v>
      </c>
      <c r="G32" s="11"/>
    </row>
    <row r="33" spans="1:7" ht="12.75" hidden="1" x14ac:dyDescent="0.2">
      <c r="A33" s="11"/>
      <c r="B33" s="17"/>
      <c r="C33" s="18"/>
      <c r="D33" s="18"/>
      <c r="E33" s="18"/>
      <c r="F33" s="18"/>
      <c r="G33" s="11"/>
    </row>
    <row r="34" spans="1:7" ht="55.5" hidden="1" customHeight="1" x14ac:dyDescent="0.2">
      <c r="A34" s="2" t="s">
        <v>30</v>
      </c>
      <c r="B34" s="2" t="s">
        <v>4</v>
      </c>
      <c r="C34" s="2" t="s">
        <v>5</v>
      </c>
      <c r="D34" s="2" t="s">
        <v>6</v>
      </c>
      <c r="E34" s="2" t="s">
        <v>7</v>
      </c>
      <c r="F34" s="2" t="s">
        <v>9</v>
      </c>
      <c r="G34" s="2" t="s">
        <v>8</v>
      </c>
    </row>
    <row r="35" spans="1:7" ht="12.75" hidden="1" x14ac:dyDescent="0.2">
      <c r="A35" s="3"/>
      <c r="B35" s="19" t="s">
        <v>11</v>
      </c>
      <c r="C35" s="3"/>
      <c r="D35" s="3"/>
      <c r="E35" s="3"/>
      <c r="F35" s="3"/>
      <c r="G35" s="3"/>
    </row>
    <row r="36" spans="1:7" ht="12.75" hidden="1" x14ac:dyDescent="0.2">
      <c r="A36" s="3"/>
      <c r="B36" s="19" t="s">
        <v>11</v>
      </c>
      <c r="C36" s="3"/>
      <c r="D36" s="3"/>
      <c r="E36" s="3"/>
      <c r="F36" s="3"/>
      <c r="G36" s="3"/>
    </row>
    <row r="37" spans="1:7" ht="25.5" hidden="1" x14ac:dyDescent="0.2">
      <c r="A37" s="14" t="s">
        <v>29</v>
      </c>
      <c r="B37" s="9" t="s">
        <v>11</v>
      </c>
      <c r="C37" s="10">
        <v>10423</v>
      </c>
      <c r="D37" s="10">
        <v>9792.2000000000007</v>
      </c>
      <c r="E37" s="10">
        <f>D37-C37</f>
        <v>-630.79999999999927</v>
      </c>
      <c r="F37" s="10">
        <f>D37/C37*100</f>
        <v>93.947999616233332</v>
      </c>
      <c r="G37" s="9" t="s">
        <v>67</v>
      </c>
    </row>
    <row r="38" spans="1:7" x14ac:dyDescent="0.25">
      <c r="A38" s="1" t="s">
        <v>241</v>
      </c>
    </row>
    <row r="39" spans="1:7" x14ac:dyDescent="0.25">
      <c r="A39" s="1" t="s">
        <v>13</v>
      </c>
    </row>
    <row r="40" spans="1:7" x14ac:dyDescent="0.25">
      <c r="A40" s="1" t="s">
        <v>24</v>
      </c>
    </row>
    <row r="41" spans="1:7" x14ac:dyDescent="0.25">
      <c r="A41" s="1" t="s">
        <v>22</v>
      </c>
    </row>
    <row r="42" spans="1:7" ht="35.25" customHeight="1" x14ac:dyDescent="0.25">
      <c r="A42" s="127" t="s">
        <v>109</v>
      </c>
      <c r="B42" s="127"/>
      <c r="C42" s="127"/>
      <c r="D42" s="127"/>
      <c r="E42" s="127"/>
      <c r="F42" s="127"/>
      <c r="G42" s="127"/>
    </row>
    <row r="44" spans="1:7" ht="63" customHeight="1" x14ac:dyDescent="0.25">
      <c r="A44" s="2" t="s">
        <v>14</v>
      </c>
      <c r="B44" s="2" t="s">
        <v>4</v>
      </c>
      <c r="C44" s="2" t="s">
        <v>5</v>
      </c>
      <c r="D44" s="2" t="s">
        <v>6</v>
      </c>
      <c r="E44" s="2" t="s">
        <v>7</v>
      </c>
      <c r="F44" s="2" t="s">
        <v>9</v>
      </c>
      <c r="G44" s="2" t="s">
        <v>15</v>
      </c>
    </row>
    <row r="45" spans="1:7" x14ac:dyDescent="0.25">
      <c r="A45" s="4">
        <v>1</v>
      </c>
      <c r="B45" s="4">
        <v>2</v>
      </c>
      <c r="C45" s="4">
        <v>3</v>
      </c>
      <c r="D45" s="4">
        <v>4</v>
      </c>
      <c r="E45" s="4">
        <v>5</v>
      </c>
      <c r="F45" s="4">
        <v>6</v>
      </c>
      <c r="G45" s="4">
        <v>7</v>
      </c>
    </row>
    <row r="46" spans="1:7" ht="58.8" customHeight="1" x14ac:dyDescent="0.25">
      <c r="A46" s="26" t="s">
        <v>69</v>
      </c>
      <c r="B46" s="2" t="s">
        <v>70</v>
      </c>
      <c r="C46" s="8">
        <v>62</v>
      </c>
      <c r="D46" s="8">
        <v>62</v>
      </c>
      <c r="E46" s="8">
        <f>D46-C46</f>
        <v>0</v>
      </c>
      <c r="F46" s="8">
        <f>D46/C46*100</f>
        <v>100</v>
      </c>
      <c r="G46" s="8"/>
    </row>
    <row r="47" spans="1:7" ht="15.6" customHeight="1" x14ac:dyDescent="0.25">
      <c r="A47" s="11"/>
      <c r="B47" s="4"/>
      <c r="C47" s="4"/>
      <c r="D47" s="22"/>
      <c r="E47" s="4"/>
      <c r="F47" s="4"/>
      <c r="G47" s="4"/>
    </row>
    <row r="48" spans="1:7" ht="60" customHeight="1" x14ac:dyDescent="0.25">
      <c r="A48" s="2" t="s">
        <v>30</v>
      </c>
      <c r="B48" s="2" t="s">
        <v>4</v>
      </c>
      <c r="C48" s="2" t="s">
        <v>5</v>
      </c>
      <c r="D48" s="2" t="s">
        <v>6</v>
      </c>
      <c r="E48" s="2" t="s">
        <v>7</v>
      </c>
      <c r="F48" s="2" t="s">
        <v>9</v>
      </c>
      <c r="G48" s="2" t="s">
        <v>8</v>
      </c>
    </row>
    <row r="49" spans="1:7" ht="78.75" customHeight="1" x14ac:dyDescent="0.25">
      <c r="A49" s="26" t="s">
        <v>32</v>
      </c>
      <c r="B49" s="8" t="s">
        <v>11</v>
      </c>
      <c r="C49" s="16">
        <v>61005</v>
      </c>
      <c r="D49" s="16">
        <v>61002.684000000001</v>
      </c>
      <c r="E49" s="16">
        <f>D49-C49</f>
        <v>-2.3159999999988941</v>
      </c>
      <c r="F49" s="16">
        <f>D49/C49*100</f>
        <v>99.99620358986968</v>
      </c>
      <c r="G49" s="2" t="s">
        <v>195</v>
      </c>
    </row>
    <row r="50" spans="1:7" ht="54.75" customHeight="1" x14ac:dyDescent="0.25">
      <c r="A50" s="14" t="s">
        <v>29</v>
      </c>
      <c r="B50" s="9" t="s">
        <v>11</v>
      </c>
      <c r="C50" s="10">
        <f>C49</f>
        <v>61005</v>
      </c>
      <c r="D50" s="10">
        <f>D49</f>
        <v>61002.684000000001</v>
      </c>
      <c r="E50" s="10">
        <f>D50-C50</f>
        <v>-2.3159999999988941</v>
      </c>
      <c r="F50" s="10">
        <f>D50/C50*100</f>
        <v>99.99620358986968</v>
      </c>
      <c r="G50" s="24"/>
    </row>
    <row r="51" spans="1:7" x14ac:dyDescent="0.25">
      <c r="G51" s="1" t="s">
        <v>171</v>
      </c>
    </row>
    <row r="52" spans="1:7" x14ac:dyDescent="0.25">
      <c r="C52" s="13"/>
    </row>
    <row r="53" spans="1:7" x14ac:dyDescent="0.25">
      <c r="A53" s="1" t="s">
        <v>168</v>
      </c>
      <c r="D53" s="1" t="s">
        <v>16</v>
      </c>
      <c r="F53" s="1" t="s">
        <v>97</v>
      </c>
    </row>
    <row r="54" spans="1:7" x14ac:dyDescent="0.25">
      <c r="D54" s="7" t="s">
        <v>17</v>
      </c>
      <c r="E54" s="7"/>
      <c r="F54" s="7"/>
    </row>
    <row r="55" spans="1:7" x14ac:dyDescent="0.25">
      <c r="G55" s="1" t="s">
        <v>171</v>
      </c>
    </row>
    <row r="56" spans="1:7" x14ac:dyDescent="0.25">
      <c r="A56" s="1" t="s">
        <v>169</v>
      </c>
      <c r="D56" s="1" t="s">
        <v>16</v>
      </c>
      <c r="F56" s="1" t="s">
        <v>170</v>
      </c>
    </row>
    <row r="57" spans="1:7" x14ac:dyDescent="0.25">
      <c r="D57" s="7" t="s">
        <v>17</v>
      </c>
      <c r="E57" s="7"/>
      <c r="F57" s="7"/>
    </row>
  </sheetData>
  <mergeCells count="11">
    <mergeCell ref="A14:G14"/>
    <mergeCell ref="A24:G24"/>
    <mergeCell ref="A26:G26"/>
    <mergeCell ref="A42:G42"/>
    <mergeCell ref="A10:G10"/>
    <mergeCell ref="A13:G13"/>
    <mergeCell ref="F1:G1"/>
    <mergeCell ref="F2:G2"/>
    <mergeCell ref="A4:G4"/>
    <mergeCell ref="A5:G5"/>
    <mergeCell ref="A8:G8"/>
  </mergeCells>
  <pageMargins left="0.11811023622047245" right="0.11811023622047245" top="0" bottom="0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001</vt:lpstr>
      <vt:lpstr>003</vt:lpstr>
      <vt:lpstr>006</vt:lpstr>
      <vt:lpstr>007</vt:lpstr>
      <vt:lpstr>008</vt:lpstr>
      <vt:lpstr>016</vt:lpstr>
      <vt:lpstr>018</vt:lpstr>
      <vt:lpstr>027</vt:lpstr>
      <vt:lpstr>029</vt:lpstr>
      <vt:lpstr>030</vt:lpstr>
      <vt:lpstr>033</vt:lpstr>
      <vt:lpstr>036</vt:lpstr>
      <vt:lpstr>041</vt:lpstr>
      <vt:lpstr>043</vt:lpstr>
      <vt:lpstr>057</vt:lpstr>
      <vt:lpstr>096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Kapkenova</cp:lastModifiedBy>
  <cp:lastPrinted>2019-02-07T10:52:54Z</cp:lastPrinted>
  <dcterms:created xsi:type="dcterms:W3CDTF">2017-01-13T06:16:14Z</dcterms:created>
  <dcterms:modified xsi:type="dcterms:W3CDTF">2019-02-07T10:53:00Z</dcterms:modified>
</cp:coreProperties>
</file>