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480" windowHeight="7716" firstSheet="2" activeTab="3"/>
  </bookViews>
  <sheets>
    <sheet name="001" sheetId="50"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41" sheetId="1" r:id="rId11"/>
    <sheet name="042" sheetId="46" r:id="rId12"/>
    <sheet name="043" sheetId="21" r:id="rId13"/>
    <sheet name="057" sheetId="47" r:id="rId14"/>
    <sheet name="096" sheetId="48" r:id="rId15"/>
  </sheets>
  <definedNames>
    <definedName name="_xlnm._FilterDatabase" localSheetId="3" hidden="1">'007'!$A$24:$E$71</definedName>
    <definedName name="_xlnm._FilterDatabase" localSheetId="4" hidden="1">'008'!$A$24:$E$76</definedName>
    <definedName name="_xlnm._FilterDatabase" localSheetId="7" hidden="1">'027'!$A$21:$E$60</definedName>
    <definedName name="_xlnm._FilterDatabase" localSheetId="9" hidden="1">'033'!$A$24:$E$72</definedName>
    <definedName name="_xlnm._FilterDatabase" localSheetId="10" hidden="1">'041'!$A$18:$E$59</definedName>
    <definedName name="_xlnm._FilterDatabase" localSheetId="11" hidden="1">'042'!$A$23:$E$64</definedName>
    <definedName name="_xlnm._FilterDatabase" localSheetId="14" hidden="1">'096'!$A$18:$E$39</definedName>
    <definedName name="sub1004444843" localSheetId="14">'096'!#REF!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7" i="50" l="1"/>
  <c r="G60" i="50" s="1"/>
  <c r="F37" i="50"/>
  <c r="F59" i="50" s="1"/>
  <c r="E37" i="50"/>
  <c r="E60" i="50" s="1"/>
  <c r="D37" i="50"/>
  <c r="D59" i="50" s="1"/>
  <c r="C37" i="50"/>
  <c r="C60" i="50" s="1"/>
  <c r="D60" i="50" l="1"/>
  <c r="E59" i="50"/>
  <c r="C59" i="50"/>
  <c r="G59" i="50"/>
  <c r="F60" i="50"/>
  <c r="E36" i="1" l="1"/>
  <c r="F36" i="1"/>
  <c r="G36" i="1"/>
  <c r="C36" i="1"/>
  <c r="G63" i="1" l="1"/>
  <c r="F63" i="1"/>
  <c r="G62" i="1"/>
  <c r="F62" i="1"/>
  <c r="F55" i="21" l="1"/>
  <c r="F54" i="21"/>
  <c r="F53" i="21"/>
  <c r="H55" i="21" l="1"/>
  <c r="H54" i="21"/>
  <c r="H53" i="21"/>
  <c r="H52" i="21"/>
  <c r="G55" i="21"/>
  <c r="G54" i="21"/>
  <c r="G53" i="21"/>
  <c r="G52" i="21"/>
  <c r="F52" i="21"/>
  <c r="H46" i="25" l="1"/>
  <c r="G46" i="25"/>
  <c r="F46" i="25"/>
  <c r="G33" i="48" l="1"/>
  <c r="G38" i="48" s="1"/>
  <c r="F33" i="48"/>
  <c r="F38" i="48" s="1"/>
  <c r="E33" i="48"/>
  <c r="E38" i="48" s="1"/>
  <c r="D32" i="48"/>
  <c r="D65" i="1" l="1"/>
  <c r="D63" i="1"/>
  <c r="D62" i="1"/>
  <c r="G72" i="46" l="1"/>
  <c r="F72" i="46"/>
  <c r="E72" i="46"/>
  <c r="D71" i="46"/>
  <c r="D67" i="46"/>
  <c r="G41" i="46"/>
  <c r="F41" i="46"/>
  <c r="E63" i="1"/>
  <c r="E62" i="1"/>
  <c r="F64" i="1"/>
  <c r="G64" i="1"/>
  <c r="E64" i="1"/>
  <c r="G69" i="1"/>
  <c r="G70" i="1" s="1"/>
  <c r="F69" i="1"/>
  <c r="F70" i="1" s="1"/>
  <c r="E69" i="1"/>
  <c r="E70" i="1" s="1"/>
  <c r="D34" i="1"/>
  <c r="D69" i="1" l="1"/>
  <c r="D70" i="1" s="1"/>
  <c r="D36" i="1"/>
  <c r="E67" i="49"/>
  <c r="E58" i="49"/>
  <c r="F58" i="49"/>
  <c r="E61" i="49"/>
  <c r="F61" i="49"/>
  <c r="E34" i="19"/>
  <c r="D47" i="19"/>
  <c r="D48" i="19" s="1"/>
  <c r="D33" i="19"/>
  <c r="D34" i="19" s="1"/>
  <c r="G54" i="42" l="1"/>
  <c r="G55" i="42" s="1"/>
  <c r="F54" i="42"/>
  <c r="F55" i="42" s="1"/>
  <c r="E54" i="42"/>
  <c r="E55" i="42" s="1"/>
  <c r="G42" i="42"/>
  <c r="F42" i="42"/>
  <c r="E42" i="42"/>
  <c r="D50" i="26" l="1"/>
  <c r="F50" i="26"/>
  <c r="G70" i="44" l="1"/>
  <c r="G71" i="44" s="1"/>
  <c r="F70" i="44"/>
  <c r="F71" i="44" s="1"/>
  <c r="E70" i="44"/>
  <c r="E71" i="44" s="1"/>
  <c r="G47" i="44"/>
  <c r="F47" i="44"/>
  <c r="E47" i="44" l="1"/>
  <c r="D45" i="44"/>
  <c r="D70" i="44" s="1"/>
  <c r="D71" i="44" s="1"/>
  <c r="G42" i="45" l="1"/>
  <c r="G70" i="45"/>
  <c r="G71" i="45" s="1"/>
  <c r="D33" i="18"/>
  <c r="D47" i="18" s="1"/>
  <c r="E46" i="25" l="1"/>
  <c r="E37" i="47" l="1"/>
  <c r="F37" i="47"/>
  <c r="G37" i="47"/>
  <c r="D37" i="47"/>
  <c r="G53" i="47"/>
  <c r="G54" i="47" s="1"/>
  <c r="G42" i="21"/>
  <c r="G59" i="21" s="1"/>
  <c r="G60" i="21" s="1"/>
  <c r="G47" i="19" l="1"/>
  <c r="G48" i="19" s="1"/>
  <c r="G34" i="19"/>
  <c r="G70" i="42"/>
  <c r="G71" i="42" s="1"/>
  <c r="G46" i="27"/>
  <c r="G47" i="27" s="1"/>
  <c r="G34" i="27"/>
  <c r="G49" i="26"/>
  <c r="G50" i="26" s="1"/>
  <c r="G37" i="26"/>
  <c r="G134" i="44"/>
  <c r="G135" i="44" s="1"/>
  <c r="F47" i="18"/>
  <c r="F48" i="18" s="1"/>
  <c r="G47" i="18"/>
  <c r="G48" i="18" s="1"/>
  <c r="F34" i="18"/>
  <c r="G34" i="18"/>
  <c r="C33" i="18" l="1"/>
  <c r="G37" i="25" l="1"/>
  <c r="G51" i="25" s="1"/>
  <c r="G52" i="25" l="1"/>
  <c r="C37" i="25"/>
  <c r="C52" i="25" l="1"/>
  <c r="C51" i="25"/>
  <c r="D37" i="48" l="1"/>
  <c r="D41" i="21"/>
  <c r="D36" i="25"/>
  <c r="D33" i="27"/>
  <c r="D46" i="44"/>
  <c r="D47" i="44" s="1"/>
  <c r="F88" i="49" l="1"/>
  <c r="E88" i="49"/>
  <c r="E89" i="49" s="1"/>
  <c r="D88" i="49"/>
  <c r="D89" i="49" s="1"/>
  <c r="F66" i="49"/>
  <c r="F67" i="49" s="1"/>
  <c r="C88" i="49"/>
  <c r="C89" i="49" s="1"/>
  <c r="E45" i="49"/>
  <c r="D43" i="49"/>
  <c r="D45" i="49" s="1"/>
  <c r="C43" i="49"/>
  <c r="C45" i="49" s="1"/>
  <c r="D33" i="48" l="1"/>
  <c r="D38" i="48" s="1"/>
  <c r="C33" i="48"/>
  <c r="C38" i="48" s="1"/>
  <c r="D53" i="47" l="1"/>
  <c r="D54" i="47" s="1"/>
  <c r="E53" i="47"/>
  <c r="E54" i="47" s="1"/>
  <c r="F53" i="47"/>
  <c r="F54" i="47" s="1"/>
  <c r="C53" i="47"/>
  <c r="C54" i="47" s="1"/>
  <c r="C37" i="47"/>
  <c r="C41" i="21" l="1"/>
  <c r="C72" i="46" l="1"/>
  <c r="G59" i="46"/>
  <c r="F59" i="46"/>
  <c r="E59" i="46"/>
  <c r="D59" i="46"/>
  <c r="C59" i="46"/>
  <c r="E41" i="46"/>
  <c r="C41" i="46"/>
  <c r="C134" i="44" l="1"/>
  <c r="D134" i="44"/>
  <c r="E134" i="44"/>
  <c r="F134" i="44"/>
  <c r="F135" i="44" s="1"/>
  <c r="C70" i="44" l="1"/>
  <c r="C71" i="44" s="1"/>
  <c r="C47" i="44"/>
  <c r="G82" i="45"/>
  <c r="F82" i="45"/>
  <c r="E82" i="45"/>
  <c r="D82" i="45"/>
  <c r="F70" i="45"/>
  <c r="F71" i="45" s="1"/>
  <c r="E70" i="45"/>
  <c r="E71" i="45" s="1"/>
  <c r="D70" i="45"/>
  <c r="D71" i="45" s="1"/>
  <c r="C70" i="45"/>
  <c r="C71" i="45" s="1"/>
  <c r="F42" i="45"/>
  <c r="E42" i="45"/>
  <c r="D42" i="45"/>
  <c r="C42" i="45"/>
  <c r="E135" i="44" l="1"/>
  <c r="D135" i="44"/>
  <c r="C135" i="44"/>
  <c r="G126" i="44"/>
  <c r="F126" i="44"/>
  <c r="E126" i="44"/>
  <c r="D126" i="44"/>
  <c r="C126" i="44"/>
  <c r="G111" i="44"/>
  <c r="F111" i="44"/>
  <c r="E111" i="44"/>
  <c r="C111" i="44"/>
  <c r="D110" i="44"/>
  <c r="D111" i="44" s="1"/>
  <c r="G86" i="44"/>
  <c r="F86" i="44"/>
  <c r="E86" i="44"/>
  <c r="D86" i="44"/>
  <c r="C86"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59" i="21" s="1"/>
  <c r="F60" i="21" s="1"/>
  <c r="F34" i="19"/>
  <c r="F34" i="27"/>
  <c r="F37" i="26"/>
  <c r="E34" i="18" l="1"/>
  <c r="F37" i="25"/>
  <c r="F51" i="25" l="1"/>
  <c r="F52" i="25"/>
  <c r="E34" i="27"/>
  <c r="D34" i="27"/>
  <c r="C34" i="27"/>
  <c r="E37" i="26"/>
  <c r="D37" i="26"/>
  <c r="C37" i="26"/>
  <c r="E37" i="25"/>
  <c r="D37" i="25"/>
  <c r="D51" i="25" l="1"/>
  <c r="D52" i="25"/>
  <c r="E51" i="25"/>
  <c r="E52" i="25"/>
  <c r="C69" i="1" l="1"/>
  <c r="E42" i="21" l="1"/>
  <c r="E59" i="21" s="1"/>
  <c r="E60" i="21" s="1"/>
  <c r="D42" i="21"/>
  <c r="D59" i="21" s="1"/>
  <c r="D60" i="21" s="1"/>
  <c r="C42" i="21"/>
  <c r="C59" i="21" s="1"/>
  <c r="C60" i="21" s="1"/>
  <c r="C34" i="19"/>
  <c r="D34" i="18"/>
  <c r="C34" i="18"/>
  <c r="C70" i="1" l="1"/>
  <c r="G54" i="1"/>
  <c r="F54" i="1"/>
  <c r="D54" i="1"/>
  <c r="C54" i="1"/>
  <c r="E54" i="1"/>
</calcChain>
</file>

<file path=xl/sharedStrings.xml><?xml version="1.0" encoding="utf-8"?>
<sst xmlns="http://schemas.openxmlformats.org/spreadsheetml/2006/main" count="1500" uniqueCount="305">
  <si>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</si>
  <si>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</si>
  <si>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</si>
  <si>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</si>
  <si>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</si>
  <si>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</si>
  <si>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</si>
  <si>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</si>
  <si>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</si>
  <si>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</si>
  <si>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</si>
  <si>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</si>
  <si>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</si>
  <si>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</si>
  <si>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</si>
  <si>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</si>
  <si>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</si>
  <si>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</si>
  <si>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</si>
  <si>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</si>
  <si>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</si>
  <si>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</si>
  <si>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</si>
  <si>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</si>
  <si>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</si>
  <si>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</si>
  <si>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</si>
  <si>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</si>
  <si>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</si>
  <si>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</si>
  <si>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</si>
  <si>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</si>
  <si>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</si>
  <si>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</si>
  <si>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</si>
  <si>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</si>
  <si>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</si>
  <si>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</si>
  <si>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</si>
  <si>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</si>
  <si>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</si>
  <si>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</si>
  <si>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</si>
  <si>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</si>
  <si>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</si>
  <si>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</si>
  <si>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</si>
  <si>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</si>
  <si>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</si>
  <si>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</si>
  <si>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</si>
  <si>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</si>
  <si>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</si>
  <si>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</si>
  <si>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</si>
  <si>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</si>
  <si>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</si>
  <si>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</si>
  <si>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</si>
  <si>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</si>
  <si>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</si>
  <si>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</si>
  <si>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</si>
  <si>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</si>
  <si>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</si>
  <si>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</si>
  <si>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</si>
  <si>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</si>
  <si>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</si>
  <si>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</si>
  <si>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</si>
  <si>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</si>
  <si>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</si>
  <si>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</si>
  <si>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</si>
  <si>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</si>
  <si>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</si>
  <si>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</si>
  <si>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</si>
  <si>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</si>
  <si>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</si>
  <si>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</si>
  <si>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</si>
  <si>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</si>
  <si>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</si>
  <si>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</si>
  <si>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</si>
  <si>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</si>
  <si>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</si>
  <si>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</si>
  <si>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</si>
  <si>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</si>
  <si>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</si>
  <si>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</si>
  <si>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</si>
  <si>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</si>
  <si>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</si>
  <si>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</si>
  <si>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</si>
  <si>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</si>
  <si>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</si>
  <si>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</si>
  <si>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</si>
  <si>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</si>
  <si>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</si>
  <si>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</si>
  <si>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</si>
  <si>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</si>
  <si>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</si>
  <si>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</si>
  <si>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</si>
  <si>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</si>
  <si>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</si>
  <si>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</si>
  <si>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</si>
  <si>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</si>
  <si>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</si>
  <si>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</si>
  <si>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</si>
  <si>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</si>
  <si>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</si>
  <si>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</si>
  <si>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</si>
  <si>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</si>
  <si>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</si>
  <si>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</si>
  <si>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</si>
  <si>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</si>
  <si>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</si>
  <si>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</si>
  <si>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</si>
  <si>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</si>
  <si>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</si>
  <si>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</si>
  <si>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</si>
  <si>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</si>
  <si>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</si>
  <si>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</si>
  <si>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</si>
  <si>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</si>
  <si>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</si>
  <si>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</si>
  <si>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</si>
  <si>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</si>
  <si>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</si>
  <si>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</si>
  <si>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</si>
  <si>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</si>
  <si>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</si>
  <si>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</si>
  <si>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</si>
  <si>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</si>
  <si>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</si>
  <si>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</si>
  <si>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</si>
  <si>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</si>
  <si>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Приобретение нематериальных активов</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</si>
  <si>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</si>
  <si>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</si>
  <si>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</si>
  <si>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</si>
  <si>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</si>
  <si>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</si>
  <si>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</si>
  <si>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</si>
  <si>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</si>
  <si>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</si>
  <si>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</si>
  <si>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</si>
  <si>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</si>
  <si>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</si>
  <si>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</si>
  <si>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</si>
  <si>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</si>
  <si>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</si>
  <si>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</si>
  <si>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</si>
  <si>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</si>
  <si>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</si>
  <si>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</si>
  <si>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</si>
  <si>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</si>
  <si>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</si>
  <si>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</si>
  <si>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</si>
  <si>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</si>
  <si>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</si>
  <si>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</si>
  <si>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</si>
  <si>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</si>
  <si>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</si>
  <si>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</si>
  <si>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</si>
  <si>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</si>
  <si>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</si>
  <si>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</si>
  <si>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</si>
  <si>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</si>
  <si>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</si>
  <si>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</si>
  <si>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</si>
  <si>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</si>
  <si>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</si>
  <si>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</si>
  <si>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</si>
  <si>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</si>
  <si>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</si>
  <si>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</si>
  <si>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</si>
  <si>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</si>
  <si>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</si>
  <si>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</si>
  <si>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</si>
  <si>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</si>
  <si>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</si>
  <si>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</si>
  <si>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</si>
  <si>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</si>
  <si>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</si>
  <si>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</si>
  <si>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Приобретение прочего оборудования</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</si>
  <si>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</si>
  <si>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</si>
  <si>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</si>
  <si>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</si>
  <si>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</si>
  <si>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</si>
  <si>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</si>
  <si>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</si>
  <si>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</si>
  <si>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</si>
  <si>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</si>
  <si>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</si>
  <si>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</si>
  <si>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</si>
  <si>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</si>
  <si>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</si>
  <si>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</si>
  <si>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</si>
  <si>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</si>
  <si>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</si>
  <si>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</si>
  <si>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</si>
  <si>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31.12.2016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годы».Решение сессии Павлодарского областного маслихата (ХХVI сессия, VI созыв) от 13 декабря 2018 года № 288/26 «Об областном бюджете на 2019-2021 годы».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</si>
  <si>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</si>
  <si>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</si>
  <si>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</si>
  <si>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</si>
  <si>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</si>
  <si>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</si>
  <si>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</si>
  <si>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</si>
  <si>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</si>
  <si>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</si>
  <si>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</si>
  <si>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</si>
  <si>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</si>
  <si>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За счет трансфертов из республиканского бюджета (</t>
    </r>
    <r>
      <rPr>
        <i/>
        <sz val="12"/>
        <color theme="1"/>
        <rFont val="Times New Roman"/>
        <family val="1"/>
        <charset val="204"/>
      </rPr>
      <t>повышение оплаты труда низкооплачиваемых должностей</t>
    </r>
    <r>
      <rPr>
        <sz val="12"/>
        <color theme="1"/>
        <rFont val="Times New Roman"/>
        <family val="1"/>
        <charset val="204"/>
      </rPr>
      <t xml:space="preserve"> -85,2 шт.ед)</t>
    </r>
  </si>
  <si>
    <r>
      <t>За счет трансфертов из республиканского бюджета (</t>
    </r>
    <r>
      <rPr>
        <i/>
        <sz val="12"/>
        <color theme="1"/>
        <rFont val="Times New Roman"/>
        <family val="1"/>
        <charset val="204"/>
      </rPr>
      <t>повышение оплаты труда низкооплачиваемых должностей -54,5 шт.ед</t>
    </r>
    <r>
      <rPr>
        <sz val="12"/>
        <color theme="1"/>
        <rFont val="Times New Roman"/>
        <family val="1"/>
        <charset val="204"/>
      </rPr>
      <t>)</t>
    </r>
  </si>
  <si>
    <r>
      <t>В том числе (</t>
    </r>
    <r>
      <rPr>
        <i/>
        <sz val="12"/>
        <rFont val="Times New Roman"/>
        <family val="1"/>
        <charset val="204"/>
      </rPr>
      <t>повышение оплаты труда низкооплачиваемых должностей -42 шт.ед</t>
    </r>
    <r>
      <rPr>
        <sz val="12"/>
        <rFont val="Times New Roman"/>
        <family val="1"/>
        <charset val="204"/>
      </rPr>
      <t>)</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</si>
  <si>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</si>
  <si>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</si>
  <si>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</si>
  <si>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</si>
  <si>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Код и наименование бюджетной программы:</t>
    </r>
    <r>
      <rPr>
        <i/>
        <sz val="12"/>
        <rFont val="Times New Roman"/>
        <family val="1"/>
        <charset val="204"/>
      </rPr>
      <t xml:space="preserve">05.09.253.001. «Услуги по реализации государственной политики на местном уроне в области здравоохранения»      </t>
    </r>
  </si>
  <si>
    <r>
      <t xml:space="preserve">Цель бюджетной программы: </t>
    </r>
    <r>
      <rPr>
        <sz val="12"/>
        <rFont val="Times New Roman"/>
        <family val="1"/>
        <charset val="204"/>
      </rPr>
      <t xml:space="preserve"> 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</si>
  <si>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 xml:space="preserve">Конечные результаты бюджетной программы: </t>
    </r>
    <r>
      <rPr>
        <sz val="12"/>
        <rFont val="Times New Roman"/>
        <family val="1"/>
        <charset val="204"/>
      </rPr>
      <t xml:space="preserve"> </t>
    </r>
  </si>
  <si>
    <r>
      <t xml:space="preserve">Описание (обоснование) бюджетной программы: </t>
    </r>
    <r>
      <rPr>
        <sz val="12"/>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</si>
  <si>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 xml:space="preserve">  Количество штатных единиц</t>
  </si>
  <si>
    <t xml:space="preserve">         человек</t>
  </si>
  <si>
    <t xml:space="preserve">Количество работников прошедших курсы переподготовки кадров </t>
  </si>
  <si>
    <t xml:space="preserve">          человек</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</si>
  <si>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</si>
  <si>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</si>
  <si>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</si>
  <si>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</si>
  <si>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</si>
  <si>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</si>
  <si>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</si>
  <si>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</si>
  <si>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</si>
  <si>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rPr>
        <b/>
        <sz val="12"/>
        <rFont val="Times New Roman"/>
        <family val="1"/>
        <charset val="204"/>
      </rPr>
      <t>Нормативная правовая основа бюджетной программы:</t>
    </r>
    <r>
      <rPr>
        <sz val="12"/>
        <rFont val="Times New Roman"/>
        <family val="1"/>
        <charset val="204"/>
      </rPr>
      <t xml:space="preserve"> -Кодекс Республики Казахстан от 18 сентября 2009 года «О здоровье народа и системе здравоохранения»,
- Закон Республики Казахстан от 23 января 2001 года “О местном государственном управлении и самоуправлении в Республике Казахстан”, 
- ППРК от 16 октября 2017 года № 646 дсп  “Об утверждении единой системы оплаты труда работников для всех органов, содержащихся за счет государственного бюджета”, 
- Приказ Министра Финансов от 11 декабря 2015 года № 648 «Об утверждении Правил осуществления государственных закупок», 
- ППРК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 Приказ МФ РК от 17  марта  2015 года № 179 “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 государственных органов”,
- ППРК от 2 ноября 1998 года № 1118 “О нормативах потребления электроэнергии, тепла на отопление, горячей и холодной воды и других коммунальных услуг по организациям, финансируемым из средств бюджета”,  
- ППРК от 31 декабря 2015 года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</si>
  <si>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</si>
  <si>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</si>
  <si>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t xml:space="preserve">Нормативная правовая основа бюджетной программы: </t>
    </r>
    <r>
      <rPr>
        <sz val="11"/>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</si>
  <si>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Ст.88-89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</si>
  <si>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</si>
  <si>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</si>
  <si>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</si>
  <si>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</si>
  <si>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</si>
  <si>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</si>
  <si>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</si>
  <si>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t>
    </r>
  </si>
  <si>
    <t>_____________________________</t>
  </si>
  <si>
    <t xml:space="preserve">_____________________________ </t>
  </si>
  <si>
    <t>Проведение мероприятий по Плану мероприятий по формированию здорового образа жизни и профилактике заболеваний на  2019 год</t>
  </si>
  <si>
    <t>выступлений /сюжет</t>
  </si>
  <si>
    <t>статья</t>
  </si>
  <si>
    <t>выходы</t>
  </si>
  <si>
    <t>публикаций</t>
  </si>
  <si>
    <t>трансляция</t>
  </si>
  <si>
    <t>экз.</t>
  </si>
  <si>
    <t xml:space="preserve">выступлений </t>
  </si>
  <si>
    <t>количество месяцев</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</si>
</sst>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4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0">
    <xf numFmtId="0" fontId="0" fillId="0" borderId="0"/>
    <xf numFmtId="0" fontId="16" fillId="0" borderId="0"/>
    <xf numFmtId="44" fontId="15" fillId="0" borderId="0" applyFont="0" applyFill="0" applyBorder="0" applyAlignment="0" applyProtection="0"/>
    <xf numFmtId="0" fontId="32" fillId="0" borderId="0"/>
    <xf numFmtId="0" fontId="14" fillId="0" borderId="0"/>
    <xf numFmtId="0" fontId="13" fillId="0" borderId="0"/>
    <xf numFmtId="44" fontId="13" fillId="0" borderId="0" applyFont="0" applyFill="0" applyBorder="0" applyAlignment="0" applyProtection="0"/>
    <xf numFmtId="0" fontId="32" fillId="0" borderId="0"/>
    <xf numFmtId="0" fontId="32" fillId="0" borderId="0"/>
    <xf numFmtId="165" fontId="32" fillId="0" borderId="0" applyFont="0" applyFill="0" applyBorder="0" applyAlignment="0" applyProtection="0"/>
    <xf numFmtId="164" fontId="32" fillId="0" borderId="0" applyFont="0" applyFill="0" applyBorder="0" applyAlignment="0" applyProtection="0"/>
    <xf numFmtId="0" fontId="39" fillId="0" borderId="0" applyNumberFormat="0" applyFill="0" applyBorder="0" applyAlignment="0" applyProtection="0">
      <alignment vertical="top"/>
      <protection locked="0"/>
    </xf>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0" fontId="41"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165" fontId="9" fillId="0" borderId="0" applyFont="0" applyFill="0" applyBorder="0" applyAlignment="0" applyProtection="0"/>
    <xf numFmtId="0" fontId="8"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0" borderId="0"/>
    <xf numFmtId="0" fontId="5" fillId="0" borderId="0"/>
    <xf numFmtId="0" fontId="5" fillId="0" borderId="0"/>
    <xf numFmtId="44" fontId="5"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3" fillId="0" borderId="0"/>
    <xf numFmtId="0" fontId="3" fillId="0" borderId="0"/>
    <xf numFmtId="44" fontId="3" fillId="0" borderId="0" applyFont="0" applyFill="0" applyBorder="0" applyAlignment="0" applyProtection="0"/>
    <xf numFmtId="165" fontId="3" fillId="0" borderId="0" applyFont="0" applyFill="0" applyBorder="0" applyAlignment="0" applyProtection="0"/>
    <xf numFmtId="0" fontId="2" fillId="0" borderId="0"/>
    <xf numFmtId="0" fontId="1" fillId="0" borderId="0"/>
    <xf numFmtId="0" fontId="1" fillId="0" borderId="0"/>
    <xf numFmtId="44" fontId="1" fillId="0" borderId="0" applyFont="0" applyFill="0" applyBorder="0" applyAlignment="0" applyProtection="0"/>
    <xf numFmtId="0" fontId="1" fillId="0" borderId="0"/>
  </cellStyleXfs>
  <cellXfs count="847">
    <xf numFmtId="0" fontId="0" fillId="0" borderId="0" xfId="0"/>
    <xf numFmtId="0" fontId="17" fillId="0" borderId="0" xfId="1" applyFont="1" applyFill="1" applyAlignment="1">
      <alignment vertical="center" wrapText="1"/>
    </xf>
    <xf numFmtId="0" fontId="17" fillId="0" borderId="0" xfId="1" applyFont="1" applyFill="1" applyAlignment="1">
      <alignment vertical="center"/>
    </xf>
    <xf numFmtId="49" fontId="17" fillId="0" borderId="0" xfId="1" applyNumberFormat="1" applyFont="1" applyFill="1" applyAlignment="1">
      <alignment vertical="center"/>
    </xf>
    <xf numFmtId="0" fontId="18" fillId="0" borderId="0" xfId="1" applyFont="1" applyFill="1" applyAlignment="1">
      <alignment horizontal="left"/>
    </xf>
    <xf numFmtId="0" fontId="19" fillId="0" borderId="0" xfId="1" applyFont="1" applyFill="1" applyAlignment="1"/>
    <xf numFmtId="49" fontId="20" fillId="0" borderId="0" xfId="1" applyNumberFormat="1" applyFont="1" applyFill="1" applyAlignment="1">
      <alignment vertical="center"/>
    </xf>
    <xf numFmtId="0" fontId="20" fillId="0" borderId="0" xfId="1" applyFont="1" applyFill="1" applyAlignment="1">
      <alignment vertical="center"/>
    </xf>
    <xf numFmtId="0" fontId="21" fillId="0" borderId="0" xfId="1" applyFont="1" applyFill="1" applyAlignment="1"/>
    <xf numFmtId="0" fontId="22" fillId="0" borderId="0" xfId="1" applyFont="1" applyFill="1" applyAlignment="1"/>
    <xf numFmtId="0" fontId="20" fillId="0" borderId="0" xfId="1" applyFont="1" applyFill="1" applyBorder="1" applyAlignment="1">
      <alignment vertical="center" wrapText="1"/>
    </xf>
    <xf numFmtId="0" fontId="20" fillId="0" borderId="0" xfId="1" applyFont="1" applyFill="1" applyBorder="1" applyAlignment="1">
      <alignment vertical="center"/>
    </xf>
    <xf numFmtId="0" fontId="17" fillId="0" borderId="0" xfId="1" applyFont="1" applyFill="1" applyBorder="1" applyAlignment="1">
      <alignment vertical="center"/>
    </xf>
    <xf numFmtId="0" fontId="23" fillId="0" borderId="0" xfId="1" applyFont="1" applyFill="1" applyBorder="1" applyAlignment="1">
      <alignment vertical="center" wrapText="1"/>
    </xf>
    <xf numFmtId="0" fontId="18" fillId="0" borderId="0" xfId="1" applyFont="1" applyFill="1"/>
    <xf numFmtId="49" fontId="27" fillId="0" borderId="0" xfId="1" applyNumberFormat="1" applyFont="1" applyFill="1" applyAlignment="1">
      <alignment vertical="center"/>
    </xf>
    <xf numFmtId="0" fontId="27" fillId="0" borderId="0" xfId="1" applyFont="1" applyFill="1" applyAlignment="1">
      <alignment vertical="center"/>
    </xf>
    <xf numFmtId="0" fontId="28" fillId="0" borderId="0" xfId="1" applyFont="1" applyFill="1" applyBorder="1" applyAlignment="1">
      <alignment vertical="center" wrapText="1"/>
    </xf>
    <xf numFmtId="0" fontId="20" fillId="0" borderId="1" xfId="1" applyFont="1" applyFill="1" applyBorder="1" applyAlignment="1">
      <alignment horizontal="center" vertical="center" wrapText="1"/>
    </xf>
    <xf numFmtId="49" fontId="20" fillId="0" borderId="8" xfId="1" applyNumberFormat="1" applyFont="1" applyFill="1" applyBorder="1" applyAlignment="1">
      <alignment vertical="center" wrapText="1"/>
    </xf>
    <xf numFmtId="0" fontId="23" fillId="0" borderId="1" xfId="1" applyFont="1" applyFill="1" applyBorder="1" applyAlignment="1">
      <alignment vertical="center" wrapText="1"/>
    </xf>
    <xf numFmtId="0" fontId="23" fillId="0" borderId="1" xfId="1" applyFont="1" applyFill="1" applyBorder="1" applyAlignment="1">
      <alignment horizontal="center" vertical="center" wrapText="1"/>
    </xf>
    <xf numFmtId="166" fontId="23" fillId="0" borderId="1" xfId="1" applyNumberFormat="1" applyFont="1" applyFill="1" applyBorder="1" applyAlignment="1">
      <alignment horizontal="center" vertical="center" wrapText="1"/>
    </xf>
    <xf numFmtId="3" fontId="17" fillId="0" borderId="0" xfId="1" applyNumberFormat="1" applyFont="1" applyFill="1" applyAlignment="1">
      <alignment vertical="center"/>
    </xf>
    <xf numFmtId="0" fontId="18" fillId="0" borderId="0" xfId="1" applyFont="1" applyFill="1" applyBorder="1"/>
    <xf numFmtId="0" fontId="28" fillId="0" borderId="1" xfId="1" applyFont="1" applyFill="1" applyBorder="1" applyAlignment="1">
      <alignment horizontal="center" vertical="center" wrapText="1"/>
    </xf>
    <xf numFmtId="49" fontId="17" fillId="0" borderId="0" xfId="1" applyNumberFormat="1" applyFont="1" applyFill="1" applyBorder="1" applyAlignment="1">
      <alignment vertical="center"/>
    </xf>
    <xf numFmtId="0" fontId="17" fillId="0" borderId="1" xfId="1" applyFont="1" applyFill="1" applyBorder="1" applyAlignment="1">
      <alignment vertical="center" wrapText="1"/>
    </xf>
    <xf numFmtId="0" fontId="17" fillId="0" borderId="1" xfId="1" applyFont="1" applyFill="1" applyBorder="1" applyAlignment="1">
      <alignment horizontal="center" vertical="center" wrapText="1"/>
    </xf>
    <xf numFmtId="4" fontId="20" fillId="0" borderId="1" xfId="1" applyNumberFormat="1" applyFont="1" applyFill="1" applyBorder="1" applyAlignment="1">
      <alignment horizontal="center" vertical="center" wrapText="1"/>
    </xf>
    <xf numFmtId="0" fontId="17" fillId="0" borderId="0" xfId="1" applyFont="1" applyFill="1" applyBorder="1" applyAlignment="1">
      <alignment vertical="center" wrapText="1"/>
    </xf>
    <xf numFmtId="0" fontId="17" fillId="0" borderId="0" xfId="1" applyFont="1" applyFill="1" applyBorder="1" applyAlignment="1">
      <alignment horizontal="center" vertical="center" wrapText="1"/>
    </xf>
    <xf numFmtId="3" fontId="17" fillId="0" borderId="0" xfId="1" applyNumberFormat="1" applyFont="1" applyFill="1" applyBorder="1" applyAlignment="1">
      <alignment horizontal="center" vertical="center" wrapText="1"/>
    </xf>
    <xf numFmtId="49" fontId="17" fillId="0" borderId="1" xfId="1" applyNumberFormat="1" applyFont="1" applyFill="1" applyBorder="1" applyAlignment="1">
      <alignment vertical="center" wrapText="1"/>
    </xf>
    <xf numFmtId="166" fontId="17" fillId="0" borderId="0" xfId="1" applyNumberFormat="1" applyFont="1" applyFill="1" applyBorder="1" applyAlignment="1">
      <alignment vertical="center"/>
    </xf>
    <xf numFmtId="166" fontId="17" fillId="0" borderId="0" xfId="1" applyNumberFormat="1" applyFont="1" applyFill="1" applyAlignment="1">
      <alignment vertical="center"/>
    </xf>
    <xf numFmtId="0" fontId="18" fillId="0" borderId="0" xfId="0" applyFont="1" applyAlignment="1">
      <alignment horizontal="left"/>
    </xf>
    <xf numFmtId="0" fontId="18" fillId="0" borderId="0" xfId="0" applyFont="1" applyAlignment="1">
      <alignment horizontal="center"/>
    </xf>
    <xf numFmtId="0" fontId="18" fillId="0" borderId="0" xfId="0" applyFont="1" applyAlignment="1">
      <alignment horizontal="right"/>
    </xf>
    <xf numFmtId="0" fontId="18" fillId="0" borderId="0" xfId="0" applyFont="1"/>
    <xf numFmtId="0" fontId="20" fillId="0" borderId="1" xfId="0" applyFont="1" applyFill="1" applyBorder="1" applyAlignment="1">
      <alignment horizontal="center" vertical="center" wrapText="1"/>
    </xf>
    <xf numFmtId="3" fontId="17" fillId="0" borderId="1" xfId="1" applyNumberFormat="1" applyFont="1" applyFill="1" applyBorder="1" applyAlignment="1">
      <alignment horizontal="center" vertical="center" wrapText="1"/>
    </xf>
    <xf numFmtId="0" fontId="17" fillId="0" borderId="1" xfId="1" applyFont="1" applyFill="1" applyBorder="1" applyAlignment="1">
      <alignment horizontal="center" vertical="center" wrapText="1"/>
    </xf>
    <xf numFmtId="0" fontId="20" fillId="0" borderId="1" xfId="3" applyFont="1" applyFill="1" applyBorder="1" applyAlignment="1">
      <alignment horizontal="center" vertical="center" wrapText="1"/>
    </xf>
    <xf numFmtId="0" fontId="17" fillId="2" borderId="1" xfId="3" applyFont="1" applyFill="1" applyBorder="1" applyAlignment="1">
      <alignment vertical="center"/>
    </xf>
    <xf numFmtId="166" fontId="20" fillId="0" borderId="1" xfId="3" applyNumberFormat="1" applyFont="1" applyFill="1" applyBorder="1" applyAlignment="1">
      <alignment horizontal="center" vertical="center" wrapText="1"/>
    </xf>
    <xf numFmtId="0" fontId="17" fillId="2" borderId="1" xfId="3" applyFont="1" applyFill="1" applyBorder="1" applyAlignment="1">
      <alignment horizontal="center" vertical="center"/>
    </xf>
    <xf numFmtId="0" fontId="31" fillId="0" borderId="1" xfId="3" applyFont="1" applyFill="1" applyBorder="1" applyAlignment="1">
      <alignment horizontal="center" vertical="center" wrapText="1"/>
    </xf>
    <xf numFmtId="3" fontId="20" fillId="0" borderId="1" xfId="1" applyNumberFormat="1" applyFont="1" applyFill="1" applyBorder="1" applyAlignment="1">
      <alignment horizontal="center" vertical="center" wrapText="1"/>
    </xf>
    <xf numFmtId="0" fontId="34" fillId="0" borderId="1" xfId="3" applyFont="1" applyFill="1" applyBorder="1" applyAlignment="1">
      <alignment horizontal="center" vertical="center" wrapText="1"/>
    </xf>
    <xf numFmtId="166" fontId="34"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166" fontId="20" fillId="0" borderId="1" xfId="3" applyNumberFormat="1" applyFont="1" applyFill="1" applyBorder="1" applyAlignment="1">
      <alignment horizontal="center" vertical="center"/>
    </xf>
    <xf numFmtId="166" fontId="20" fillId="0" borderId="1" xfId="3" applyNumberFormat="1"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Alignment="1">
      <alignment vertical="center"/>
    </xf>
    <xf numFmtId="0" fontId="17" fillId="2" borderId="0" xfId="3" applyFont="1" applyFill="1" applyAlignment="1">
      <alignment vertical="center"/>
    </xf>
    <xf numFmtId="0" fontId="20" fillId="0" borderId="0" xfId="3" applyFont="1" applyFill="1" applyBorder="1" applyAlignment="1">
      <alignment vertical="center"/>
    </xf>
    <xf numFmtId="166" fontId="20" fillId="0" borderId="0" xfId="3" applyNumberFormat="1" applyFont="1" applyFill="1" applyBorder="1" applyAlignment="1">
      <alignment vertical="center"/>
    </xf>
    <xf numFmtId="0" fontId="18" fillId="0" borderId="0" xfId="0" applyFont="1" applyFill="1"/>
    <xf numFmtId="0" fontId="20" fillId="0" borderId="0" xfId="0" applyFont="1" applyFill="1"/>
    <xf numFmtId="0" fontId="17" fillId="2" borderId="0" xfId="3" applyFont="1" applyFill="1" applyAlignment="1">
      <alignment vertical="center" wrapText="1"/>
    </xf>
    <xf numFmtId="49" fontId="17" fillId="2" borderId="0" xfId="3" applyNumberFormat="1" applyFont="1" applyFill="1" applyAlignment="1">
      <alignment vertical="center"/>
    </xf>
    <xf numFmtId="0" fontId="17" fillId="2" borderId="0" xfId="3" applyFont="1" applyFill="1" applyAlignment="1">
      <alignment horizontal="center" vertical="top" wrapText="1"/>
    </xf>
    <xf numFmtId="0" fontId="17" fillId="2" borderId="0" xfId="5" applyFont="1" applyFill="1" applyAlignment="1">
      <alignment vertical="center" wrapText="1"/>
    </xf>
    <xf numFmtId="0" fontId="17" fillId="2" borderId="0" xfId="5" applyFont="1" applyFill="1" applyAlignment="1">
      <alignment vertical="center"/>
    </xf>
    <xf numFmtId="49" fontId="17" fillId="2" borderId="0" xfId="5" applyNumberFormat="1" applyFont="1" applyFill="1" applyAlignment="1">
      <alignment vertical="center"/>
    </xf>
    <xf numFmtId="0" fontId="34" fillId="3" borderId="0" xfId="3" applyFont="1" applyFill="1"/>
    <xf numFmtId="0" fontId="36" fillId="0" borderId="0" xfId="3" applyFont="1" applyFill="1"/>
    <xf numFmtId="0" fontId="34" fillId="0" borderId="0" xfId="5" applyFont="1" applyFill="1" applyBorder="1"/>
    <xf numFmtId="0" fontId="36" fillId="0" borderId="0" xfId="5" applyFont="1" applyFill="1" applyBorder="1"/>
    <xf numFmtId="0" fontId="23" fillId="0" borderId="0" xfId="5" applyFont="1" applyFill="1" applyBorder="1" applyAlignment="1">
      <alignment horizontal="center"/>
    </xf>
    <xf numFmtId="0" fontId="20" fillId="3" borderId="0" xfId="5" applyFont="1" applyFill="1"/>
    <xf numFmtId="0" fontId="18" fillId="0" borderId="0" xfId="3" applyFont="1" applyAlignment="1">
      <alignment horizontal="left"/>
    </xf>
    <xf numFmtId="0" fontId="18" fillId="0" borderId="0" xfId="3" applyFont="1" applyAlignment="1">
      <alignment horizontal="center"/>
    </xf>
    <xf numFmtId="0" fontId="20" fillId="2" borderId="0" xfId="3" applyFont="1" applyFill="1" applyAlignment="1">
      <alignment vertical="center"/>
    </xf>
    <xf numFmtId="0" fontId="19" fillId="2" borderId="0" xfId="3" applyFont="1" applyFill="1" applyAlignment="1"/>
    <xf numFmtId="49" fontId="20" fillId="2" borderId="0" xfId="3" applyNumberFormat="1" applyFont="1" applyFill="1" applyAlignment="1">
      <alignment vertical="center"/>
    </xf>
    <xf numFmtId="0" fontId="21" fillId="2" borderId="0" xfId="3" applyFont="1" applyFill="1" applyAlignment="1"/>
    <xf numFmtId="0" fontId="22" fillId="2" borderId="0" xfId="3" applyFont="1" applyFill="1" applyAlignment="1"/>
    <xf numFmtId="0" fontId="20" fillId="2" borderId="0" xfId="3" applyFont="1" applyFill="1" applyBorder="1" applyAlignment="1">
      <alignment vertical="center" wrapText="1"/>
    </xf>
    <xf numFmtId="0" fontId="23" fillId="0" borderId="0" xfId="3" applyFont="1" applyFill="1" applyBorder="1" applyAlignment="1"/>
    <xf numFmtId="0" fontId="20" fillId="0" borderId="0" xfId="3" applyFont="1" applyFill="1" applyBorder="1" applyAlignment="1">
      <alignment wrapText="1"/>
    </xf>
    <xf numFmtId="0" fontId="20" fillId="2" borderId="0" xfId="3" applyFont="1" applyFill="1" applyAlignment="1"/>
    <xf numFmtId="0" fontId="18" fillId="0" borderId="0" xfId="3" applyFont="1"/>
    <xf numFmtId="0" fontId="23" fillId="2" borderId="0" xfId="3" applyFont="1" applyFill="1" applyAlignment="1">
      <alignment vertical="center"/>
    </xf>
    <xf numFmtId="0" fontId="23" fillId="0" borderId="0" xfId="3" applyFont="1" applyFill="1" applyBorder="1" applyAlignment="1">
      <alignment vertical="center" wrapText="1"/>
    </xf>
    <xf numFmtId="0" fontId="32" fillId="0" borderId="0" xfId="3" applyFill="1" applyAlignment="1">
      <alignment vertical="center" wrapText="1"/>
    </xf>
    <xf numFmtId="0" fontId="20" fillId="2" borderId="0" xfId="3" applyFont="1" applyFill="1" applyBorder="1" applyAlignment="1">
      <alignment vertical="top" wrapText="1"/>
    </xf>
    <xf numFmtId="0" fontId="18" fillId="0" borderId="0" xfId="3" applyFont="1" applyAlignment="1">
      <alignment vertical="top"/>
    </xf>
    <xf numFmtId="0" fontId="17" fillId="2" borderId="0" xfId="3" applyFont="1" applyFill="1" applyAlignment="1">
      <alignment vertical="top"/>
    </xf>
    <xf numFmtId="0" fontId="18" fillId="0" borderId="1" xfId="3" applyFont="1" applyBorder="1" applyAlignment="1">
      <alignment horizontal="left" wrapText="1"/>
    </xf>
    <xf numFmtId="0" fontId="20" fillId="0" borderId="1" xfId="3" applyFont="1" applyFill="1" applyBorder="1" applyAlignment="1">
      <alignment vertical="center" wrapText="1"/>
    </xf>
    <xf numFmtId="0" fontId="18" fillId="0" borderId="0" xfId="3" applyFont="1" applyBorder="1"/>
    <xf numFmtId="0" fontId="25" fillId="0" borderId="1" xfId="3" applyFont="1" applyBorder="1" applyAlignment="1">
      <alignment horizontal="left" vertical="center" wrapText="1"/>
    </xf>
    <xf numFmtId="0" fontId="23" fillId="2" borderId="1" xfId="3" applyFont="1" applyFill="1" applyBorder="1" applyAlignment="1">
      <alignment horizontal="center" vertical="center" wrapText="1"/>
    </xf>
    <xf numFmtId="166" fontId="38" fillId="0" borderId="1" xfId="3" applyNumberFormat="1" applyFont="1" applyFill="1" applyBorder="1" applyAlignment="1">
      <alignment horizontal="center" vertical="center" wrapText="1"/>
    </xf>
    <xf numFmtId="0" fontId="25" fillId="0" borderId="0" xfId="3" applyFont="1" applyBorder="1"/>
    <xf numFmtId="0" fontId="25" fillId="0" borderId="0" xfId="3" applyFont="1"/>
    <xf numFmtId="0" fontId="20" fillId="2" borderId="0" xfId="3" applyFont="1" applyFill="1" applyBorder="1" applyAlignment="1">
      <alignment vertical="center"/>
    </xf>
    <xf numFmtId="0" fontId="20" fillId="0" borderId="11" xfId="3" applyFont="1" applyFill="1" applyBorder="1"/>
    <xf numFmtId="0" fontId="20" fillId="0" borderId="0" xfId="3" applyFont="1" applyFill="1"/>
    <xf numFmtId="0" fontId="34" fillId="0" borderId="0" xfId="3" applyFont="1" applyFill="1" applyAlignment="1">
      <alignment vertical="center"/>
    </xf>
    <xf numFmtId="0" fontId="20" fillId="0" borderId="6" xfId="3" applyFont="1" applyFill="1" applyBorder="1" applyAlignment="1">
      <alignment horizontal="center" vertical="center" wrapText="1"/>
    </xf>
    <xf numFmtId="0" fontId="34" fillId="0" borderId="1" xfId="3" applyFont="1" applyFill="1" applyBorder="1" applyAlignment="1">
      <alignment horizontal="center" wrapText="1"/>
    </xf>
    <xf numFmtId="0" fontId="33" fillId="0" borderId="1" xfId="3" applyFont="1" applyFill="1" applyBorder="1" applyAlignment="1">
      <alignment horizontal="center" vertical="center" wrapText="1"/>
    </xf>
    <xf numFmtId="0" fontId="20" fillId="3" borderId="1" xfId="3" applyFont="1" applyFill="1" applyBorder="1" applyAlignment="1">
      <alignment horizontal="center" vertical="center"/>
    </xf>
    <xf numFmtId="0" fontId="32" fillId="0" borderId="0" xfId="3"/>
    <xf numFmtId="0" fontId="34" fillId="0" borderId="0" xfId="3" applyFont="1" applyFill="1" applyBorder="1"/>
    <xf numFmtId="0" fontId="23" fillId="0" borderId="0" xfId="3" applyFont="1" applyFill="1" applyBorder="1" applyAlignment="1">
      <alignment wrapText="1"/>
    </xf>
    <xf numFmtId="0" fontId="36" fillId="0" borderId="0" xfId="3" applyFont="1" applyFill="1" applyBorder="1"/>
    <xf numFmtId="0" fontId="34" fillId="0" borderId="0" xfId="3" applyFont="1" applyFill="1"/>
    <xf numFmtId="0" fontId="23" fillId="0" borderId="0" xfId="3" applyFont="1" applyFill="1" applyBorder="1" applyAlignment="1">
      <alignment horizontal="center"/>
    </xf>
    <xf numFmtId="0" fontId="20" fillId="3" borderId="0" xfId="3" applyFont="1" applyFill="1"/>
    <xf numFmtId="0" fontId="32" fillId="0" borderId="0" xfId="3" applyFill="1"/>
    <xf numFmtId="0" fontId="23" fillId="2" borderId="0" xfId="3" applyFont="1" applyFill="1" applyBorder="1" applyAlignment="1">
      <alignment horizontal="left" vertical="center" wrapText="1"/>
    </xf>
    <xf numFmtId="166" fontId="23" fillId="2" borderId="1" xfId="3" applyNumberFormat="1" applyFont="1" applyFill="1" applyBorder="1" applyAlignment="1">
      <alignment horizontal="center" vertical="center" wrapText="1"/>
    </xf>
    <xf numFmtId="0" fontId="34" fillId="3" borderId="0" xfId="5" applyFont="1" applyFill="1"/>
    <xf numFmtId="0" fontId="36" fillId="0" borderId="0" xfId="5" applyFont="1" applyFill="1"/>
    <xf numFmtId="0" fontId="20" fillId="0" borderId="0" xfId="5" applyFont="1" applyFill="1" applyBorder="1"/>
    <xf numFmtId="0" fontId="20" fillId="0" borderId="0" xfId="5" applyFont="1" applyFill="1"/>
    <xf numFmtId="0" fontId="23" fillId="0" borderId="0" xfId="3" applyFont="1" applyFill="1" applyAlignment="1">
      <alignment vertical="center"/>
    </xf>
    <xf numFmtId="0" fontId="17" fillId="0" borderId="0" xfId="3" applyFont="1" applyFill="1" applyAlignment="1">
      <alignment vertical="center"/>
    </xf>
    <xf numFmtId="0" fontId="20" fillId="0" borderId="0" xfId="3" applyFont="1" applyAlignment="1">
      <alignment horizontal="center" vertical="center"/>
    </xf>
    <xf numFmtId="0" fontId="40" fillId="0" borderId="0" xfId="11" applyFont="1" applyAlignment="1" applyProtection="1">
      <alignment horizontal="center" vertical="center"/>
    </xf>
    <xf numFmtId="0" fontId="23" fillId="2" borderId="0" xfId="3" applyFont="1" applyFill="1" applyBorder="1" applyAlignment="1">
      <alignment vertical="center"/>
    </xf>
    <xf numFmtId="165" fontId="20" fillId="2" borderId="0" xfId="9" applyFont="1" applyFill="1" applyBorder="1" applyAlignment="1">
      <alignment vertical="center" wrapText="1"/>
    </xf>
    <xf numFmtId="165" fontId="18" fillId="0" borderId="0" xfId="9" applyFont="1"/>
    <xf numFmtId="0" fontId="20" fillId="0" borderId="0" xfId="3" applyFont="1" applyFill="1" applyBorder="1" applyAlignment="1">
      <alignment vertical="center" wrapText="1"/>
    </xf>
    <xf numFmtId="49" fontId="23" fillId="0" borderId="0" xfId="3" applyNumberFormat="1" applyFont="1" applyFill="1" applyAlignment="1">
      <alignment vertical="center"/>
    </xf>
    <xf numFmtId="0" fontId="20" fillId="0" borderId="8" xfId="3" applyFont="1" applyFill="1" applyBorder="1" applyAlignment="1">
      <alignment vertical="center" wrapText="1"/>
    </xf>
    <xf numFmtId="0" fontId="18" fillId="0" borderId="0" xfId="3" applyFont="1" applyAlignment="1">
      <alignment vertical="center"/>
    </xf>
    <xf numFmtId="0" fontId="23" fillId="0" borderId="8" xfId="3" applyFont="1" applyFill="1" applyBorder="1" applyAlignment="1">
      <alignment vertical="center" wrapText="1"/>
    </xf>
    <xf numFmtId="0" fontId="25" fillId="0" borderId="0" xfId="3" applyFont="1" applyBorder="1" applyAlignment="1">
      <alignment vertical="center"/>
    </xf>
    <xf numFmtId="0" fontId="25" fillId="0" borderId="0" xfId="3" applyFont="1" applyAlignment="1">
      <alignment vertical="center"/>
    </xf>
    <xf numFmtId="49" fontId="20" fillId="2" borderId="0" xfId="5" applyNumberFormat="1" applyFont="1" applyFill="1" applyAlignment="1"/>
    <xf numFmtId="0" fontId="20" fillId="2" borderId="0" xfId="5" applyFont="1" applyFill="1" applyBorder="1" applyAlignment="1"/>
    <xf numFmtId="0" fontId="20" fillId="2" borderId="0" xfId="5" applyFont="1" applyFill="1" applyAlignment="1"/>
    <xf numFmtId="0" fontId="34" fillId="2" borderId="0" xfId="3" applyFont="1" applyFill="1" applyAlignment="1">
      <alignment horizontal="center" vertical="center"/>
    </xf>
    <xf numFmtId="0" fontId="34" fillId="2" borderId="1" xfId="3" applyFont="1" applyFill="1" applyBorder="1" applyAlignment="1">
      <alignment horizontal="center" vertical="center"/>
    </xf>
    <xf numFmtId="0" fontId="23" fillId="2" borderId="0" xfId="3" applyFont="1" applyFill="1" applyBorder="1" applyAlignment="1">
      <alignment horizontal="left" vertical="center" wrapText="1"/>
    </xf>
    <xf numFmtId="0" fontId="23" fillId="0" borderId="0" xfId="3" applyFont="1" applyFill="1" applyBorder="1" applyAlignment="1">
      <alignment horizontal="left" vertical="center" wrapText="1"/>
    </xf>
    <xf numFmtId="0" fontId="18" fillId="0" borderId="1" xfId="3" applyFont="1" applyBorder="1" applyAlignment="1">
      <alignment horizontal="center" vertical="center" wrapText="1"/>
    </xf>
    <xf numFmtId="0" fontId="23" fillId="0" borderId="1" xfId="3" applyFont="1" applyFill="1" applyBorder="1" applyAlignment="1">
      <alignment vertical="center" wrapText="1"/>
    </xf>
    <xf numFmtId="0" fontId="23" fillId="0" borderId="0" xfId="3" applyFont="1" applyFill="1" applyBorder="1" applyAlignment="1">
      <alignment horizontal="center"/>
    </xf>
    <xf numFmtId="0" fontId="18" fillId="0" borderId="1" xfId="3" applyFont="1" applyBorder="1" applyAlignment="1">
      <alignment horizontal="center" vertical="center" wrapText="1"/>
    </xf>
    <xf numFmtId="0" fontId="17" fillId="2" borderId="0" xfId="3" applyFont="1" applyFill="1" applyAlignment="1">
      <alignment vertical="top" wrapText="1"/>
    </xf>
    <xf numFmtId="0" fontId="17" fillId="2" borderId="0" xfId="14" applyFont="1" applyFill="1" applyAlignment="1">
      <alignment vertical="center" wrapText="1"/>
    </xf>
    <xf numFmtId="0" fontId="17" fillId="2" borderId="0" xfId="14" applyFont="1" applyFill="1" applyAlignment="1">
      <alignment vertical="center"/>
    </xf>
    <xf numFmtId="49" fontId="17" fillId="2" borderId="0" xfId="14" applyNumberFormat="1" applyFont="1" applyFill="1" applyAlignment="1">
      <alignment vertical="center"/>
    </xf>
    <xf numFmtId="0" fontId="34" fillId="0" borderId="0" xfId="14" applyFont="1" applyFill="1" applyBorder="1"/>
    <xf numFmtId="0" fontId="34" fillId="3" borderId="0" xfId="14" applyFont="1" applyFill="1"/>
    <xf numFmtId="0" fontId="36" fillId="0" borderId="0" xfId="14" applyFont="1" applyFill="1" applyBorder="1"/>
    <xf numFmtId="0" fontId="34" fillId="0" borderId="0" xfId="14" applyFont="1" applyFill="1"/>
    <xf numFmtId="0" fontId="20" fillId="3" borderId="0" xfId="14" applyFont="1" applyFill="1"/>
    <xf numFmtId="166" fontId="34" fillId="0" borderId="7" xfId="3" applyNumberFormat="1" applyFont="1" applyFill="1" applyBorder="1" applyAlignment="1">
      <alignment horizontal="center"/>
    </xf>
    <xf numFmtId="166" fontId="20" fillId="0" borderId="7" xfId="3" applyNumberFormat="1" applyFont="1" applyFill="1" applyBorder="1" applyAlignment="1">
      <alignment horizontal="center" vertical="center"/>
    </xf>
    <xf numFmtId="0" fontId="23" fillId="0" borderId="0" xfId="3" applyFont="1" applyFill="1" applyBorder="1" applyAlignment="1">
      <alignment horizontal="left" vertical="center"/>
    </xf>
    <xf numFmtId="166" fontId="20" fillId="0" borderId="6" xfId="3" applyNumberFormat="1" applyFont="1" applyFill="1" applyBorder="1" applyAlignment="1">
      <alignment horizontal="center" vertical="center"/>
    </xf>
    <xf numFmtId="166" fontId="23" fillId="0" borderId="1" xfId="3" applyNumberFormat="1" applyFont="1" applyFill="1" applyBorder="1" applyAlignment="1">
      <alignment horizontal="center" vertical="center" wrapText="1"/>
    </xf>
    <xf numFmtId="0" fontId="20" fillId="0" borderId="6" xfId="3" applyFont="1" applyFill="1" applyBorder="1" applyAlignment="1">
      <alignment horizontal="center" vertical="center" wrapText="1"/>
    </xf>
    <xf numFmtId="0" fontId="34" fillId="0" borderId="1" xfId="3" applyFont="1" applyFill="1" applyBorder="1" applyAlignment="1">
      <alignment vertical="top" wrapText="1"/>
    </xf>
    <xf numFmtId="0" fontId="23" fillId="0" borderId="0" xfId="3" applyFont="1" applyFill="1" applyBorder="1" applyAlignment="1">
      <alignment horizontal="center" vertical="center" wrapText="1"/>
    </xf>
    <xf numFmtId="166" fontId="23" fillId="0" borderId="0" xfId="3" applyNumberFormat="1" applyFont="1" applyFill="1" applyBorder="1" applyAlignment="1">
      <alignment horizontal="center" vertical="center" wrapText="1"/>
    </xf>
    <xf numFmtId="0" fontId="17" fillId="0" borderId="1" xfId="16" applyFont="1" applyFill="1" applyBorder="1" applyAlignment="1">
      <alignment vertical="center" wrapText="1"/>
    </xf>
    <xf numFmtId="0" fontId="17" fillId="0" borderId="1" xfId="16" applyFont="1" applyFill="1" applyBorder="1" applyAlignment="1">
      <alignment horizontal="center" vertical="center" wrapText="1"/>
    </xf>
    <xf numFmtId="0" fontId="23" fillId="0" borderId="1" xfId="3" applyFont="1" applyFill="1" applyBorder="1" applyAlignment="1">
      <alignment vertical="center" wrapText="1"/>
    </xf>
    <xf numFmtId="0" fontId="23" fillId="0" borderId="0" xfId="14" applyFont="1" applyFill="1" applyBorder="1" applyAlignment="1">
      <alignment wrapText="1"/>
    </xf>
    <xf numFmtId="0" fontId="23" fillId="0" borderId="0" xfId="14" applyFont="1" applyFill="1" applyBorder="1" applyAlignment="1"/>
    <xf numFmtId="0" fontId="34" fillId="2" borderId="0" xfId="14" applyFont="1" applyFill="1" applyAlignment="1">
      <alignment horizontal="center" vertical="center" wrapText="1"/>
    </xf>
    <xf numFmtId="0" fontId="23" fillId="2" borderId="0" xfId="3" applyFont="1" applyFill="1" applyBorder="1" applyAlignment="1">
      <alignment vertical="center" wrapText="1"/>
    </xf>
    <xf numFmtId="0" fontId="17" fillId="0" borderId="0" xfId="23" applyFont="1" applyFill="1" applyAlignment="1">
      <alignment vertical="center"/>
    </xf>
    <xf numFmtId="0" fontId="17" fillId="0" borderId="0" xfId="23" applyFont="1" applyFill="1" applyAlignment="1">
      <alignment horizontal="right" vertical="center"/>
    </xf>
    <xf numFmtId="0" fontId="18" fillId="0" borderId="0" xfId="23" applyFont="1" applyFill="1" applyAlignment="1">
      <alignment horizontal="left"/>
    </xf>
    <xf numFmtId="0" fontId="19" fillId="0" borderId="0" xfId="23" applyFont="1" applyFill="1" applyAlignment="1"/>
    <xf numFmtId="49" fontId="20" fillId="0" borderId="0" xfId="23" applyNumberFormat="1" applyFont="1" applyFill="1" applyAlignment="1">
      <alignment vertical="center"/>
    </xf>
    <xf numFmtId="0" fontId="20" fillId="0" borderId="0" xfId="23" applyFont="1" applyFill="1" applyAlignment="1">
      <alignment vertical="center"/>
    </xf>
    <xf numFmtId="0" fontId="21" fillId="0" borderId="0" xfId="23" applyFont="1" applyFill="1" applyAlignment="1"/>
    <xf numFmtId="0" fontId="22" fillId="0" borderId="0" xfId="23" applyFont="1" applyFill="1" applyAlignment="1"/>
    <xf numFmtId="0" fontId="20" fillId="0" borderId="0" xfId="23" applyFont="1" applyFill="1" applyBorder="1" applyAlignment="1">
      <alignment vertical="center" wrapText="1"/>
    </xf>
    <xf numFmtId="0" fontId="20" fillId="0" borderId="0" xfId="23" applyFont="1" applyFill="1" applyBorder="1" applyAlignment="1">
      <alignment vertical="center"/>
    </xf>
    <xf numFmtId="49" fontId="17" fillId="0" borderId="0" xfId="23" applyNumberFormat="1" applyFont="1" applyFill="1" applyAlignment="1">
      <alignment vertical="center"/>
    </xf>
    <xf numFmtId="0" fontId="17" fillId="0" borderId="0" xfId="23" applyFont="1" applyFill="1" applyBorder="1" applyAlignment="1">
      <alignment vertical="center"/>
    </xf>
    <xf numFmtId="0" fontId="23" fillId="0" borderId="0" xfId="23" applyFont="1" applyFill="1" applyBorder="1" applyAlignment="1">
      <alignment vertical="center" wrapText="1"/>
    </xf>
    <xf numFmtId="49" fontId="23" fillId="0" borderId="0" xfId="23" applyNumberFormat="1" applyFont="1" applyFill="1" applyAlignment="1">
      <alignment vertical="center"/>
    </xf>
    <xf numFmtId="0" fontId="23" fillId="0" borderId="0" xfId="23" applyFont="1" applyFill="1" applyAlignment="1">
      <alignment vertical="center"/>
    </xf>
    <xf numFmtId="0" fontId="18" fillId="0" borderId="0" xfId="23" applyFont="1" applyFill="1"/>
    <xf numFmtId="49" fontId="27" fillId="0" borderId="0" xfId="23" applyNumberFormat="1" applyFont="1" applyFill="1" applyAlignment="1">
      <alignment vertical="center"/>
    </xf>
    <xf numFmtId="0" fontId="27" fillId="0" borderId="0" xfId="23" applyFont="1" applyFill="1" applyAlignment="1">
      <alignment vertical="center"/>
    </xf>
    <xf numFmtId="0" fontId="23" fillId="0" borderId="0" xfId="0" applyFont="1" applyFill="1" applyBorder="1" applyAlignment="1">
      <alignment horizontal="left" vertical="center"/>
    </xf>
    <xf numFmtId="0" fontId="20" fillId="2" borderId="0" xfId="0" applyFont="1" applyFill="1" applyAlignment="1">
      <alignment vertical="center"/>
    </xf>
    <xf numFmtId="49" fontId="20" fillId="0" borderId="8" xfId="23" applyNumberFormat="1" applyFont="1" applyFill="1" applyBorder="1" applyAlignment="1">
      <alignment vertical="center" wrapText="1"/>
    </xf>
    <xf numFmtId="0" fontId="23" fillId="0" borderId="1" xfId="23" applyFont="1" applyFill="1" applyBorder="1" applyAlignment="1">
      <alignment vertical="center" wrapText="1"/>
    </xf>
    <xf numFmtId="166" fontId="23" fillId="0" borderId="1" xfId="23" applyNumberFormat="1" applyFont="1" applyFill="1" applyBorder="1" applyAlignment="1">
      <alignment horizontal="center" vertical="center" wrapText="1"/>
    </xf>
    <xf numFmtId="3" fontId="17" fillId="0" borderId="0" xfId="23" applyNumberFormat="1" applyFont="1" applyFill="1" applyAlignment="1">
      <alignment vertical="center"/>
    </xf>
    <xf numFmtId="0" fontId="18" fillId="0" borderId="0" xfId="23" applyFont="1" applyFill="1" applyBorder="1"/>
    <xf numFmtId="49" fontId="17" fillId="0" borderId="0" xfId="23" applyNumberFormat="1" applyFont="1" applyFill="1" applyBorder="1" applyAlignment="1">
      <alignment vertical="center"/>
    </xf>
    <xf numFmtId="0" fontId="20" fillId="2" borderId="6" xfId="0" applyFont="1" applyFill="1" applyBorder="1" applyAlignment="1">
      <alignment horizontal="left" vertical="center" wrapText="1"/>
    </xf>
    <xf numFmtId="0" fontId="20" fillId="2" borderId="1" xfId="0" applyFont="1" applyFill="1" applyBorder="1" applyAlignment="1">
      <alignment horizontal="center" vertical="center" wrapText="1"/>
    </xf>
    <xf numFmtId="49" fontId="20" fillId="2" borderId="0" xfId="0" applyNumberFormat="1" applyFont="1" applyFill="1" applyAlignment="1">
      <alignment vertical="center"/>
    </xf>
    <xf numFmtId="0" fontId="17" fillId="0" borderId="0" xfId="23" applyFont="1" applyFill="1" applyBorder="1" applyAlignment="1">
      <alignment vertical="center" wrapText="1"/>
    </xf>
    <xf numFmtId="0" fontId="17" fillId="0" borderId="0" xfId="23" applyFont="1" applyFill="1" applyBorder="1" applyAlignment="1">
      <alignment horizontal="center" vertical="center" wrapText="1"/>
    </xf>
    <xf numFmtId="3" fontId="17" fillId="0" borderId="0" xfId="23" applyNumberFormat="1" applyFont="1" applyFill="1" applyBorder="1" applyAlignment="1">
      <alignment horizontal="center" vertical="center" wrapText="1"/>
    </xf>
    <xf numFmtId="49" fontId="17" fillId="0" borderId="1" xfId="23" applyNumberFormat="1" applyFont="1" applyFill="1" applyBorder="1" applyAlignment="1">
      <alignment vertical="center" wrapText="1"/>
    </xf>
    <xf numFmtId="166" fontId="17" fillId="0" borderId="0" xfId="23" applyNumberFormat="1" applyFont="1" applyFill="1" applyBorder="1" applyAlignment="1">
      <alignment vertical="center"/>
    </xf>
    <xf numFmtId="0" fontId="20" fillId="0" borderId="1" xfId="3" applyFont="1" applyFill="1" applyBorder="1" applyAlignment="1">
      <alignment wrapText="1"/>
    </xf>
    <xf numFmtId="0" fontId="17" fillId="0" borderId="1" xfId="3" applyFont="1" applyFill="1" applyBorder="1" applyAlignment="1">
      <alignment vertical="center"/>
    </xf>
    <xf numFmtId="3" fontId="20" fillId="0" borderId="1" xfId="3" applyNumberFormat="1" applyFont="1" applyFill="1" applyBorder="1" applyAlignment="1">
      <alignment horizontal="center" vertical="center" wrapText="1"/>
    </xf>
    <xf numFmtId="0" fontId="17" fillId="0" borderId="0" xfId="23" applyFont="1" applyFill="1" applyAlignment="1">
      <alignment vertical="center" wrapText="1"/>
    </xf>
    <xf numFmtId="166" fontId="17" fillId="0" borderId="0" xfId="23" applyNumberFormat="1" applyFont="1" applyFill="1" applyAlignment="1">
      <alignment vertical="center"/>
    </xf>
    <xf numFmtId="0" fontId="17" fillId="0" borderId="1" xfId="23" applyFont="1" applyFill="1" applyBorder="1" applyAlignment="1">
      <alignment vertical="center"/>
    </xf>
    <xf numFmtId="0" fontId="20" fillId="2" borderId="1" xfId="0" applyFont="1" applyFill="1" applyBorder="1" applyAlignment="1">
      <alignment vertical="center"/>
    </xf>
    <xf numFmtId="0" fontId="23" fillId="0" borderId="0" xfId="14" applyFont="1" applyFill="1" applyBorder="1" applyAlignment="1">
      <alignment horizontal="center"/>
    </xf>
    <xf numFmtId="0" fontId="20" fillId="0" borderId="1" xfId="0" applyFont="1" applyFill="1" applyBorder="1" applyAlignment="1">
      <alignment horizontal="left" vertical="center" wrapText="1"/>
    </xf>
    <xf numFmtId="0" fontId="23" fillId="0" borderId="0" xfId="5" applyFont="1" applyFill="1" applyBorder="1" applyAlignment="1"/>
    <xf numFmtId="0" fontId="23" fillId="0" borderId="0" xfId="5" applyFont="1" applyFill="1" applyBorder="1" applyAlignment="1">
      <alignment wrapText="1"/>
    </xf>
    <xf numFmtId="0" fontId="17" fillId="0" borderId="0" xfId="25" applyFont="1" applyFill="1" applyAlignment="1">
      <alignment vertical="center"/>
    </xf>
    <xf numFmtId="0" fontId="17" fillId="0" borderId="0" xfId="25" applyFont="1" applyFill="1" applyAlignment="1">
      <alignment horizontal="right" vertical="center"/>
    </xf>
    <xf numFmtId="0" fontId="18" fillId="0" borderId="0" xfId="25" applyFont="1" applyFill="1" applyAlignment="1">
      <alignment horizontal="left"/>
    </xf>
    <xf numFmtId="0" fontId="18" fillId="0" borderId="0" xfId="0" applyFont="1" applyFill="1" applyAlignment="1">
      <alignment horizontal="left"/>
    </xf>
    <xf numFmtId="0" fontId="20" fillId="0" borderId="0" xfId="0" applyFont="1" applyAlignment="1">
      <alignment horizontal="left"/>
    </xf>
    <xf numFmtId="0" fontId="19" fillId="0" borderId="0" xfId="25" applyFont="1" applyFill="1" applyAlignment="1"/>
    <xf numFmtId="49" fontId="20" fillId="0" borderId="0" xfId="25" applyNumberFormat="1" applyFont="1" applyFill="1" applyAlignment="1">
      <alignment vertical="center"/>
    </xf>
    <xf numFmtId="0" fontId="20" fillId="0" borderId="0" xfId="25" applyFont="1" applyFill="1" applyAlignment="1">
      <alignment vertical="center"/>
    </xf>
    <xf numFmtId="0" fontId="21" fillId="0" borderId="0" xfId="25" applyFont="1" applyFill="1" applyAlignment="1"/>
    <xf numFmtId="0" fontId="22" fillId="0" borderId="0" xfId="25" applyFont="1" applyFill="1" applyAlignment="1"/>
    <xf numFmtId="0" fontId="20" fillId="0" borderId="0" xfId="25" applyFont="1" applyFill="1" applyBorder="1" applyAlignment="1">
      <alignment vertical="center" wrapText="1"/>
    </xf>
    <xf numFmtId="0" fontId="20" fillId="0" borderId="0" xfId="25" applyFont="1" applyFill="1" applyBorder="1" applyAlignment="1">
      <alignment vertical="center"/>
    </xf>
    <xf numFmtId="49" fontId="17" fillId="0" borderId="0" xfId="25" applyNumberFormat="1" applyFont="1" applyFill="1" applyAlignment="1">
      <alignment vertical="center"/>
    </xf>
    <xf numFmtId="0" fontId="17" fillId="0" borderId="0" xfId="25" applyFont="1" applyFill="1" applyBorder="1" applyAlignment="1">
      <alignment vertical="center"/>
    </xf>
    <xf numFmtId="0" fontId="23" fillId="0" borderId="0" xfId="25" applyFont="1" applyFill="1" applyBorder="1" applyAlignment="1">
      <alignment vertical="center" wrapText="1"/>
    </xf>
    <xf numFmtId="49" fontId="23" fillId="0" borderId="0" xfId="25" applyNumberFormat="1" applyFont="1" applyFill="1" applyAlignment="1">
      <alignment vertical="center"/>
    </xf>
    <xf numFmtId="0" fontId="23" fillId="0" borderId="0" xfId="25" applyFont="1" applyFill="1" applyAlignment="1">
      <alignment vertical="center"/>
    </xf>
    <xf numFmtId="0" fontId="18" fillId="0" borderId="0" xfId="25" applyFont="1" applyFill="1"/>
    <xf numFmtId="49" fontId="27" fillId="0" borderId="0" xfId="25" applyNumberFormat="1" applyFont="1" applyFill="1" applyAlignment="1">
      <alignment vertical="center"/>
    </xf>
    <xf numFmtId="0" fontId="27" fillId="0" borderId="0" xfId="25" applyFont="1" applyFill="1" applyAlignment="1">
      <alignment vertical="center"/>
    </xf>
    <xf numFmtId="0" fontId="20" fillId="0" borderId="1" xfId="25" applyFont="1" applyFill="1" applyBorder="1" applyAlignment="1">
      <alignment horizontal="center" vertical="center" wrapText="1"/>
    </xf>
    <xf numFmtId="49" fontId="20" fillId="0" borderId="8" xfId="25" applyNumberFormat="1" applyFont="1" applyFill="1" applyBorder="1" applyAlignment="1">
      <alignment vertical="center" wrapText="1"/>
    </xf>
    <xf numFmtId="167" fontId="20" fillId="0" borderId="1" xfId="0" applyNumberFormat="1" applyFont="1" applyFill="1" applyBorder="1" applyAlignment="1">
      <alignment horizontal="center" vertical="center"/>
    </xf>
    <xf numFmtId="166" fontId="20" fillId="0" borderId="1" xfId="0" applyNumberFormat="1" applyFont="1" applyFill="1" applyBorder="1" applyAlignment="1">
      <alignment horizontal="center"/>
    </xf>
    <xf numFmtId="0" fontId="23" fillId="0" borderId="1" xfId="25" applyFont="1" applyFill="1" applyBorder="1" applyAlignment="1">
      <alignment vertical="center" wrapText="1"/>
    </xf>
    <xf numFmtId="0" fontId="23" fillId="0" borderId="1" xfId="25" applyFont="1" applyFill="1" applyBorder="1" applyAlignment="1">
      <alignment horizontal="center" vertical="center" wrapText="1"/>
    </xf>
    <xf numFmtId="166" fontId="23" fillId="0" borderId="1" xfId="25" applyNumberFormat="1" applyFont="1" applyFill="1" applyBorder="1" applyAlignment="1">
      <alignment horizontal="center" vertical="center" wrapText="1"/>
    </xf>
    <xf numFmtId="3" fontId="17" fillId="0" borderId="0" xfId="25" applyNumberFormat="1" applyFont="1" applyFill="1" applyAlignment="1">
      <alignment vertical="center"/>
    </xf>
    <xf numFmtId="0" fontId="18" fillId="0" borderId="0" xfId="25" applyFont="1" applyFill="1" applyBorder="1"/>
    <xf numFmtId="49" fontId="17" fillId="0" borderId="0" xfId="25" applyNumberFormat="1" applyFont="1" applyFill="1" applyBorder="1" applyAlignment="1">
      <alignment vertical="center"/>
    </xf>
    <xf numFmtId="49" fontId="20" fillId="0" borderId="0" xfId="0" applyNumberFormat="1" applyFont="1" applyFill="1" applyAlignment="1">
      <alignment vertical="center"/>
    </xf>
    <xf numFmtId="0" fontId="20" fillId="0" borderId="0" xfId="0" applyFont="1" applyFill="1" applyAlignment="1">
      <alignment vertical="center"/>
    </xf>
    <xf numFmtId="0" fontId="17" fillId="0" borderId="0" xfId="25" applyFont="1" applyFill="1" applyBorder="1" applyAlignment="1">
      <alignment vertical="center" wrapText="1"/>
    </xf>
    <xf numFmtId="0" fontId="17" fillId="0" borderId="0" xfId="25" applyFont="1" applyFill="1" applyBorder="1" applyAlignment="1">
      <alignment horizontal="center" vertical="center" wrapText="1"/>
    </xf>
    <xf numFmtId="3" fontId="17" fillId="0" borderId="0" xfId="25" applyNumberFormat="1" applyFont="1" applyFill="1" applyBorder="1" applyAlignment="1">
      <alignment horizontal="center" vertical="center" wrapText="1"/>
    </xf>
    <xf numFmtId="49" fontId="17" fillId="0" borderId="1" xfId="25" applyNumberFormat="1" applyFont="1" applyFill="1" applyBorder="1" applyAlignment="1">
      <alignment vertical="center" wrapText="1"/>
    </xf>
    <xf numFmtId="166" fontId="17" fillId="0" borderId="0" xfId="25" applyNumberFormat="1" applyFont="1" applyFill="1" applyBorder="1" applyAlignment="1">
      <alignment vertical="center"/>
    </xf>
    <xf numFmtId="0" fontId="18" fillId="0" borderId="0" xfId="27" applyFont="1" applyFill="1"/>
    <xf numFmtId="0" fontId="20" fillId="0" borderId="1" xfId="0" applyFont="1" applyFill="1" applyBorder="1" applyAlignment="1">
      <alignment wrapText="1"/>
    </xf>
    <xf numFmtId="0" fontId="31" fillId="0" borderId="1" xfId="0" applyFont="1" applyFill="1" applyBorder="1" applyAlignment="1">
      <alignment horizontal="center" vertical="center" wrapText="1"/>
    </xf>
    <xf numFmtId="49" fontId="42" fillId="0" borderId="0" xfId="0" applyNumberFormat="1" applyFont="1" applyFill="1" applyAlignment="1">
      <alignment vertical="center"/>
    </xf>
    <xf numFmtId="0" fontId="42" fillId="0" borderId="0" xfId="0" applyFont="1" applyFill="1" applyAlignment="1">
      <alignment vertical="center"/>
    </xf>
    <xf numFmtId="49" fontId="20" fillId="0" borderId="1" xfId="25" applyNumberFormat="1" applyFont="1" applyFill="1" applyBorder="1" applyAlignment="1">
      <alignment vertical="center" wrapText="1"/>
    </xf>
    <xf numFmtId="0" fontId="17" fillId="0" borderId="0" xfId="25" applyFont="1" applyFill="1" applyAlignment="1">
      <alignment vertical="center" wrapText="1"/>
    </xf>
    <xf numFmtId="166" fontId="17" fillId="0" borderId="0" xfId="25" applyNumberFormat="1" applyFont="1" applyFill="1" applyAlignment="1">
      <alignment vertical="center"/>
    </xf>
    <xf numFmtId="166" fontId="33" fillId="0" borderId="1" xfId="3" applyNumberFormat="1" applyFont="1" applyFill="1" applyBorder="1" applyAlignment="1">
      <alignment horizontal="center" vertical="center" wrapText="1"/>
    </xf>
    <xf numFmtId="0" fontId="34" fillId="0" borderId="1" xfId="3" applyFont="1" applyFill="1" applyBorder="1" applyAlignment="1">
      <alignment horizontal="center"/>
    </xf>
    <xf numFmtId="0" fontId="18" fillId="0" borderId="0" xfId="3" applyFont="1" applyAlignment="1">
      <alignment horizontal="left" vertical="center"/>
    </xf>
    <xf numFmtId="0" fontId="20" fillId="0" borderId="1" xfId="3" applyFont="1" applyFill="1" applyBorder="1" applyAlignment="1">
      <alignment horizontal="center" vertical="center"/>
    </xf>
    <xf numFmtId="0" fontId="20" fillId="0" borderId="1" xfId="3" applyFont="1" applyFill="1" applyBorder="1" applyAlignment="1">
      <alignment horizontal="center" wrapText="1"/>
    </xf>
    <xf numFmtId="166" fontId="38" fillId="0" borderId="1" xfId="3" applyNumberFormat="1" applyFont="1" applyFill="1" applyBorder="1" applyAlignment="1">
      <alignment horizontal="center"/>
    </xf>
    <xf numFmtId="167" fontId="20"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3" applyFont="1" applyFill="1" applyBorder="1" applyAlignment="1">
      <alignment vertical="center" wrapText="1"/>
    </xf>
    <xf numFmtId="0" fontId="18" fillId="0" borderId="6" xfId="3" applyFont="1" applyFill="1" applyBorder="1" applyAlignment="1">
      <alignment horizontal="center" vertical="center" wrapText="1"/>
    </xf>
    <xf numFmtId="0" fontId="34" fillId="0" borderId="1" xfId="3" applyFont="1" applyFill="1" applyBorder="1"/>
    <xf numFmtId="0" fontId="20" fillId="0" borderId="1" xfId="3" applyFont="1" applyFill="1" applyBorder="1" applyAlignment="1">
      <alignment vertical="center"/>
    </xf>
    <xf numFmtId="0" fontId="18" fillId="0" borderId="1" xfId="3" applyFont="1" applyFill="1" applyBorder="1" applyAlignment="1">
      <alignment horizontal="center" vertical="center" wrapText="1"/>
    </xf>
    <xf numFmtId="0" fontId="20" fillId="0" borderId="6" xfId="3" applyFont="1" applyFill="1" applyBorder="1" applyAlignment="1">
      <alignment horizontal="center" vertical="center" wrapText="1"/>
    </xf>
    <xf numFmtId="0" fontId="17" fillId="0" borderId="0" xfId="30" applyFont="1" applyFill="1" applyAlignment="1">
      <alignment vertical="center"/>
    </xf>
    <xf numFmtId="0" fontId="17" fillId="0" borderId="0" xfId="30" applyFont="1" applyFill="1" applyAlignment="1">
      <alignment horizontal="right" vertical="center"/>
    </xf>
    <xf numFmtId="0" fontId="18" fillId="0" borderId="0" xfId="30" applyFont="1" applyFill="1" applyAlignment="1">
      <alignment horizontal="left"/>
    </xf>
    <xf numFmtId="0" fontId="19" fillId="0" borderId="0" xfId="30" applyFont="1" applyFill="1" applyAlignment="1"/>
    <xf numFmtId="49" fontId="20" fillId="0" borderId="0" xfId="30" applyNumberFormat="1" applyFont="1" applyFill="1" applyAlignment="1">
      <alignment vertical="center"/>
    </xf>
    <xf numFmtId="0" fontId="20" fillId="0" borderId="0" xfId="30" applyFont="1" applyFill="1" applyAlignment="1">
      <alignment vertical="center"/>
    </xf>
    <xf numFmtId="0" fontId="21" fillId="0" borderId="0" xfId="30" applyFont="1" applyFill="1" applyAlignment="1"/>
    <xf numFmtId="0" fontId="22" fillId="0" borderId="0" xfId="30" applyFont="1" applyFill="1" applyAlignment="1"/>
    <xf numFmtId="0" fontId="20" fillId="0" borderId="0" xfId="30" applyFont="1" applyFill="1" applyBorder="1" applyAlignment="1">
      <alignment vertical="center" wrapText="1"/>
    </xf>
    <xf numFmtId="0" fontId="20" fillId="0" borderId="0" xfId="30" applyFont="1" applyFill="1" applyBorder="1" applyAlignment="1">
      <alignment vertical="center"/>
    </xf>
    <xf numFmtId="49" fontId="17" fillId="0" borderId="0" xfId="30" applyNumberFormat="1" applyFont="1" applyFill="1" applyAlignment="1">
      <alignment vertical="center"/>
    </xf>
    <xf numFmtId="0" fontId="17" fillId="0" borderId="0" xfId="30" applyFont="1" applyFill="1" applyBorder="1" applyAlignment="1">
      <alignment vertical="center"/>
    </xf>
    <xf numFmtId="0" fontId="23" fillId="0" borderId="0" xfId="30" applyFont="1" applyFill="1" applyBorder="1" applyAlignment="1">
      <alignment vertical="center" wrapText="1"/>
    </xf>
    <xf numFmtId="0" fontId="18" fillId="0" borderId="0" xfId="30" applyFont="1" applyFill="1"/>
    <xf numFmtId="49" fontId="27" fillId="0" borderId="0" xfId="30" applyNumberFormat="1" applyFont="1" applyFill="1" applyAlignment="1">
      <alignment vertical="center"/>
    </xf>
    <xf numFmtId="0" fontId="27" fillId="0" borderId="0" xfId="30" applyFont="1" applyFill="1" applyAlignment="1">
      <alignment vertical="center"/>
    </xf>
    <xf numFmtId="0" fontId="17" fillId="0" borderId="0" xfId="30" applyFont="1" applyFill="1" applyAlignment="1">
      <alignment vertical="center" wrapText="1"/>
    </xf>
    <xf numFmtId="0" fontId="28" fillId="0" borderId="0" xfId="30"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23" fillId="0" borderId="1" xfId="30" applyFont="1" applyFill="1" applyBorder="1" applyAlignment="1">
      <alignment vertical="center" wrapText="1"/>
    </xf>
    <xf numFmtId="0" fontId="23" fillId="0" borderId="1" xfId="30" applyFont="1" applyFill="1" applyBorder="1" applyAlignment="1">
      <alignment horizontal="center" vertical="center" wrapText="1"/>
    </xf>
    <xf numFmtId="166" fontId="23" fillId="0" borderId="1" xfId="30" applyNumberFormat="1" applyFont="1" applyFill="1" applyBorder="1" applyAlignment="1">
      <alignment horizontal="center" vertical="center" wrapText="1"/>
    </xf>
    <xf numFmtId="3" fontId="17" fillId="0" borderId="0" xfId="30" applyNumberFormat="1" applyFont="1" applyFill="1" applyAlignment="1">
      <alignment vertical="center"/>
    </xf>
    <xf numFmtId="0" fontId="18" fillId="0" borderId="0" xfId="30" applyFont="1" applyFill="1" applyBorder="1"/>
    <xf numFmtId="0" fontId="28" fillId="0" borderId="1" xfId="30" applyFont="1" applyFill="1" applyBorder="1" applyAlignment="1">
      <alignment horizontal="center" vertical="center" wrapText="1"/>
    </xf>
    <xf numFmtId="49" fontId="17" fillId="0" borderId="0" xfId="30" applyNumberFormat="1" applyFont="1" applyFill="1" applyBorder="1" applyAlignment="1">
      <alignment vertical="center"/>
    </xf>
    <xf numFmtId="0" fontId="17" fillId="0" borderId="1" xfId="30" applyFont="1" applyFill="1" applyBorder="1" applyAlignment="1">
      <alignment vertical="center" wrapText="1"/>
    </xf>
    <xf numFmtId="0" fontId="17" fillId="0" borderId="1" xfId="30" applyFont="1" applyFill="1" applyBorder="1" applyAlignment="1">
      <alignment horizontal="center" vertical="center" wrapText="1"/>
    </xf>
    <xf numFmtId="4" fontId="20" fillId="0" borderId="1" xfId="30" applyNumberFormat="1" applyFont="1" applyFill="1" applyBorder="1" applyAlignment="1">
      <alignment horizontal="center" vertical="center" wrapText="1"/>
    </xf>
    <xf numFmtId="3" fontId="20" fillId="0" borderId="1" xfId="30" applyNumberFormat="1" applyFont="1" applyFill="1" applyBorder="1" applyAlignment="1">
      <alignment horizontal="center" vertical="center" wrapText="1"/>
    </xf>
    <xf numFmtId="0" fontId="17" fillId="0" borderId="0" xfId="30" applyFont="1" applyFill="1" applyBorder="1" applyAlignment="1">
      <alignment vertical="center" wrapText="1"/>
    </xf>
    <xf numFmtId="0" fontId="17" fillId="0" borderId="0" xfId="30" applyFont="1" applyFill="1" applyBorder="1" applyAlignment="1">
      <alignment horizontal="center" vertical="center" wrapText="1"/>
    </xf>
    <xf numFmtId="3" fontId="17" fillId="0" borderId="0" xfId="30" applyNumberFormat="1" applyFont="1" applyFill="1" applyBorder="1" applyAlignment="1">
      <alignment horizontal="center" vertical="center" wrapText="1"/>
    </xf>
    <xf numFmtId="49" fontId="17" fillId="0" borderId="1" xfId="30" applyNumberFormat="1" applyFont="1" applyFill="1" applyBorder="1" applyAlignment="1">
      <alignment vertical="center" wrapText="1"/>
    </xf>
    <xf numFmtId="166" fontId="20" fillId="0" borderId="1" xfId="30" applyNumberFormat="1" applyFont="1" applyFill="1" applyBorder="1" applyAlignment="1">
      <alignment horizontal="center" vertical="center" wrapText="1"/>
    </xf>
    <xf numFmtId="166" fontId="17" fillId="0" borderId="0" xfId="30" applyNumberFormat="1" applyFont="1" applyFill="1" applyBorder="1" applyAlignment="1">
      <alignment vertical="center"/>
    </xf>
    <xf numFmtId="0" fontId="29" fillId="0" borderId="0" xfId="30" applyFont="1" applyFill="1" applyBorder="1" applyAlignment="1">
      <alignment vertical="center" wrapText="1"/>
    </xf>
    <xf numFmtId="0" fontId="17" fillId="0" borderId="6" xfId="30" applyFont="1" applyFill="1" applyBorder="1" applyAlignment="1">
      <alignment horizontal="left" vertical="center" wrapText="1"/>
    </xf>
    <xf numFmtId="2" fontId="20" fillId="0" borderId="1" xfId="30" applyNumberFormat="1" applyFont="1" applyFill="1" applyBorder="1" applyAlignment="1">
      <alignment horizontal="center" vertical="center" wrapText="1"/>
    </xf>
    <xf numFmtId="166" fontId="17" fillId="0" borderId="0" xfId="30" applyNumberFormat="1" applyFont="1" applyFill="1" applyAlignment="1">
      <alignment vertical="center"/>
    </xf>
    <xf numFmtId="49" fontId="20" fillId="0" borderId="0" xfId="32" applyNumberFormat="1" applyFont="1" applyFill="1" applyAlignment="1">
      <alignment vertical="center"/>
    </xf>
    <xf numFmtId="0" fontId="20" fillId="0" borderId="0" xfId="32" applyFont="1" applyFill="1" applyBorder="1" applyAlignment="1">
      <alignment vertical="center"/>
    </xf>
    <xf numFmtId="0" fontId="20" fillId="0" borderId="0" xfId="32" applyFont="1" applyFill="1" applyAlignment="1">
      <alignment vertical="center"/>
    </xf>
    <xf numFmtId="0" fontId="18" fillId="0" borderId="0" xfId="32" applyFont="1" applyFill="1" applyAlignment="1">
      <alignment horizontal="left"/>
    </xf>
    <xf numFmtId="0" fontId="18" fillId="0" borderId="0" xfId="32" applyFont="1" applyFill="1"/>
    <xf numFmtId="0" fontId="18" fillId="0" borderId="0" xfId="32" applyFont="1" applyFill="1" applyBorder="1"/>
    <xf numFmtId="0" fontId="20" fillId="0" borderId="0" xfId="32" applyFont="1" applyFill="1" applyBorder="1" applyAlignment="1">
      <alignment vertical="center" wrapText="1"/>
    </xf>
    <xf numFmtId="49" fontId="17" fillId="0" borderId="0" xfId="32" applyNumberFormat="1" applyFont="1" applyFill="1" applyAlignment="1">
      <alignment vertical="center"/>
    </xf>
    <xf numFmtId="0" fontId="17" fillId="0" borderId="0" xfId="32" applyFont="1" applyFill="1" applyAlignment="1">
      <alignment vertical="center"/>
    </xf>
    <xf numFmtId="49" fontId="17" fillId="0" borderId="0" xfId="32" applyNumberFormat="1" applyFont="1" applyFill="1" applyBorder="1" applyAlignment="1">
      <alignment vertical="center"/>
    </xf>
    <xf numFmtId="0" fontId="17" fillId="0" borderId="1" xfId="32" applyFont="1" applyFill="1" applyBorder="1" applyAlignment="1">
      <alignment vertical="center" wrapText="1"/>
    </xf>
    <xf numFmtId="0" fontId="17" fillId="0" borderId="1" xfId="32" applyFont="1" applyFill="1" applyBorder="1" applyAlignment="1">
      <alignment vertical="center"/>
    </xf>
    <xf numFmtId="0" fontId="17" fillId="0" borderId="1" xfId="33" applyFont="1" applyFill="1" applyBorder="1" applyAlignment="1">
      <alignment horizontal="center" vertical="center" wrapText="1"/>
    </xf>
    <xf numFmtId="0" fontId="17" fillId="0" borderId="0" xfId="32" applyFont="1" applyFill="1" applyBorder="1" applyAlignment="1">
      <alignment vertical="center"/>
    </xf>
    <xf numFmtId="49" fontId="17" fillId="0" borderId="1" xfId="32" applyNumberFormat="1" applyFont="1" applyFill="1" applyBorder="1" applyAlignment="1">
      <alignment vertical="center" wrapText="1"/>
    </xf>
    <xf numFmtId="166" fontId="17" fillId="0" borderId="0" xfId="32" applyNumberFormat="1" applyFont="1" applyFill="1" applyBorder="1" applyAlignment="1">
      <alignment vertical="center"/>
    </xf>
    <xf numFmtId="0" fontId="23" fillId="0" borderId="0" xfId="32" applyFont="1" applyFill="1" applyBorder="1" applyAlignment="1">
      <alignment vertical="center" wrapText="1"/>
    </xf>
    <xf numFmtId="0" fontId="29" fillId="0" borderId="0" xfId="32" applyFont="1" applyFill="1" applyBorder="1" applyAlignment="1">
      <alignment vertical="center" wrapText="1"/>
    </xf>
    <xf numFmtId="0" fontId="17" fillId="0" borderId="6" xfId="32" applyFont="1" applyFill="1" applyBorder="1" applyAlignment="1">
      <alignment horizontal="left" vertical="center" wrapText="1"/>
    </xf>
    <xf numFmtId="0" fontId="17" fillId="0" borderId="0" xfId="32" applyFont="1" applyFill="1" applyBorder="1" applyAlignment="1">
      <alignment vertical="center" wrapText="1"/>
    </xf>
    <xf numFmtId="0" fontId="17" fillId="0" borderId="0" xfId="32" applyFont="1" applyFill="1" applyBorder="1" applyAlignment="1">
      <alignment horizontal="center" vertical="center" wrapText="1"/>
    </xf>
    <xf numFmtId="3" fontId="17" fillId="0" borderId="0" xfId="32" applyNumberFormat="1" applyFont="1" applyFill="1" applyBorder="1" applyAlignment="1">
      <alignment horizontal="center" vertical="center" wrapText="1"/>
    </xf>
    <xf numFmtId="0" fontId="17" fillId="0" borderId="0" xfId="32" applyFont="1" applyFill="1" applyAlignment="1">
      <alignment vertical="center" wrapText="1"/>
    </xf>
    <xf numFmtId="166" fontId="17" fillId="0" borderId="0" xfId="32" applyNumberFormat="1" applyFont="1" applyFill="1" applyAlignment="1">
      <alignment vertical="center"/>
    </xf>
    <xf numFmtId="0" fontId="17" fillId="0" borderId="1" xfId="30" applyFont="1" applyFill="1" applyBorder="1" applyAlignment="1">
      <alignment vertical="center"/>
    </xf>
    <xf numFmtId="0" fontId="17" fillId="0" borderId="0" xfId="34" applyFont="1" applyFill="1" applyAlignment="1">
      <alignment vertical="center"/>
    </xf>
    <xf numFmtId="0" fontId="17" fillId="0" borderId="0" xfId="34" applyFont="1" applyFill="1" applyAlignment="1">
      <alignment horizontal="right" vertical="center"/>
    </xf>
    <xf numFmtId="0" fontId="18" fillId="0" borderId="0" xfId="34" applyFont="1" applyFill="1" applyAlignment="1">
      <alignment horizontal="left"/>
    </xf>
    <xf numFmtId="0" fontId="19" fillId="0" borderId="0" xfId="34" applyFont="1" applyFill="1" applyAlignment="1"/>
    <xf numFmtId="49" fontId="20" fillId="0" borderId="0" xfId="34" applyNumberFormat="1" applyFont="1" applyFill="1" applyAlignment="1">
      <alignment vertical="center"/>
    </xf>
    <xf numFmtId="0" fontId="20" fillId="0" borderId="0" xfId="34" applyFont="1" applyFill="1" applyAlignment="1">
      <alignment vertical="center"/>
    </xf>
    <xf numFmtId="0" fontId="21" fillId="0" borderId="0" xfId="34" applyFont="1" applyFill="1" applyAlignment="1"/>
    <xf numFmtId="0" fontId="22" fillId="0" borderId="0" xfId="34" applyFont="1" applyFill="1" applyAlignment="1"/>
    <xf numFmtId="0" fontId="20" fillId="0" borderId="0" xfId="34" applyFont="1" applyFill="1" applyBorder="1" applyAlignment="1">
      <alignment vertical="center" wrapText="1"/>
    </xf>
    <xf numFmtId="0" fontId="20" fillId="0" borderId="0" xfId="34" applyFont="1" applyFill="1" applyBorder="1" applyAlignment="1">
      <alignment vertical="center"/>
    </xf>
    <xf numFmtId="49" fontId="17" fillId="0" borderId="0" xfId="34" applyNumberFormat="1" applyFont="1" applyFill="1" applyAlignment="1">
      <alignment vertical="center"/>
    </xf>
    <xf numFmtId="0" fontId="17" fillId="0" borderId="0" xfId="34" applyFont="1" applyFill="1" applyBorder="1" applyAlignment="1">
      <alignment vertical="center"/>
    </xf>
    <xf numFmtId="0" fontId="23" fillId="0" borderId="0" xfId="34" applyFont="1" applyFill="1" applyBorder="1" applyAlignment="1">
      <alignment vertical="center" wrapText="1"/>
    </xf>
    <xf numFmtId="49" fontId="23" fillId="0" borderId="0" xfId="34" applyNumberFormat="1" applyFont="1" applyFill="1" applyAlignment="1">
      <alignment vertical="center"/>
    </xf>
    <xf numFmtId="0" fontId="23" fillId="0" borderId="0" xfId="34" applyFont="1" applyFill="1" applyAlignment="1">
      <alignment vertical="center"/>
    </xf>
    <xf numFmtId="0" fontId="18" fillId="0" borderId="0" xfId="34" applyFont="1" applyFill="1"/>
    <xf numFmtId="49" fontId="27" fillId="0" borderId="0" xfId="34" applyNumberFormat="1" applyFont="1" applyFill="1" applyAlignment="1">
      <alignment vertical="center"/>
    </xf>
    <xf numFmtId="0" fontId="27" fillId="0" borderId="0" xfId="34" applyFont="1" applyFill="1" applyAlignment="1">
      <alignment vertical="center"/>
    </xf>
    <xf numFmtId="0" fontId="28" fillId="0" borderId="0" xfId="34" applyFont="1" applyFill="1" applyBorder="1" applyAlignment="1">
      <alignment vertical="center" wrapText="1"/>
    </xf>
    <xf numFmtId="0" fontId="20" fillId="0" borderId="1" xfId="34" applyFont="1" applyFill="1" applyBorder="1" applyAlignment="1">
      <alignment horizontal="center" vertical="center" wrapText="1"/>
    </xf>
    <xf numFmtId="0" fontId="20" fillId="0" borderId="2" xfId="34" applyFont="1" applyFill="1" applyBorder="1" applyAlignment="1">
      <alignment horizontal="center" vertical="center" wrapText="1"/>
    </xf>
    <xf numFmtId="49" fontId="20" fillId="0" borderId="8" xfId="34" applyNumberFormat="1" applyFont="1" applyFill="1" applyBorder="1" applyAlignment="1">
      <alignment vertical="center" wrapText="1"/>
    </xf>
    <xf numFmtId="0" fontId="17" fillId="0" borderId="1" xfId="34" applyFont="1" applyFill="1" applyBorder="1" applyAlignment="1">
      <alignment vertical="center"/>
    </xf>
    <xf numFmtId="0" fontId="23" fillId="0" borderId="1" xfId="34" applyFont="1" applyFill="1" applyBorder="1" applyAlignment="1">
      <alignment vertical="center" wrapText="1"/>
    </xf>
    <xf numFmtId="0" fontId="23" fillId="0" borderId="1" xfId="34" applyFont="1" applyFill="1" applyBorder="1" applyAlignment="1">
      <alignment horizontal="center" vertical="center" wrapText="1"/>
    </xf>
    <xf numFmtId="166" fontId="23" fillId="0" borderId="1" xfId="34" applyNumberFormat="1" applyFont="1" applyFill="1" applyBorder="1" applyAlignment="1">
      <alignment horizontal="center" vertical="center" wrapText="1"/>
    </xf>
    <xf numFmtId="3" fontId="17" fillId="0" borderId="0" xfId="34" applyNumberFormat="1" applyFont="1" applyFill="1" applyAlignment="1">
      <alignment vertical="center"/>
    </xf>
    <xf numFmtId="0" fontId="18" fillId="0" borderId="0" xfId="34" applyFont="1" applyFill="1" applyBorder="1"/>
    <xf numFmtId="0" fontId="28" fillId="0" borderId="1" xfId="34" applyFont="1" applyFill="1" applyBorder="1" applyAlignment="1">
      <alignment horizontal="center" vertical="center" wrapText="1"/>
    </xf>
    <xf numFmtId="49" fontId="17" fillId="0" borderId="0" xfId="34" applyNumberFormat="1" applyFont="1" applyFill="1" applyBorder="1" applyAlignment="1">
      <alignment vertical="center"/>
    </xf>
    <xf numFmtId="0" fontId="17" fillId="0" borderId="1" xfId="34" applyFont="1" applyFill="1" applyBorder="1" applyAlignment="1">
      <alignment vertical="center" wrapText="1"/>
    </xf>
    <xf numFmtId="0" fontId="17" fillId="0" borderId="1" xfId="34" applyFont="1" applyFill="1" applyBorder="1" applyAlignment="1">
      <alignment horizontal="center" vertical="center" wrapText="1"/>
    </xf>
    <xf numFmtId="3" fontId="20" fillId="0" borderId="1" xfId="34" applyNumberFormat="1" applyFont="1" applyFill="1" applyBorder="1" applyAlignment="1">
      <alignment horizontal="center" vertical="center" wrapText="1"/>
    </xf>
    <xf numFmtId="4" fontId="20" fillId="0" borderId="1" xfId="34" applyNumberFormat="1" applyFont="1" applyFill="1" applyBorder="1" applyAlignment="1">
      <alignment horizontal="center" vertical="center" wrapText="1"/>
    </xf>
    <xf numFmtId="0" fontId="17" fillId="0" borderId="0" xfId="34" applyFont="1" applyFill="1" applyBorder="1" applyAlignment="1">
      <alignment vertical="center" wrapText="1"/>
    </xf>
    <xf numFmtId="0" fontId="17" fillId="0" borderId="0" xfId="34" applyFont="1" applyFill="1" applyBorder="1" applyAlignment="1">
      <alignment horizontal="center" vertical="center" wrapText="1"/>
    </xf>
    <xf numFmtId="3" fontId="17" fillId="0" borderId="0" xfId="34" applyNumberFormat="1" applyFont="1" applyFill="1" applyBorder="1" applyAlignment="1">
      <alignment horizontal="center" vertical="center" wrapText="1"/>
    </xf>
    <xf numFmtId="49" fontId="17" fillId="0" borderId="1" xfId="34" applyNumberFormat="1" applyFont="1" applyFill="1" applyBorder="1" applyAlignment="1">
      <alignment vertical="center" wrapText="1"/>
    </xf>
    <xf numFmtId="166" fontId="17" fillId="0" borderId="0" xfId="34" applyNumberFormat="1" applyFont="1" applyFill="1" applyBorder="1" applyAlignment="1">
      <alignment vertical="center"/>
    </xf>
    <xf numFmtId="0" fontId="17" fillId="0" borderId="0" xfId="34" applyFont="1" applyFill="1" applyAlignment="1">
      <alignment vertical="center" wrapText="1"/>
    </xf>
    <xf numFmtId="3" fontId="17" fillId="0" borderId="1" xfId="16" applyNumberFormat="1" applyFont="1" applyFill="1" applyBorder="1" applyAlignment="1">
      <alignment horizontal="center" vertical="center" wrapText="1"/>
    </xf>
    <xf numFmtId="3" fontId="20" fillId="0" borderId="1" xfId="16" applyNumberFormat="1" applyFont="1" applyFill="1" applyBorder="1" applyAlignment="1">
      <alignment horizontal="center" vertical="center" wrapText="1"/>
    </xf>
    <xf numFmtId="4" fontId="20" fillId="0" borderId="1" xfId="16" applyNumberFormat="1" applyFont="1" applyFill="1" applyBorder="1" applyAlignment="1">
      <alignment horizontal="center" vertical="center" wrapText="1"/>
    </xf>
    <xf numFmtId="166" fontId="2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3" fillId="0" borderId="0" xfId="37" applyFont="1" applyFill="1" applyBorder="1" applyAlignment="1"/>
    <xf numFmtId="0" fontId="34" fillId="3" borderId="0" xfId="37" applyFont="1" applyFill="1"/>
    <xf numFmtId="0" fontId="34" fillId="0" borderId="0" xfId="37" applyFont="1" applyFill="1"/>
    <xf numFmtId="0" fontId="23" fillId="0" borderId="0" xfId="37" applyFont="1" applyFill="1" applyBorder="1" applyAlignment="1">
      <alignment horizontal="center"/>
    </xf>
    <xf numFmtId="0" fontId="20" fillId="3" borderId="0" xfId="37" applyFont="1" applyFill="1"/>
    <xf numFmtId="0" fontId="19" fillId="0" borderId="0" xfId="38" applyFont="1" applyFill="1" applyAlignment="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8" applyFont="1" applyFill="1" applyAlignment="1"/>
    <xf numFmtId="0" fontId="22" fillId="0" borderId="0" xfId="38" applyFont="1" applyFill="1" applyAlignment="1"/>
    <xf numFmtId="0" fontId="20" fillId="0" borderId="0" xfId="38" applyFont="1" applyFill="1" applyBorder="1" applyAlignment="1">
      <alignment vertical="center" wrapText="1"/>
    </xf>
    <xf numFmtId="0" fontId="20" fillId="0" borderId="0" xfId="38" applyFont="1" applyFill="1" applyBorder="1" applyAlignment="1">
      <alignment vertical="center"/>
    </xf>
    <xf numFmtId="49" fontId="17" fillId="0" borderId="0" xfId="38" applyNumberFormat="1" applyFont="1" applyFill="1" applyAlignment="1">
      <alignment vertical="center"/>
    </xf>
    <xf numFmtId="0" fontId="17" fillId="0" borderId="0" xfId="38" applyFont="1" applyFill="1" applyBorder="1" applyAlignment="1">
      <alignment vertical="center"/>
    </xf>
    <xf numFmtId="0" fontId="17" fillId="0" borderId="0" xfId="38" applyFont="1" applyFill="1" applyAlignment="1">
      <alignment vertical="center"/>
    </xf>
    <xf numFmtId="0" fontId="23" fillId="0" borderId="0" xfId="38" applyFont="1" applyFill="1" applyBorder="1" applyAlignment="1">
      <alignment vertical="center" wrapText="1"/>
    </xf>
    <xf numFmtId="49" fontId="23" fillId="0" borderId="0" xfId="38" applyNumberFormat="1" applyFont="1" applyFill="1" applyAlignment="1">
      <alignment vertical="center"/>
    </xf>
    <xf numFmtId="0" fontId="23" fillId="0" borderId="0" xfId="38" applyFont="1" applyFill="1" applyAlignment="1">
      <alignment vertical="center"/>
    </xf>
    <xf numFmtId="0" fontId="18" fillId="0" borderId="0" xfId="38" applyFont="1" applyFill="1" applyAlignment="1">
      <alignment horizontal="left"/>
    </xf>
    <xf numFmtId="0" fontId="18" fillId="0" borderId="0" xfId="38" applyFont="1" applyFill="1"/>
    <xf numFmtId="49" fontId="27" fillId="0" borderId="0" xfId="38" applyNumberFormat="1" applyFont="1" applyFill="1" applyAlignment="1">
      <alignment vertical="center"/>
    </xf>
    <xf numFmtId="0" fontId="27" fillId="0" borderId="0" xfId="38" applyFont="1" applyFill="1" applyAlignment="1">
      <alignment vertical="center"/>
    </xf>
    <xf numFmtId="0" fontId="28" fillId="0" borderId="0" xfId="38" applyFont="1" applyFill="1" applyBorder="1" applyAlignment="1">
      <alignment vertical="center" wrapText="1"/>
    </xf>
    <xf numFmtId="49" fontId="20" fillId="0" borderId="8" xfId="38" applyNumberFormat="1" applyFont="1" applyFill="1" applyBorder="1" applyAlignment="1">
      <alignment vertical="center" wrapText="1"/>
    </xf>
    <xf numFmtId="0" fontId="20" fillId="0" borderId="1" xfId="38" applyFont="1" applyFill="1" applyBorder="1" applyAlignment="1">
      <alignment horizontal="center" vertical="center" wrapText="1"/>
    </xf>
    <xf numFmtId="0" fontId="17" fillId="0" borderId="1" xfId="38" applyFont="1" applyFill="1" applyBorder="1" applyAlignment="1">
      <alignment horizontal="center" vertical="center"/>
    </xf>
    <xf numFmtId="0" fontId="23" fillId="0" borderId="1" xfId="38" applyFont="1" applyFill="1" applyBorder="1" applyAlignment="1">
      <alignment vertical="center" wrapText="1"/>
    </xf>
    <xf numFmtId="0" fontId="23" fillId="0" borderId="1" xfId="38" applyFont="1" applyFill="1" applyBorder="1" applyAlignment="1">
      <alignment horizontal="center" vertical="center" wrapText="1"/>
    </xf>
    <xf numFmtId="166" fontId="23" fillId="0" borderId="1" xfId="38" applyNumberFormat="1" applyFont="1" applyFill="1" applyBorder="1" applyAlignment="1">
      <alignment horizontal="center" vertical="center" wrapText="1"/>
    </xf>
    <xf numFmtId="3" fontId="17" fillId="0" borderId="0" xfId="38" applyNumberFormat="1" applyFont="1" applyFill="1" applyAlignment="1">
      <alignment vertical="center"/>
    </xf>
    <xf numFmtId="0" fontId="18" fillId="0" borderId="0" xfId="38" applyFont="1" applyFill="1" applyBorder="1"/>
    <xf numFmtId="0" fontId="28" fillId="0" borderId="1" xfId="38" applyFont="1" applyFill="1" applyBorder="1" applyAlignment="1">
      <alignment horizontal="center" vertical="center" wrapText="1"/>
    </xf>
    <xf numFmtId="49" fontId="17" fillId="0" borderId="0" xfId="38" applyNumberFormat="1" applyFont="1" applyFill="1" applyBorder="1" applyAlignment="1">
      <alignment vertical="center"/>
    </xf>
    <xf numFmtId="0" fontId="17" fillId="0" borderId="1" xfId="38" applyFont="1" applyFill="1" applyBorder="1" applyAlignment="1">
      <alignment vertical="center" wrapText="1"/>
    </xf>
    <xf numFmtId="0" fontId="17" fillId="0" borderId="1" xfId="38" applyFont="1" applyFill="1" applyBorder="1" applyAlignment="1">
      <alignment horizontal="center" vertical="center" wrapText="1"/>
    </xf>
    <xf numFmtId="4" fontId="20" fillId="0" borderId="1" xfId="38" applyNumberFormat="1" applyFont="1" applyFill="1" applyBorder="1" applyAlignment="1">
      <alignment horizontal="center" vertical="center" wrapText="1"/>
    </xf>
    <xf numFmtId="3" fontId="20" fillId="0" borderId="1" xfId="38" applyNumberFormat="1" applyFont="1" applyFill="1" applyBorder="1" applyAlignment="1">
      <alignment horizontal="center" vertical="center" wrapText="1"/>
    </xf>
    <xf numFmtId="0" fontId="17" fillId="0" borderId="0" xfId="38" applyFont="1" applyFill="1" applyBorder="1" applyAlignment="1">
      <alignment vertical="center" wrapText="1"/>
    </xf>
    <xf numFmtId="0" fontId="17" fillId="0" borderId="0" xfId="38" applyFont="1" applyFill="1" applyBorder="1" applyAlignment="1">
      <alignment horizontal="center" vertical="center" wrapText="1"/>
    </xf>
    <xf numFmtId="3" fontId="17" fillId="0" borderId="0" xfId="38" applyNumberFormat="1" applyFont="1" applyFill="1" applyBorder="1" applyAlignment="1">
      <alignment horizontal="center" vertical="center" wrapText="1"/>
    </xf>
    <xf numFmtId="49" fontId="17" fillId="0" borderId="1" xfId="38" applyNumberFormat="1" applyFont="1" applyFill="1" applyBorder="1" applyAlignment="1">
      <alignment vertical="center" wrapText="1"/>
    </xf>
    <xf numFmtId="166" fontId="17" fillId="0" borderId="0" xfId="38" applyNumberFormat="1" applyFont="1" applyFill="1" applyBorder="1" applyAlignment="1">
      <alignment vertical="center"/>
    </xf>
    <xf numFmtId="0" fontId="18" fillId="0" borderId="0" xfId="3" applyFont="1" applyAlignment="1">
      <alignment vertical="center" wrapText="1"/>
    </xf>
    <xf numFmtId="3" fontId="17" fillId="0" borderId="1" xfId="38" applyNumberFormat="1" applyFont="1" applyFill="1" applyBorder="1" applyAlignment="1">
      <alignment horizontal="center" vertical="center" wrapText="1"/>
    </xf>
    <xf numFmtId="0" fontId="17" fillId="0" borderId="0" xfId="38" applyFont="1" applyFill="1" applyAlignment="1">
      <alignment vertical="center" wrapText="1"/>
    </xf>
    <xf numFmtId="166" fontId="17" fillId="0" borderId="0" xfId="38" applyNumberFormat="1" applyFont="1" applyFill="1" applyAlignment="1">
      <alignment vertical="center"/>
    </xf>
    <xf numFmtId="0" fontId="20" fillId="0" borderId="1" xfId="38" applyFont="1" applyFill="1" applyBorder="1" applyAlignment="1">
      <alignment vertical="center" wrapText="1"/>
    </xf>
    <xf numFmtId="49" fontId="20" fillId="0" borderId="0" xfId="38" applyNumberFormat="1" applyFont="1" applyFill="1" applyBorder="1" applyAlignment="1">
      <alignment vertical="center"/>
    </xf>
    <xf numFmtId="0" fontId="17" fillId="0" borderId="0" xfId="30" applyFont="1" applyFill="1" applyAlignment="1">
      <alignment horizontal="right" vertical="center"/>
    </xf>
    <xf numFmtId="0" fontId="17" fillId="2" borderId="0" xfId="3" applyFont="1" applyFill="1" applyAlignment="1">
      <alignment horizontal="center" vertical="top" wrapText="1"/>
    </xf>
    <xf numFmtId="0" fontId="20" fillId="0" borderId="6" xfId="3" applyFont="1" applyFill="1" applyBorder="1" applyAlignment="1">
      <alignment horizontal="center" vertical="center" wrapText="1"/>
    </xf>
    <xf numFmtId="0" fontId="18" fillId="0" borderId="0" xfId="23" applyFont="1" applyFill="1" applyAlignment="1">
      <alignment horizontal="center"/>
    </xf>
    <xf numFmtId="0" fontId="20" fillId="0" borderId="1" xfId="1" applyFont="1" applyFill="1" applyBorder="1" applyAlignment="1">
      <alignment horizontal="center" vertical="center" wrapText="1"/>
    </xf>
    <xf numFmtId="167" fontId="31" fillId="0" borderId="1" xfId="3" applyNumberFormat="1" applyFont="1" applyFill="1" applyBorder="1" applyAlignment="1">
      <alignment horizontal="center" vertical="center" wrapText="1"/>
    </xf>
    <xf numFmtId="0" fontId="20" fillId="0" borderId="1" xfId="1" applyFont="1" applyFill="1" applyBorder="1" applyAlignment="1">
      <alignment vertical="center" wrapText="1"/>
    </xf>
    <xf numFmtId="0" fontId="20" fillId="0" borderId="1" xfId="18"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49" fontId="20" fillId="0" borderId="1" xfId="1" applyNumberFormat="1" applyFont="1" applyFill="1" applyBorder="1" applyAlignment="1">
      <alignment vertical="center" wrapText="1"/>
    </xf>
    <xf numFmtId="0" fontId="20" fillId="0" borderId="1" xfId="3" applyFont="1" applyBorder="1" applyAlignment="1">
      <alignment horizontal="center" vertical="center" wrapText="1"/>
    </xf>
    <xf numFmtId="0" fontId="17" fillId="2" borderId="0" xfId="41" applyFont="1" applyFill="1" applyAlignment="1">
      <alignment vertical="center" wrapText="1"/>
    </xf>
    <xf numFmtId="0" fontId="17" fillId="2" borderId="0" xfId="41" applyFont="1" applyFill="1" applyAlignment="1">
      <alignment vertical="center"/>
    </xf>
    <xf numFmtId="49" fontId="17" fillId="2" borderId="0" xfId="41" applyNumberFormat="1" applyFont="1" applyFill="1" applyAlignment="1">
      <alignment vertical="center"/>
    </xf>
    <xf numFmtId="0" fontId="23" fillId="0" borderId="0" xfId="41" applyFont="1" applyFill="1" applyBorder="1" applyAlignment="1">
      <alignment wrapText="1"/>
    </xf>
    <xf numFmtId="0" fontId="3" fillId="0" borderId="0" xfId="41" applyAlignment="1">
      <alignment wrapText="1"/>
    </xf>
    <xf numFmtId="0" fontId="34" fillId="0" borderId="0" xfId="41" applyFont="1" applyFill="1" applyBorder="1"/>
    <xf numFmtId="0" fontId="23" fillId="0" borderId="0" xfId="41" applyFont="1" applyFill="1" applyBorder="1" applyAlignment="1"/>
    <xf numFmtId="0" fontId="34" fillId="3" borderId="0" xfId="41" applyFont="1" applyFill="1"/>
    <xf numFmtId="0" fontId="36" fillId="0" borderId="0" xfId="41" applyFont="1" applyFill="1" applyBorder="1"/>
    <xf numFmtId="0" fontId="36" fillId="0" borderId="0" xfId="41" applyFont="1" applyFill="1"/>
    <xf numFmtId="0" fontId="18" fillId="0" borderId="0" xfId="41" applyFont="1" applyAlignment="1">
      <alignment horizontal="left"/>
    </xf>
    <xf numFmtId="0" fontId="18" fillId="0" borderId="0" xfId="41" applyFont="1" applyAlignment="1">
      <alignment horizontal="center"/>
    </xf>
    <xf numFmtId="0" fontId="20" fillId="2" borderId="0" xfId="41" applyFont="1" applyFill="1" applyAlignment="1">
      <alignment vertical="center"/>
    </xf>
    <xf numFmtId="0" fontId="19" fillId="2" borderId="0" xfId="41" applyFont="1" applyFill="1" applyAlignment="1"/>
    <xf numFmtId="49" fontId="20" fillId="2" borderId="0" xfId="41" applyNumberFormat="1" applyFont="1" applyFill="1" applyAlignment="1">
      <alignment vertical="center"/>
    </xf>
    <xf numFmtId="44" fontId="21" fillId="2" borderId="0" xfId="43" applyFont="1" applyFill="1" applyAlignment="1"/>
    <xf numFmtId="0" fontId="21" fillId="2" borderId="0" xfId="41" applyFont="1" applyFill="1" applyAlignment="1"/>
    <xf numFmtId="0" fontId="22" fillId="2" borderId="0" xfId="41" applyFont="1" applyFill="1" applyAlignment="1"/>
    <xf numFmtId="0" fontId="19" fillId="0" borderId="0" xfId="41" applyFont="1" applyFill="1" applyAlignment="1"/>
    <xf numFmtId="0" fontId="20" fillId="2" borderId="0" xfId="41" applyFont="1" applyFill="1" applyBorder="1" applyAlignment="1">
      <alignment vertical="center" wrapText="1"/>
    </xf>
    <xf numFmtId="0" fontId="20" fillId="2" borderId="0" xfId="41" applyFont="1" applyFill="1" applyBorder="1" applyAlignment="1">
      <alignment vertical="center"/>
    </xf>
    <xf numFmtId="0" fontId="20" fillId="0" borderId="0" xfId="41" applyFont="1" applyFill="1" applyAlignment="1">
      <alignment vertical="center"/>
    </xf>
    <xf numFmtId="0" fontId="20" fillId="0" borderId="0" xfId="41" applyFont="1" applyFill="1" applyBorder="1" applyAlignment="1">
      <alignment vertical="center"/>
    </xf>
    <xf numFmtId="49" fontId="20" fillId="0" borderId="0" xfId="41" applyNumberFormat="1" applyFont="1" applyFill="1" applyAlignment="1">
      <alignment vertical="center"/>
    </xf>
    <xf numFmtId="49" fontId="23" fillId="0" borderId="0" xfId="41" applyNumberFormat="1" applyFont="1" applyFill="1" applyAlignment="1">
      <alignment vertical="center"/>
    </xf>
    <xf numFmtId="0" fontId="23" fillId="0" borderId="0" xfId="41" applyFont="1" applyFill="1" applyAlignment="1">
      <alignment vertical="center"/>
    </xf>
    <xf numFmtId="0" fontId="18" fillId="0" borderId="0" xfId="41" applyFont="1"/>
    <xf numFmtId="165" fontId="20" fillId="2" borderId="0" xfId="44" applyFont="1" applyFill="1" applyBorder="1" applyAlignment="1">
      <alignment vertical="center" wrapText="1"/>
    </xf>
    <xf numFmtId="165" fontId="18" fillId="0" borderId="0" xfId="44" applyFont="1"/>
    <xf numFmtId="0" fontId="20" fillId="0" borderId="0" xfId="41" applyFont="1" applyFill="1" applyBorder="1" applyAlignment="1">
      <alignment vertical="center" wrapText="1"/>
    </xf>
    <xf numFmtId="0" fontId="18" fillId="0" borderId="1" xfId="41" applyFont="1" applyBorder="1" applyAlignment="1">
      <alignment horizontal="left" vertical="center" wrapText="1"/>
    </xf>
    <xf numFmtId="0" fontId="20" fillId="2" borderId="1" xfId="41" applyFont="1" applyFill="1" applyBorder="1" applyAlignment="1">
      <alignment horizontal="center" vertical="center" wrapText="1"/>
    </xf>
    <xf numFmtId="0" fontId="25"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5" fillId="0" borderId="0" xfId="41" applyFont="1" applyBorder="1"/>
    <xf numFmtId="0" fontId="25" fillId="0" borderId="0" xfId="41" applyFont="1"/>
    <xf numFmtId="0" fontId="25" fillId="0" borderId="2" xfId="41" applyFont="1" applyBorder="1" applyAlignment="1">
      <alignment horizontal="left" vertical="center" wrapText="1"/>
    </xf>
    <xf numFmtId="166" fontId="23" fillId="2" borderId="1" xfId="41" applyNumberFormat="1" applyFont="1" applyFill="1" applyBorder="1" applyAlignment="1">
      <alignment horizontal="center" vertical="center" wrapText="1"/>
    </xf>
    <xf numFmtId="0" fontId="20" fillId="0" borderId="1" xfId="41" applyFont="1" applyFill="1" applyBorder="1" applyAlignment="1">
      <alignment vertical="center" wrapText="1"/>
    </xf>
    <xf numFmtId="0" fontId="20" fillId="0" borderId="1" xfId="41" applyFont="1" applyFill="1" applyBorder="1" applyAlignment="1">
      <alignment horizontal="center" vertical="center" wrapText="1"/>
    </xf>
    <xf numFmtId="3" fontId="22" fillId="0" borderId="1" xfId="41" applyNumberFormat="1" applyFont="1" applyFill="1" applyBorder="1" applyAlignment="1">
      <alignment horizontal="center" vertical="center" wrapText="1"/>
    </xf>
    <xf numFmtId="165" fontId="18" fillId="0" borderId="0" xfId="44" applyFont="1" applyFill="1"/>
    <xf numFmtId="0" fontId="23" fillId="2" borderId="1" xfId="41" applyFont="1" applyFill="1" applyBorder="1" applyAlignment="1">
      <alignment vertical="center" wrapText="1"/>
    </xf>
    <xf numFmtId="0" fontId="23" fillId="2" borderId="0" xfId="41" applyFont="1" applyFill="1" applyBorder="1" applyAlignment="1">
      <alignment horizontal="left" vertical="center" wrapText="1"/>
    </xf>
    <xf numFmtId="0" fontId="23" fillId="2" borderId="0" xfId="41" applyFont="1" applyFill="1" applyBorder="1" applyAlignment="1">
      <alignment horizontal="center" vertical="center" wrapText="1"/>
    </xf>
    <xf numFmtId="166" fontId="23" fillId="2" borderId="0" xfId="41" applyNumberFormat="1" applyFont="1" applyFill="1" applyBorder="1" applyAlignment="1">
      <alignment horizontal="center" vertical="center" wrapText="1"/>
    </xf>
    <xf numFmtId="0" fontId="27" fillId="2" borderId="0" xfId="41" applyFont="1" applyFill="1" applyAlignment="1">
      <alignment vertical="center"/>
    </xf>
    <xf numFmtId="0" fontId="23" fillId="2" borderId="0" xfId="41" applyFont="1" applyFill="1" applyAlignment="1">
      <alignment vertical="center"/>
    </xf>
    <xf numFmtId="166" fontId="20" fillId="2" borderId="0" xfId="41" applyNumberFormat="1" applyFont="1" applyFill="1" applyBorder="1" applyAlignment="1">
      <alignment vertical="center"/>
    </xf>
    <xf numFmtId="0" fontId="18" fillId="0" borderId="1" xfId="3" applyFont="1" applyBorder="1" applyAlignment="1">
      <alignment horizontal="center" vertical="center" wrapText="1"/>
    </xf>
    <xf numFmtId="0" fontId="17" fillId="2" borderId="0" xfId="3" applyFont="1" applyFill="1" applyAlignment="1">
      <alignment horizontal="center" vertical="top" wrapText="1"/>
    </xf>
    <xf numFmtId="0" fontId="18" fillId="0" borderId="1" xfId="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17" fillId="0" borderId="6" xfId="23" applyFont="1" applyFill="1" applyBorder="1" applyAlignment="1">
      <alignment horizontal="center" vertical="center" wrapText="1"/>
    </xf>
    <xf numFmtId="0" fontId="20" fillId="0" borderId="1" xfId="23" applyFont="1" applyFill="1" applyBorder="1" applyAlignment="1">
      <alignment horizontal="center" vertical="center" wrapText="1"/>
    </xf>
    <xf numFmtId="0" fontId="18" fillId="0" borderId="6" xfId="3" applyFont="1" applyBorder="1" applyAlignment="1">
      <alignment horizontal="center" vertical="center" wrapText="1"/>
    </xf>
    <xf numFmtId="0" fontId="36" fillId="0" borderId="0" xfId="3" applyFont="1" applyFill="1" applyAlignment="1">
      <alignment vertical="center"/>
    </xf>
    <xf numFmtId="0" fontId="32" fillId="0" borderId="0" xfId="3" applyAlignment="1"/>
    <xf numFmtId="0" fontId="20" fillId="2" borderId="0" xfId="3" applyFont="1" applyFill="1" applyAlignment="1">
      <alignment vertical="top"/>
    </xf>
    <xf numFmtId="0" fontId="20" fillId="0" borderId="0" xfId="3" applyFont="1" applyFill="1" applyBorder="1" applyAlignment="1">
      <alignment vertical="top" wrapText="1"/>
    </xf>
    <xf numFmtId="0" fontId="36" fillId="0" borderId="0" xfId="3" applyFont="1" applyFill="1" applyAlignment="1">
      <alignment vertical="top"/>
    </xf>
    <xf numFmtId="0" fontId="18" fillId="0" borderId="1" xfId="3" applyFont="1" applyBorder="1" applyAlignment="1">
      <alignment horizontal="center" vertical="center" wrapText="1"/>
    </xf>
    <xf numFmtId="0" fontId="28" fillId="0" borderId="1" xfId="0" applyFont="1" applyFill="1" applyBorder="1" applyAlignment="1">
      <alignment horizontal="center" vertical="center"/>
    </xf>
    <xf numFmtId="0" fontId="23" fillId="0" borderId="10" xfId="3" applyFont="1" applyFill="1" applyBorder="1" applyAlignment="1">
      <alignment horizontal="left" vertical="center" wrapText="1"/>
    </xf>
    <xf numFmtId="0" fontId="20" fillId="0" borderId="6" xfId="3" applyFont="1" applyFill="1" applyBorder="1" applyAlignment="1">
      <alignment horizontal="center" vertical="center" wrapText="1"/>
    </xf>
    <xf numFmtId="0" fontId="20" fillId="0" borderId="8" xfId="3" applyFont="1" applyFill="1" applyBorder="1" applyAlignment="1">
      <alignment horizontal="left" vertical="center" wrapText="1"/>
    </xf>
    <xf numFmtId="0" fontId="34" fillId="3" borderId="0" xfId="3" applyFont="1" applyFill="1" applyAlignment="1">
      <alignment vertical="center"/>
    </xf>
    <xf numFmtId="49" fontId="23" fillId="0" borderId="0" xfId="30" applyNumberFormat="1" applyFont="1" applyFill="1" applyAlignment="1">
      <alignment vertical="center"/>
    </xf>
    <xf numFmtId="0" fontId="23" fillId="0" borderId="0" xfId="30" applyFont="1" applyFill="1" applyAlignment="1">
      <alignment vertical="center"/>
    </xf>
    <xf numFmtId="49" fontId="23" fillId="0" borderId="0" xfId="1" applyNumberFormat="1" applyFont="1" applyFill="1" applyAlignment="1">
      <alignment vertical="center"/>
    </xf>
    <xf numFmtId="0" fontId="23" fillId="0" borderId="0" xfId="1" applyFont="1" applyFill="1" applyAlignment="1">
      <alignment vertical="center"/>
    </xf>
    <xf numFmtId="0" fontId="20" fillId="0" borderId="0" xfId="3" applyFont="1" applyFill="1" applyAlignment="1"/>
    <xf numFmtId="0" fontId="23" fillId="0" borderId="0" xfId="41" applyFont="1" applyFill="1" applyBorder="1" applyAlignment="1">
      <alignment vertical="center" wrapText="1"/>
    </xf>
    <xf numFmtId="0" fontId="17" fillId="0" borderId="1" xfId="30" applyFont="1" applyFill="1" applyBorder="1" applyAlignment="1">
      <alignment horizontal="center" vertical="center" wrapText="1"/>
    </xf>
    <xf numFmtId="0" fontId="17" fillId="0" borderId="1" xfId="32" applyFont="1" applyFill="1" applyBorder="1" applyAlignment="1">
      <alignment horizontal="center" vertical="center" wrapText="1"/>
    </xf>
    <xf numFmtId="0" fontId="18" fillId="0" borderId="1" xfId="3" applyFont="1" applyBorder="1" applyAlignment="1">
      <alignment horizontal="center" vertical="center" wrapText="1"/>
    </xf>
    <xf numFmtId="0" fontId="20"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18" fillId="0" borderId="1" xfId="0" applyFont="1" applyBorder="1" applyAlignment="1">
      <alignment horizontal="center" vertical="center" wrapText="1"/>
    </xf>
    <xf numFmtId="0" fontId="20"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2" xfId="23" applyFont="1" applyFill="1" applyBorder="1" applyAlignment="1">
      <alignment horizontal="center" vertical="center" wrapText="1"/>
    </xf>
    <xf numFmtId="49" fontId="17" fillId="0" borderId="8" xfId="30" applyNumberFormat="1" applyFont="1" applyFill="1" applyBorder="1" applyAlignment="1">
      <alignment vertical="center" wrapText="1"/>
    </xf>
    <xf numFmtId="0" fontId="17" fillId="0" borderId="1" xfId="3" applyFont="1" applyFill="1" applyBorder="1" applyAlignment="1">
      <alignment horizontal="center" vertical="center" wrapText="1"/>
    </xf>
    <xf numFmtId="166" fontId="17" fillId="0" borderId="1" xfId="3" applyNumberFormat="1" applyFont="1" applyFill="1" applyBorder="1" applyAlignment="1">
      <alignment horizontal="center" vertical="center"/>
    </xf>
    <xf numFmtId="0" fontId="27" fillId="0" borderId="1" xfId="30" applyFont="1" applyFill="1" applyBorder="1" applyAlignment="1">
      <alignment vertical="center" wrapText="1"/>
    </xf>
    <xf numFmtId="0" fontId="27" fillId="0" borderId="1" xfId="30" applyFont="1" applyFill="1" applyBorder="1" applyAlignment="1">
      <alignment horizontal="center" vertical="center" wrapText="1"/>
    </xf>
    <xf numFmtId="166" fontId="27" fillId="0" borderId="1" xfId="30" applyNumberFormat="1" applyFont="1" applyFill="1" applyBorder="1" applyAlignment="1">
      <alignment horizontal="center" vertical="center" wrapText="1"/>
    </xf>
    <xf numFmtId="3" fontId="17" fillId="0" borderId="1" xfId="32" applyNumberFormat="1" applyFont="1" applyFill="1" applyBorder="1" applyAlignment="1">
      <alignment horizontal="center" vertical="center" wrapText="1"/>
    </xf>
    <xf numFmtId="4" fontId="17" fillId="0" borderId="1" xfId="32" applyNumberFormat="1" applyFont="1" applyFill="1" applyBorder="1" applyAlignment="1">
      <alignment horizontal="center" vertical="center" wrapText="1"/>
    </xf>
    <xf numFmtId="4" fontId="17" fillId="0" borderId="2" xfId="32" applyNumberFormat="1" applyFont="1" applyFill="1" applyBorder="1" applyAlignment="1">
      <alignment horizontal="center" vertical="center" wrapText="1"/>
    </xf>
    <xf numFmtId="0" fontId="17" fillId="0" borderId="1" xfId="33" applyFont="1" applyFill="1" applyBorder="1" applyAlignment="1">
      <alignment vertical="center" wrapText="1"/>
    </xf>
    <xf numFmtId="2" fontId="35" fillId="0" borderId="1" xfId="3" applyNumberFormat="1" applyFont="1" applyFill="1" applyBorder="1" applyAlignment="1">
      <alignment horizontal="center" vertical="center" wrapText="1"/>
    </xf>
    <xf numFmtId="0" fontId="45" fillId="0" borderId="1" xfId="3" applyFont="1" applyFill="1" applyBorder="1" applyAlignment="1">
      <alignment horizontal="center" vertical="center" wrapText="1"/>
    </xf>
    <xf numFmtId="166" fontId="17" fillId="0" borderId="1" xfId="32" applyNumberFormat="1" applyFont="1" applyFill="1" applyBorder="1" applyAlignment="1">
      <alignment horizontal="center" vertical="center" wrapText="1"/>
    </xf>
    <xf numFmtId="0" fontId="27" fillId="0" borderId="1" xfId="32" applyFont="1" applyFill="1" applyBorder="1" applyAlignment="1">
      <alignment vertical="center" wrapText="1"/>
    </xf>
    <xf numFmtId="0" fontId="27" fillId="0" borderId="1" xfId="32" applyFont="1" applyFill="1" applyBorder="1" applyAlignment="1">
      <alignment horizontal="center" vertical="center" wrapText="1"/>
    </xf>
    <xf numFmtId="166" fontId="27" fillId="0" borderId="1" xfId="32" applyNumberFormat="1" applyFont="1" applyFill="1" applyBorder="1" applyAlignment="1">
      <alignment horizontal="center" vertical="center" wrapText="1"/>
    </xf>
    <xf numFmtId="0" fontId="27" fillId="0" borderId="0" xfId="32" applyFont="1" applyFill="1" applyBorder="1" applyAlignment="1">
      <alignment vertical="center" wrapText="1"/>
    </xf>
    <xf numFmtId="2" fontId="17" fillId="0" borderId="1" xfId="32" applyNumberFormat="1" applyFont="1" applyFill="1" applyBorder="1" applyAlignment="1">
      <alignment horizontal="center" vertical="center" wrapText="1"/>
    </xf>
    <xf numFmtId="49" fontId="17" fillId="0" borderId="8" xfId="32" applyNumberFormat="1" applyFont="1" applyFill="1" applyBorder="1" applyAlignment="1">
      <alignment vertical="center" wrapText="1"/>
    </xf>
    <xf numFmtId="0" fontId="34" fillId="2" borderId="0" xfId="14" applyFont="1" applyFill="1" applyAlignment="1">
      <alignment vertical="center" wrapText="1"/>
    </xf>
    <xf numFmtId="3" fontId="20" fillId="0" borderId="1" xfId="0" applyNumberFormat="1" applyFont="1" applyFill="1" applyBorder="1" applyAlignment="1">
      <alignment horizontal="center" vertical="center" wrapText="1"/>
    </xf>
    <xf numFmtId="0" fontId="20" fillId="0" borderId="1" xfId="30" applyFont="1" applyFill="1" applyBorder="1" applyAlignment="1">
      <alignment horizontal="center" vertical="center" wrapText="1"/>
    </xf>
    <xf numFmtId="0" fontId="18" fillId="0" borderId="1" xfId="3" applyFont="1" applyBorder="1" applyAlignment="1">
      <alignment horizontal="left" vertical="center" wrapText="1"/>
    </xf>
    <xf numFmtId="0" fontId="18" fillId="0" borderId="1" xfId="3" applyFont="1" applyBorder="1" applyAlignment="1">
      <alignment horizontal="center" vertical="center" wrapText="1"/>
    </xf>
    <xf numFmtId="0" fontId="20" fillId="0" borderId="1" xfId="34" applyFont="1" applyFill="1" applyBorder="1" applyAlignment="1">
      <alignment horizontal="center" vertical="center" wrapText="1"/>
    </xf>
    <xf numFmtId="0" fontId="18" fillId="0" borderId="1" xfId="3" applyFont="1" applyFill="1" applyBorder="1" applyAlignment="1">
      <alignment horizontal="center" vertical="center" wrapText="1"/>
    </xf>
    <xf numFmtId="0" fontId="20" fillId="0" borderId="1" xfId="30" applyFont="1" applyFill="1" applyBorder="1" applyAlignment="1">
      <alignment horizontal="center" vertical="center" wrapText="1"/>
    </xf>
    <xf numFmtId="0" fontId="20" fillId="0" borderId="6" xfId="3" applyFont="1" applyFill="1" applyBorder="1" applyAlignment="1">
      <alignment horizontal="center" vertical="center" wrapText="1"/>
    </xf>
    <xf numFmtId="0" fontId="18" fillId="0" borderId="1" xfId="3" applyFont="1" applyBorder="1" applyAlignment="1">
      <alignment horizontal="center" vertical="center" wrapText="1"/>
    </xf>
    <xf numFmtId="0" fontId="23" fillId="0" borderId="0" xfId="3" applyFont="1" applyFill="1" applyBorder="1" applyAlignment="1">
      <alignment horizontal="left" vertical="center" wrapText="1"/>
    </xf>
    <xf numFmtId="0" fontId="23" fillId="0" borderId="8" xfId="3" applyFont="1" applyFill="1" applyBorder="1" applyAlignment="1">
      <alignment vertical="center" wrapText="1"/>
    </xf>
    <xf numFmtId="0" fontId="20" fillId="0" borderId="6" xfId="3" applyFont="1" applyFill="1" applyBorder="1" applyAlignment="1">
      <alignment horizontal="center" vertical="center" wrapText="1"/>
    </xf>
    <xf numFmtId="2" fontId="17"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6" fontId="20" fillId="0" borderId="1" xfId="8" applyNumberFormat="1" applyFont="1" applyFill="1" applyBorder="1" applyAlignment="1">
      <alignment horizontal="center" vertical="center" wrapText="1"/>
    </xf>
    <xf numFmtId="166" fontId="17" fillId="0" borderId="1" xfId="25" applyNumberFormat="1" applyFont="1" applyFill="1" applyBorder="1" applyAlignment="1">
      <alignment horizontal="center" vertical="center"/>
    </xf>
    <xf numFmtId="166" fontId="27" fillId="0" borderId="1" xfId="25" applyNumberFormat="1" applyFont="1" applyFill="1" applyBorder="1" applyAlignment="1">
      <alignment horizontal="center" vertical="center"/>
    </xf>
    <xf numFmtId="167" fontId="20" fillId="0" borderId="1" xfId="3" applyNumberFormat="1" applyFont="1" applyFill="1" applyBorder="1" applyAlignment="1">
      <alignment horizontal="center" vertical="center" wrapText="1"/>
    </xf>
    <xf numFmtId="167" fontId="17" fillId="2" borderId="1" xfId="3" applyNumberFormat="1" applyFont="1" applyFill="1" applyBorder="1" applyAlignment="1">
      <alignment horizontal="center" vertical="center"/>
    </xf>
    <xf numFmtId="167" fontId="20" fillId="0" borderId="1" xfId="1" applyNumberFormat="1" applyFont="1" applyFill="1" applyBorder="1" applyAlignment="1">
      <alignment horizontal="center" vertical="center"/>
    </xf>
    <xf numFmtId="0" fontId="20" fillId="0" borderId="1" xfId="18" applyFont="1" applyFill="1" applyBorder="1" applyAlignment="1">
      <alignment vertical="center" wrapText="1"/>
    </xf>
    <xf numFmtId="0" fontId="35" fillId="0" borderId="1" xfId="3" applyFont="1" applyFill="1" applyBorder="1" applyAlignment="1">
      <alignment horizontal="center" vertical="center" wrapText="1"/>
    </xf>
    <xf numFmtId="0" fontId="20" fillId="0" borderId="1" xfId="38" applyFont="1" applyFill="1" applyBorder="1" applyAlignment="1">
      <alignment horizontal="center" vertical="center"/>
    </xf>
    <xf numFmtId="167" fontId="17" fillId="0" borderId="1" xfId="38" applyNumberFormat="1" applyFont="1" applyFill="1" applyBorder="1" applyAlignment="1">
      <alignment horizontal="center" vertical="center"/>
    </xf>
    <xf numFmtId="167" fontId="27" fillId="0" borderId="1" xfId="38" applyNumberFormat="1" applyFont="1" applyFill="1" applyBorder="1" applyAlignment="1">
      <alignment horizontal="center" vertical="center"/>
    </xf>
    <xf numFmtId="166" fontId="27" fillId="0" borderId="1" xfId="38" applyNumberFormat="1" applyFont="1" applyFill="1" applyBorder="1" applyAlignment="1">
      <alignment horizontal="center" vertical="center"/>
    </xf>
    <xf numFmtId="167" fontId="20" fillId="0" borderId="1" xfId="0" applyNumberFormat="1" applyFont="1" applyFill="1" applyBorder="1" applyAlignment="1">
      <alignment horizontal="center" vertical="center" wrapText="1"/>
    </xf>
    <xf numFmtId="166" fontId="22" fillId="0" borderId="1" xfId="41" applyNumberFormat="1" applyFont="1" applyBorder="1" applyAlignment="1">
      <alignment horizontal="center" vertical="center" wrapText="1"/>
    </xf>
    <xf numFmtId="166" fontId="18" fillId="0" borderId="1" xfId="41" applyNumberFormat="1" applyFont="1" applyBorder="1" applyAlignment="1">
      <alignment horizontal="center" vertical="center"/>
    </xf>
    <xf numFmtId="166" fontId="25" fillId="0" borderId="1" xfId="41" applyNumberFormat="1" applyFont="1" applyBorder="1" applyAlignment="1">
      <alignment horizontal="center" vertical="center"/>
    </xf>
    <xf numFmtId="166" fontId="20" fillId="0" borderId="7" xfId="3" applyNumberFormat="1" applyFont="1" applyFill="1" applyBorder="1" applyAlignment="1">
      <alignment horizontal="center"/>
    </xf>
    <xf numFmtId="167" fontId="18" fillId="0" borderId="1" xfId="0" applyNumberFormat="1" applyFont="1" applyBorder="1" applyAlignment="1">
      <alignment horizontal="center" vertical="center"/>
    </xf>
    <xf numFmtId="167" fontId="20" fillId="0" borderId="1" xfId="25" applyNumberFormat="1" applyFont="1" applyFill="1" applyBorder="1" applyAlignment="1">
      <alignment horizontal="center" vertical="center"/>
    </xf>
    <xf numFmtId="167" fontId="17" fillId="0" borderId="1" xfId="25" applyNumberFormat="1" applyFont="1" applyFill="1" applyBorder="1" applyAlignment="1">
      <alignment horizontal="center" vertical="center"/>
    </xf>
    <xf numFmtId="0" fontId="20" fillId="2" borderId="0" xfId="3" applyFont="1" applyFill="1" applyAlignment="1">
      <alignment vertical="center" wrapText="1"/>
    </xf>
    <xf numFmtId="0" fontId="20" fillId="2" borderId="1" xfId="3" applyFont="1" applyFill="1" applyBorder="1" applyAlignment="1">
      <alignment vertical="center"/>
    </xf>
    <xf numFmtId="49" fontId="20" fillId="2" borderId="0" xfId="3" applyNumberFormat="1" applyFont="1" applyFill="1" applyBorder="1" applyAlignment="1">
      <alignment vertical="center"/>
    </xf>
    <xf numFmtId="0" fontId="20" fillId="0" borderId="0" xfId="3" applyFont="1" applyFill="1" applyBorder="1" applyAlignment="1">
      <alignment horizontal="center" vertical="center" wrapText="1"/>
    </xf>
    <xf numFmtId="0" fontId="20" fillId="0" borderId="8" xfId="3" applyFont="1" applyFill="1" applyBorder="1" applyAlignment="1">
      <alignment horizontal="center" vertical="center" wrapText="1"/>
    </xf>
    <xf numFmtId="167" fontId="17" fillId="0" borderId="1" xfId="3" applyNumberFormat="1" applyFont="1" applyFill="1" applyBorder="1" applyAlignment="1">
      <alignment horizontal="center" vertical="center" wrapText="1"/>
    </xf>
    <xf numFmtId="167" fontId="17" fillId="0" borderId="1" xfId="30" applyNumberFormat="1" applyFont="1" applyFill="1" applyBorder="1" applyAlignment="1">
      <alignment horizontal="center" vertical="center"/>
    </xf>
    <xf numFmtId="166" fontId="27" fillId="0" borderId="1" xfId="30" applyNumberFormat="1" applyFont="1" applyFill="1" applyBorder="1" applyAlignment="1">
      <alignment horizontal="center" vertical="center"/>
    </xf>
    <xf numFmtId="0" fontId="17" fillId="0" borderId="1" xfId="30" applyFont="1" applyFill="1" applyBorder="1" applyAlignment="1">
      <alignment horizontal="center" vertical="center" wrapText="1"/>
    </xf>
    <xf numFmtId="0" fontId="20" fillId="4" borderId="1" xfId="0" applyFont="1" applyFill="1" applyBorder="1" applyAlignment="1">
      <alignment horizontal="center" vertical="center" wrapText="1"/>
    </xf>
    <xf numFmtId="2" fontId="20" fillId="4" borderId="1" xfId="0" applyNumberFormat="1" applyFont="1" applyFill="1" applyBorder="1" applyAlignment="1">
      <alignment horizontal="center" vertical="center" wrapText="1"/>
    </xf>
    <xf numFmtId="0" fontId="20" fillId="4" borderId="0" xfId="0" applyFont="1" applyFill="1"/>
    <xf numFmtId="0" fontId="17" fillId="0" borderId="1" xfId="30" applyFont="1" applyFill="1" applyBorder="1" applyAlignment="1">
      <alignment horizontal="center" vertical="center" wrapText="1"/>
    </xf>
    <xf numFmtId="0" fontId="20" fillId="0" borderId="6" xfId="3" applyFont="1" applyFill="1" applyBorder="1" applyAlignment="1">
      <alignment horizontal="center" vertical="center" wrapText="1"/>
    </xf>
    <xf numFmtId="0" fontId="42" fillId="0" borderId="0" xfId="0" applyFont="1" applyFill="1"/>
    <xf numFmtId="0" fontId="20" fillId="0" borderId="1" xfId="30" applyFont="1" applyFill="1" applyBorder="1" applyAlignment="1">
      <alignment horizontal="center" vertical="center"/>
    </xf>
    <xf numFmtId="0" fontId="17" fillId="0" borderId="1" xfId="30" applyFont="1" applyFill="1" applyBorder="1" applyAlignment="1">
      <alignment horizontal="center" vertical="center"/>
    </xf>
    <xf numFmtId="0" fontId="17" fillId="0" borderId="1" xfId="45" applyFont="1" applyFill="1" applyBorder="1" applyAlignment="1">
      <alignment vertical="center" wrapText="1"/>
    </xf>
    <xf numFmtId="0" fontId="18" fillId="0" borderId="0" xfId="3" applyFont="1" applyBorder="1" applyAlignment="1">
      <alignment vertical="center"/>
    </xf>
    <xf numFmtId="0" fontId="20" fillId="0" borderId="1" xfId="1" applyFont="1" applyFill="1" applyBorder="1" applyAlignment="1">
      <alignment horizontal="center" vertical="center" wrapText="1"/>
    </xf>
    <xf numFmtId="0" fontId="20" fillId="0" borderId="1" xfId="34" applyFont="1" applyFill="1" applyBorder="1" applyAlignment="1">
      <alignment horizontal="center" vertical="center" wrapText="1"/>
    </xf>
    <xf numFmtId="0" fontId="17" fillId="0" borderId="1" xfId="1" applyFont="1" applyFill="1" applyBorder="1" applyAlignment="1">
      <alignment vertical="center"/>
    </xf>
    <xf numFmtId="0" fontId="46"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18" fillId="0" borderId="1" xfId="3" applyFont="1" applyBorder="1" applyAlignment="1">
      <alignment horizontal="center" vertical="center" wrapText="1"/>
    </xf>
    <xf numFmtId="0" fontId="18" fillId="0" borderId="1" xfId="3" applyFont="1" applyFill="1" applyBorder="1" applyAlignment="1">
      <alignment horizontal="center" vertical="center" wrapText="1"/>
    </xf>
    <xf numFmtId="0" fontId="18" fillId="0" borderId="1" xfId="0" applyFont="1" applyBorder="1" applyAlignment="1">
      <alignment horizontal="center" vertical="center" wrapText="1"/>
    </xf>
    <xf numFmtId="0" fontId="17" fillId="2" borderId="0" xfId="46" applyFont="1" applyFill="1" applyAlignment="1">
      <alignment vertical="center" wrapText="1"/>
    </xf>
    <xf numFmtId="0" fontId="17" fillId="2" borderId="0" xfId="46" applyFont="1" applyFill="1" applyAlignment="1">
      <alignment vertical="center"/>
    </xf>
    <xf numFmtId="49" fontId="17" fillId="2" borderId="0" xfId="46" applyNumberFormat="1" applyFont="1" applyFill="1" applyAlignment="1">
      <alignment vertical="center"/>
    </xf>
    <xf numFmtId="0" fontId="34" fillId="2" borderId="0" xfId="46" applyFont="1" applyFill="1" applyAlignment="1">
      <alignment horizontal="center" vertical="center" wrapText="1"/>
    </xf>
    <xf numFmtId="0" fontId="34" fillId="2" borderId="0" xfId="46" applyFont="1" applyFill="1" applyAlignment="1">
      <alignment vertical="center" wrapText="1"/>
    </xf>
    <xf numFmtId="0" fontId="34" fillId="0" borderId="0" xfId="46" applyFont="1" applyFill="1" applyBorder="1"/>
    <xf numFmtId="0" fontId="23" fillId="0" borderId="0" xfId="46" applyFont="1" applyFill="1" applyBorder="1" applyAlignment="1"/>
    <xf numFmtId="0" fontId="34" fillId="3" borderId="0" xfId="46" applyFont="1" applyFill="1"/>
    <xf numFmtId="0" fontId="23" fillId="0" borderId="0" xfId="46" applyFont="1" applyFill="1" applyBorder="1" applyAlignment="1">
      <alignment wrapText="1"/>
    </xf>
    <xf numFmtId="0" fontId="36" fillId="0" borderId="0" xfId="46" applyFont="1" applyFill="1" applyBorder="1"/>
    <xf numFmtId="0" fontId="34" fillId="0" borderId="0" xfId="46" applyFont="1" applyFill="1"/>
    <xf numFmtId="0" fontId="23" fillId="0" borderId="0" xfId="46" applyFont="1" applyFill="1" applyBorder="1" applyAlignment="1">
      <alignment horizontal="center"/>
    </xf>
    <xf numFmtId="0" fontId="20" fillId="3" borderId="0" xfId="46" applyFont="1" applyFill="1"/>
    <xf numFmtId="0" fontId="20" fillId="0" borderId="0" xfId="49" applyFont="1" applyFill="1" applyAlignment="1">
      <alignment vertical="center"/>
    </xf>
    <xf numFmtId="0" fontId="23" fillId="0" borderId="0" xfId="49" applyFont="1" applyFill="1" applyBorder="1" applyAlignment="1"/>
    <xf numFmtId="0" fontId="20" fillId="0" borderId="0" xfId="49" applyFont="1" applyFill="1" applyBorder="1" applyAlignment="1">
      <alignment vertical="center"/>
    </xf>
    <xf numFmtId="49" fontId="20" fillId="0" borderId="0" xfId="49" applyNumberFormat="1" applyFont="1" applyFill="1" applyAlignment="1">
      <alignment vertical="center"/>
    </xf>
    <xf numFmtId="0" fontId="22" fillId="0" borderId="14" xfId="0" applyFont="1" applyBorder="1" applyAlignment="1">
      <alignment horizontal="center" vertical="center" wrapText="1"/>
    </xf>
    <xf numFmtId="0" fontId="20" fillId="0" borderId="7" xfId="3" applyFont="1" applyFill="1" applyBorder="1" applyAlignment="1">
      <alignment horizontal="center" vertical="center" wrapText="1"/>
    </xf>
    <xf numFmtId="0" fontId="20" fillId="0" borderId="1" xfId="0" applyFont="1" applyBorder="1" applyAlignment="1">
      <alignment vertical="center"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0" fillId="0" borderId="10"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0" xfId="30" applyFont="1" applyFill="1" applyAlignment="1">
      <alignment horizontal="right" vertical="center"/>
    </xf>
    <xf numFmtId="0" fontId="17" fillId="0" borderId="1" xfId="34" applyFont="1" applyFill="1" applyBorder="1" applyAlignment="1">
      <alignment horizontal="center" vertical="center" wrapText="1"/>
    </xf>
    <xf numFmtId="0" fontId="18" fillId="0" borderId="0" xfId="3" applyFont="1" applyAlignment="1">
      <alignment horizontal="left" vertical="center" wrapText="1"/>
    </xf>
    <xf numFmtId="0" fontId="17" fillId="2" borderId="0" xfId="46" applyFont="1" applyFill="1" applyAlignment="1">
      <alignment horizontal="center" vertical="top" wrapText="1"/>
    </xf>
    <xf numFmtId="0" fontId="1" fillId="0" borderId="0" xfId="46" applyAlignment="1">
      <alignment horizontal="center" vertical="top" wrapText="1"/>
    </xf>
    <xf numFmtId="0" fontId="18" fillId="0" borderId="0" xfId="47" applyFont="1" applyFill="1" applyAlignment="1">
      <alignment horizontal="center"/>
    </xf>
    <xf numFmtId="0" fontId="18" fillId="0" borderId="0" xfId="0" applyFont="1" applyFill="1" applyAlignment="1">
      <alignment horizontal="center"/>
    </xf>
    <xf numFmtId="0" fontId="23" fillId="0" borderId="0" xfId="3" applyFont="1" applyFill="1" applyBorder="1" applyAlignment="1">
      <alignment horizontal="center" wrapText="1"/>
    </xf>
    <xf numFmtId="44" fontId="19" fillId="0" borderId="0" xfId="48" applyFont="1" applyFill="1" applyAlignment="1">
      <alignment horizontal="center"/>
    </xf>
    <xf numFmtId="0" fontId="22" fillId="2" borderId="0" xfId="3" applyFont="1" applyFill="1" applyAlignment="1">
      <alignment horizontal="center"/>
    </xf>
    <xf numFmtId="0" fontId="20" fillId="2" borderId="0" xfId="3" applyFont="1" applyFill="1" applyBorder="1" applyAlignment="1">
      <alignment horizontal="left" vertical="center" wrapText="1"/>
    </xf>
    <xf numFmtId="0" fontId="20" fillId="0" borderId="0" xfId="3" applyFont="1" applyFill="1" applyBorder="1" applyAlignment="1">
      <alignment horizontal="left" vertical="center" wrapText="1"/>
    </xf>
    <xf numFmtId="0" fontId="20" fillId="0" borderId="0" xfId="3" applyFont="1" applyAlignment="1">
      <alignment horizontal="left" wrapText="1"/>
    </xf>
    <xf numFmtId="0" fontId="23" fillId="2" borderId="0" xfId="3" applyFont="1" applyFill="1" applyBorder="1" applyAlignment="1">
      <alignment horizontal="left" vertical="center" wrapText="1"/>
    </xf>
    <xf numFmtId="0" fontId="23" fillId="0" borderId="0" xfId="3" applyFont="1" applyFill="1" applyBorder="1" applyAlignment="1">
      <alignment horizontal="left" vertical="center" wrapText="1"/>
    </xf>
    <xf numFmtId="0" fontId="18" fillId="0" borderId="1" xfId="3" applyFont="1" applyBorder="1" applyAlignment="1">
      <alignment horizontal="center"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0" fillId="0" borderId="1" xfId="3" applyFont="1" applyFill="1" applyBorder="1" applyAlignment="1">
      <alignment horizontal="center" vertical="top" wrapText="1"/>
    </xf>
    <xf numFmtId="0" fontId="23" fillId="0" borderId="3" xfId="3" applyFont="1" applyFill="1" applyBorder="1" applyAlignment="1">
      <alignment horizontal="left" vertical="center" wrapText="1"/>
    </xf>
    <xf numFmtId="0" fontId="23" fillId="0" borderId="5" xfId="3" applyFont="1" applyFill="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17" fillId="2" borderId="0" xfId="14" applyFont="1" applyFill="1" applyAlignment="1">
      <alignment horizontal="center" vertical="top" wrapText="1"/>
    </xf>
    <xf numFmtId="0" fontId="11" fillId="0" borderId="0" xfId="14" applyAlignment="1">
      <alignment horizontal="center" vertical="top" wrapText="1"/>
    </xf>
    <xf numFmtId="44" fontId="19" fillId="0" borderId="0" xfId="15" applyFont="1" applyFill="1" applyAlignment="1">
      <alignment horizontal="center"/>
    </xf>
    <xf numFmtId="0" fontId="18" fillId="0" borderId="0" xfId="1" applyFont="1" applyFill="1" applyAlignment="1">
      <alignment horizontal="center"/>
    </xf>
    <xf numFmtId="0" fontId="20" fillId="0" borderId="1" xfId="3" applyFont="1" applyFill="1" applyBorder="1" applyAlignment="1">
      <alignment horizontal="left" wrapText="1"/>
    </xf>
    <xf numFmtId="0" fontId="17" fillId="2" borderId="0" xfId="3" applyFont="1" applyFill="1" applyAlignment="1">
      <alignment horizontal="center" vertical="top" wrapText="1"/>
    </xf>
    <xf numFmtId="0" fontId="34" fillId="0" borderId="1" xfId="3" applyFont="1" applyFill="1" applyBorder="1" applyAlignment="1">
      <alignment horizontal="left" vertical="center" wrapText="1"/>
    </xf>
    <xf numFmtId="0" fontId="20" fillId="0" borderId="3" xfId="3" applyFont="1" applyFill="1" applyBorder="1" applyAlignment="1">
      <alignment horizontal="center" vertical="center" wrapText="1"/>
    </xf>
    <xf numFmtId="0" fontId="20" fillId="0" borderId="5" xfId="3" applyFont="1" applyFill="1" applyBorder="1" applyAlignment="1">
      <alignment horizontal="center" vertical="center" wrapText="1"/>
    </xf>
    <xf numFmtId="0" fontId="20" fillId="0" borderId="12" xfId="3" applyFont="1" applyFill="1" applyBorder="1" applyAlignment="1">
      <alignment horizontal="center" vertical="center" wrapText="1"/>
    </xf>
    <xf numFmtId="0" fontId="20" fillId="0" borderId="13" xfId="3" applyFont="1" applyFill="1" applyBorder="1" applyAlignment="1">
      <alignment horizontal="center" vertical="center" wrapText="1"/>
    </xf>
    <xf numFmtId="0" fontId="23" fillId="0" borderId="8" xfId="3" applyFont="1" applyFill="1" applyBorder="1" applyAlignment="1">
      <alignment vertical="center" wrapText="1"/>
    </xf>
    <xf numFmtId="0" fontId="23" fillId="0" borderId="10" xfId="3" applyFont="1" applyFill="1" applyBorder="1" applyAlignment="1">
      <alignment vertical="center" wrapText="1"/>
    </xf>
    <xf numFmtId="0" fontId="20" fillId="0" borderId="1" xfId="34" applyFont="1" applyFill="1" applyBorder="1" applyAlignment="1">
      <alignment horizontal="center" vertical="center" wrapText="1"/>
    </xf>
    <xf numFmtId="0" fontId="20" fillId="0" borderId="11" xfId="3" applyFont="1" applyFill="1" applyBorder="1" applyAlignment="1">
      <alignment horizontal="left" vertical="center" wrapText="1"/>
    </xf>
    <xf numFmtId="0" fontId="18" fillId="0" borderId="1" xfId="3" applyFont="1" applyFill="1" applyBorder="1" applyAlignment="1">
      <alignment horizontal="center" vertical="center" wrapText="1"/>
    </xf>
    <xf numFmtId="0" fontId="34" fillId="0" borderId="1" xfId="3" applyFont="1" applyFill="1" applyBorder="1" applyAlignment="1">
      <alignment horizontal="left" wrapText="1"/>
    </xf>
    <xf numFmtId="0" fontId="20" fillId="0" borderId="0" xfId="34" applyFont="1" applyFill="1" applyBorder="1" applyAlignment="1">
      <alignment horizontal="left" vertical="center" wrapText="1"/>
    </xf>
    <xf numFmtId="0" fontId="18" fillId="0" borderId="0" xfId="34" applyFont="1" applyFill="1" applyAlignment="1">
      <alignment horizontal="left" wrapText="1"/>
    </xf>
    <xf numFmtId="0" fontId="23" fillId="0" borderId="0" xfId="34" applyFont="1" applyFill="1" applyBorder="1" applyAlignment="1">
      <alignment horizontal="left" vertical="top" wrapText="1"/>
    </xf>
    <xf numFmtId="0" fontId="17" fillId="0" borderId="1" xfId="34" applyFont="1" applyFill="1" applyBorder="1" applyAlignment="1">
      <alignment horizontal="center" vertical="center" wrapText="1"/>
    </xf>
    <xf numFmtId="0" fontId="18" fillId="2" borderId="0" xfId="27" applyFont="1" applyFill="1" applyAlignment="1">
      <alignment horizontal="left" vertical="center" wrapText="1"/>
    </xf>
    <xf numFmtId="0" fontId="23" fillId="0" borderId="0" xfId="34" applyFont="1" applyFill="1" applyBorder="1" applyAlignment="1">
      <alignment horizontal="left" vertical="center" wrapText="1"/>
    </xf>
    <xf numFmtId="0" fontId="24" fillId="0" borderId="0" xfId="34" applyFont="1" applyFill="1" applyBorder="1" applyAlignment="1">
      <alignment horizontal="left" vertical="center" wrapText="1"/>
    </xf>
    <xf numFmtId="0" fontId="23" fillId="0" borderId="1" xfId="34" applyFont="1" applyFill="1" applyBorder="1" applyAlignment="1">
      <alignment horizontal="center" vertical="center" wrapText="1"/>
    </xf>
    <xf numFmtId="0" fontId="20" fillId="0" borderId="2" xfId="34" applyFont="1" applyFill="1" applyBorder="1" applyAlignment="1">
      <alignment horizontal="center" vertical="center" wrapText="1"/>
    </xf>
    <xf numFmtId="0" fontId="20" fillId="0" borderId="6" xfId="34" applyFont="1" applyFill="1" applyBorder="1" applyAlignment="1">
      <alignment horizontal="center" vertical="center" wrapText="1"/>
    </xf>
    <xf numFmtId="0" fontId="20" fillId="0" borderId="7" xfId="34" applyFont="1" applyFill="1" applyBorder="1" applyAlignment="1">
      <alignment horizontal="center" vertical="center" wrapText="1"/>
    </xf>
    <xf numFmtId="0" fontId="20" fillId="0" borderId="3" xfId="34" applyFont="1" applyFill="1" applyBorder="1" applyAlignment="1">
      <alignment horizontal="center" vertical="center" wrapText="1"/>
    </xf>
    <xf numFmtId="0" fontId="20" fillId="0" borderId="4" xfId="34" applyFont="1" applyFill="1" applyBorder="1" applyAlignment="1">
      <alignment horizontal="center" vertical="center" wrapText="1"/>
    </xf>
    <xf numFmtId="0" fontId="20" fillId="0" borderId="5" xfId="34" applyFont="1" applyFill="1" applyBorder="1" applyAlignment="1">
      <alignment horizontal="center" vertical="center" wrapText="1"/>
    </xf>
    <xf numFmtId="0" fontId="19" fillId="0" borderId="0" xfId="34" applyFont="1" applyFill="1" applyAlignment="1">
      <alignment horizontal="center"/>
    </xf>
    <xf numFmtId="44" fontId="19" fillId="0" borderId="0" xfId="36" applyFont="1" applyFill="1" applyAlignment="1">
      <alignment horizontal="center"/>
    </xf>
    <xf numFmtId="0" fontId="22" fillId="0" borderId="0" xfId="34" applyFont="1" applyFill="1" applyAlignment="1">
      <alignment horizontal="center"/>
    </xf>
    <xf numFmtId="0" fontId="20" fillId="0" borderId="0" xfId="34" applyFont="1" applyFill="1" applyAlignment="1">
      <alignment horizontal="left" wrapText="1"/>
    </xf>
    <xf numFmtId="0" fontId="17" fillId="0" borderId="0" xfId="34" applyFont="1" applyFill="1" applyAlignment="1">
      <alignment horizontal="right" vertical="center"/>
    </xf>
    <xf numFmtId="0" fontId="19" fillId="0" borderId="0" xfId="30" applyFont="1" applyFill="1" applyAlignment="1">
      <alignment horizontal="center"/>
    </xf>
    <xf numFmtId="0" fontId="17" fillId="0" borderId="0" xfId="30" applyFont="1" applyFill="1" applyAlignment="1">
      <alignment horizontal="right" vertical="center"/>
    </xf>
    <xf numFmtId="44" fontId="19" fillId="0" borderId="0" xfId="31" applyFont="1" applyFill="1" applyAlignment="1">
      <alignment horizontal="center"/>
    </xf>
    <xf numFmtId="0" fontId="22" fillId="0" borderId="0" xfId="30" applyFont="1" applyFill="1" applyAlignment="1">
      <alignment horizontal="center"/>
    </xf>
    <xf numFmtId="0" fontId="17" fillId="4" borderId="1" xfId="0" applyFont="1" applyFill="1" applyBorder="1" applyAlignment="1">
      <alignment horizontal="left" vertical="center" wrapText="1"/>
    </xf>
    <xf numFmtId="0" fontId="20" fillId="0" borderId="0" xfId="30" applyFont="1" applyFill="1" applyBorder="1" applyAlignment="1">
      <alignment horizontal="left" vertical="center" wrapText="1"/>
    </xf>
    <xf numFmtId="0" fontId="27" fillId="0" borderId="0" xfId="30" applyFont="1" applyFill="1" applyBorder="1" applyAlignment="1">
      <alignment horizontal="left" vertical="center" wrapText="1"/>
    </xf>
    <xf numFmtId="0" fontId="20" fillId="0" borderId="0" xfId="30" applyFont="1" applyFill="1" applyAlignment="1">
      <alignment horizontal="left" wrapText="1"/>
    </xf>
    <xf numFmtId="0" fontId="18" fillId="0" borderId="0" xfId="30" applyFont="1" applyFill="1" applyAlignment="1">
      <alignment horizontal="left" wrapText="1"/>
    </xf>
    <xf numFmtId="0" fontId="23" fillId="0" borderId="0" xfId="30" applyFont="1" applyFill="1" applyBorder="1" applyAlignment="1">
      <alignment horizontal="left" vertical="center" wrapText="1"/>
    </xf>
    <xf numFmtId="0" fontId="20" fillId="0" borderId="0" xfId="30" applyFont="1" applyFill="1" applyAlignment="1">
      <alignment horizontal="left" vertical="center" wrapText="1"/>
    </xf>
    <xf numFmtId="0" fontId="18" fillId="0" borderId="1" xfId="0" applyFont="1" applyBorder="1" applyAlignment="1">
      <alignment horizontal="center" vertical="center" wrapText="1"/>
    </xf>
    <xf numFmtId="0" fontId="17" fillId="0" borderId="1" xfId="0" applyFont="1" applyFill="1" applyBorder="1" applyAlignment="1">
      <alignment horizontal="left" vertical="center" wrapText="1"/>
    </xf>
    <xf numFmtId="0" fontId="24" fillId="0" borderId="0" xfId="30" applyFont="1" applyFill="1" applyBorder="1" applyAlignment="1">
      <alignment horizontal="left" vertical="center" wrapText="1"/>
    </xf>
    <xf numFmtId="0" fontId="23"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0" fillId="0" borderId="7" xfId="30" applyFont="1" applyFill="1" applyBorder="1" applyAlignment="1">
      <alignment horizontal="center" vertical="center" wrapText="1"/>
    </xf>
    <xf numFmtId="0" fontId="20" fillId="0" borderId="3" xfId="30" applyFont="1" applyFill="1" applyBorder="1" applyAlignment="1">
      <alignment horizontal="center" vertical="center" wrapText="1"/>
    </xf>
    <xf numFmtId="0" fontId="20" fillId="0" borderId="4" xfId="30" applyFont="1" applyFill="1" applyBorder="1" applyAlignment="1">
      <alignment horizontal="center" vertical="center" wrapText="1"/>
    </xf>
    <xf numFmtId="0" fontId="20" fillId="0" borderId="5" xfId="30" applyFont="1" applyFill="1" applyBorder="1" applyAlignment="1">
      <alignment horizontal="center" vertical="center" wrapText="1"/>
    </xf>
    <xf numFmtId="0" fontId="17" fillId="0" borderId="1" xfId="30" applyFont="1" applyFill="1" applyBorder="1" applyAlignment="1">
      <alignment horizontal="center" vertical="center" wrapText="1"/>
    </xf>
    <xf numFmtId="0" fontId="20" fillId="0" borderId="1" xfId="30" applyFont="1" applyFill="1" applyBorder="1" applyAlignment="1">
      <alignment horizontal="center" vertical="center" wrapText="1"/>
    </xf>
    <xf numFmtId="0" fontId="20" fillId="0" borderId="4" xfId="30" applyFont="1" applyFill="1" applyBorder="1" applyAlignment="1">
      <alignment horizontal="left" vertical="center" wrapText="1"/>
    </xf>
    <xf numFmtId="0" fontId="17" fillId="0" borderId="2" xfId="30" applyFont="1" applyFill="1" applyBorder="1" applyAlignment="1">
      <alignment horizontal="center" vertical="center" wrapText="1"/>
    </xf>
    <xf numFmtId="0" fontId="17" fillId="0" borderId="6" xfId="30" applyFont="1" applyFill="1" applyBorder="1" applyAlignment="1">
      <alignment horizontal="center" vertical="center" wrapText="1"/>
    </xf>
    <xf numFmtId="0" fontId="17" fillId="0" borderId="4" xfId="32" applyFont="1" applyFill="1" applyBorder="1" applyAlignment="1">
      <alignment horizontal="left" vertical="center" wrapText="1"/>
    </xf>
    <xf numFmtId="0" fontId="18" fillId="0" borderId="0" xfId="3" applyFont="1" applyFill="1" applyAlignment="1">
      <alignment horizontal="left" vertical="center" wrapText="1"/>
    </xf>
    <xf numFmtId="0" fontId="20" fillId="0" borderId="11" xfId="32" applyFont="1" applyFill="1" applyBorder="1" applyAlignment="1">
      <alignment horizontal="left" vertical="center" wrapText="1"/>
    </xf>
    <xf numFmtId="0" fontId="17" fillId="0" borderId="1" xfId="32" applyFont="1" applyFill="1" applyBorder="1" applyAlignment="1">
      <alignment horizontal="center" vertical="center" wrapText="1"/>
    </xf>
    <xf numFmtId="0" fontId="45" fillId="0" borderId="1" xfId="3" applyFont="1" applyFill="1" applyBorder="1" applyAlignment="1">
      <alignment horizontal="center" vertical="center" wrapText="1"/>
    </xf>
    <xf numFmtId="0" fontId="27" fillId="0" borderId="0" xfId="32" applyFont="1" applyFill="1" applyBorder="1" applyAlignment="1">
      <alignment horizontal="left" vertical="center" wrapText="1"/>
    </xf>
    <xf numFmtId="0" fontId="17" fillId="0" borderId="0" xfId="32" applyFont="1" applyFill="1" applyBorder="1" applyAlignment="1">
      <alignment horizontal="left" vertical="center" wrapText="1"/>
    </xf>
    <xf numFmtId="0" fontId="17" fillId="0" borderId="2" xfId="32" applyFont="1" applyFill="1" applyBorder="1" applyAlignment="1">
      <alignment horizontal="center" vertical="center" wrapText="1"/>
    </xf>
    <xf numFmtId="0" fontId="17" fillId="0" borderId="6" xfId="32" applyFont="1" applyFill="1" applyBorder="1" applyAlignment="1">
      <alignment horizontal="center" vertical="center" wrapText="1"/>
    </xf>
    <xf numFmtId="0" fontId="17" fillId="0" borderId="7" xfId="32" applyFont="1" applyFill="1" applyBorder="1" applyAlignment="1">
      <alignment horizontal="center" vertical="center" wrapText="1"/>
    </xf>
    <xf numFmtId="165" fontId="18" fillId="0" borderId="0" xfId="9" applyFont="1" applyAlignment="1">
      <alignment horizontal="left" wrapText="1"/>
    </xf>
    <xf numFmtId="0" fontId="20" fillId="0" borderId="2" xfId="3" applyFont="1" applyFill="1" applyBorder="1" applyAlignment="1">
      <alignment horizontal="center" vertical="center" wrapText="1"/>
    </xf>
    <xf numFmtId="0" fontId="20" fillId="0" borderId="6" xfId="3" applyFont="1" applyFill="1" applyBorder="1" applyAlignment="1">
      <alignment horizontal="center" vertical="center" wrapText="1"/>
    </xf>
    <xf numFmtId="0" fontId="19" fillId="0" borderId="0" xfId="25" applyFont="1" applyFill="1" applyAlignment="1">
      <alignment horizontal="center"/>
    </xf>
    <xf numFmtId="0" fontId="17" fillId="0" borderId="0" xfId="25" applyFont="1" applyFill="1" applyAlignment="1">
      <alignment horizontal="right" vertical="center"/>
    </xf>
    <xf numFmtId="44" fontId="19" fillId="0" borderId="0" xfId="26" applyFont="1" applyFill="1" applyAlignment="1">
      <alignment horizontal="center"/>
    </xf>
    <xf numFmtId="0" fontId="22" fillId="0" borderId="0" xfId="25" applyFont="1" applyFill="1" applyAlignment="1">
      <alignment horizontal="center"/>
    </xf>
    <xf numFmtId="0" fontId="23" fillId="0" borderId="0" xfId="25" applyFont="1" applyFill="1" applyBorder="1" applyAlignment="1">
      <alignment horizontal="left" vertical="center" wrapText="1"/>
    </xf>
    <xf numFmtId="0" fontId="20" fillId="0" borderId="0" xfId="25" applyFont="1" applyFill="1" applyBorder="1" applyAlignment="1">
      <alignment horizontal="left" vertical="center" wrapText="1"/>
    </xf>
    <xf numFmtId="0" fontId="20" fillId="0" borderId="0" xfId="25" applyFont="1" applyFill="1" applyAlignment="1">
      <alignment horizontal="left" wrapText="1"/>
    </xf>
    <xf numFmtId="0" fontId="18" fillId="0" borderId="0" xfId="25" applyFont="1" applyFill="1" applyAlignment="1">
      <alignment horizontal="left" wrapText="1"/>
    </xf>
    <xf numFmtId="0" fontId="25" fillId="0" borderId="0" xfId="0" applyFont="1" applyFill="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24" fillId="0" borderId="0" xfId="25" applyFont="1" applyFill="1" applyBorder="1" applyAlignment="1">
      <alignment horizontal="left" vertical="center" wrapText="1"/>
    </xf>
    <xf numFmtId="0" fontId="28" fillId="0" borderId="0" xfId="25" applyFont="1" applyFill="1" applyBorder="1" applyAlignment="1">
      <alignment horizontal="left" vertical="center" wrapText="1"/>
    </xf>
    <xf numFmtId="0" fontId="23" fillId="0" borderId="1" xfId="25"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0" fillId="0" borderId="7" xfId="25" applyFont="1" applyFill="1" applyBorder="1" applyAlignment="1">
      <alignment horizontal="center" vertical="center" wrapText="1"/>
    </xf>
    <xf numFmtId="0" fontId="23" fillId="0" borderId="0" xfId="25" applyFont="1" applyFill="1" applyBorder="1" applyAlignment="1">
      <alignment horizontal="left" vertical="top" wrapText="1"/>
    </xf>
    <xf numFmtId="0" fontId="17" fillId="0" borderId="1" xfId="25" applyFont="1" applyFill="1" applyBorder="1" applyAlignment="1">
      <alignment horizontal="center" vertical="center" wrapText="1"/>
    </xf>
    <xf numFmtId="0" fontId="20" fillId="0" borderId="1" xfId="25" applyFont="1" applyFill="1" applyBorder="1" applyAlignment="1">
      <alignment horizontal="center" vertical="center" wrapText="1"/>
    </xf>
    <xf numFmtId="0" fontId="20" fillId="0" borderId="4" xfId="25" applyFont="1" applyFill="1" applyBorder="1" applyAlignment="1">
      <alignment horizontal="left" vertical="center" wrapText="1"/>
    </xf>
    <xf numFmtId="0" fontId="17" fillId="0" borderId="2" xfId="25" applyFont="1" applyFill="1" applyBorder="1" applyAlignment="1">
      <alignment horizontal="center" vertical="center" wrapText="1"/>
    </xf>
    <xf numFmtId="0" fontId="17" fillId="0" borderId="6" xfId="25"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3" fillId="0" borderId="0" xfId="23" applyFont="1" applyFill="1" applyBorder="1" applyAlignment="1">
      <alignment horizontal="left" vertical="center" wrapText="1"/>
    </xf>
    <xf numFmtId="0" fontId="19" fillId="0" borderId="0" xfId="23" applyFont="1" applyFill="1" applyAlignment="1">
      <alignment horizontal="center"/>
    </xf>
    <xf numFmtId="44" fontId="19" fillId="0" borderId="0" xfId="24" applyFont="1" applyFill="1" applyAlignment="1">
      <alignment horizontal="center"/>
    </xf>
    <xf numFmtId="0" fontId="22" fillId="0" borderId="0" xfId="23" applyFont="1" applyFill="1" applyAlignment="1">
      <alignment horizontal="center"/>
    </xf>
    <xf numFmtId="0" fontId="20" fillId="0" borderId="0" xfId="23" applyFont="1" applyFill="1" applyBorder="1" applyAlignment="1">
      <alignment horizontal="left" vertical="center" wrapText="1"/>
    </xf>
    <xf numFmtId="0" fontId="20" fillId="0" borderId="0" xfId="23" applyFont="1" applyFill="1" applyAlignment="1">
      <alignment horizontal="left" wrapText="1"/>
    </xf>
    <xf numFmtId="0" fontId="23" fillId="0" borderId="0" xfId="0" applyFont="1" applyFill="1" applyBorder="1" applyAlignment="1">
      <alignment horizontal="left" vertical="center"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0" fillId="0" borderId="7" xfId="23" applyFont="1" applyFill="1" applyBorder="1" applyAlignment="1">
      <alignment horizontal="center" vertical="center" wrapText="1"/>
    </xf>
    <xf numFmtId="0" fontId="20" fillId="0" borderId="1" xfId="0" applyFont="1" applyFill="1" applyBorder="1" applyAlignment="1">
      <alignment horizontal="left" vertical="center" wrapText="1"/>
    </xf>
    <xf numFmtId="0" fontId="24" fillId="0" borderId="0" xfId="23" applyFont="1" applyFill="1" applyBorder="1" applyAlignment="1">
      <alignment horizontal="left" vertical="center" wrapText="1"/>
    </xf>
    <xf numFmtId="0" fontId="28" fillId="0" borderId="0" xfId="23" applyFont="1" applyFill="1" applyBorder="1" applyAlignment="1">
      <alignment horizontal="left" vertical="center" wrapText="1"/>
    </xf>
    <xf numFmtId="0" fontId="23" fillId="0" borderId="1" xfId="23" applyFont="1" applyFill="1" applyBorder="1" applyAlignment="1">
      <alignment horizontal="center" vertical="center" wrapText="1"/>
    </xf>
    <xf numFmtId="0" fontId="20" fillId="0" borderId="4" xfId="23" applyFont="1" applyFill="1" applyBorder="1" applyAlignment="1">
      <alignment horizontal="left" vertical="center" wrapText="1"/>
    </xf>
    <xf numFmtId="0" fontId="18" fillId="0" borderId="0" xfId="23" applyFont="1" applyFill="1" applyAlignment="1">
      <alignment horizontal="left" wrapText="1"/>
    </xf>
    <xf numFmtId="0" fontId="23" fillId="0" borderId="0" xfId="23" applyFont="1" applyFill="1" applyBorder="1" applyAlignment="1">
      <alignment horizontal="left" vertical="top" wrapText="1"/>
    </xf>
    <xf numFmtId="0" fontId="17" fillId="0" borderId="1" xfId="23" applyFont="1" applyFill="1" applyBorder="1" applyAlignment="1">
      <alignment horizontal="center" vertical="center" wrapText="1"/>
    </xf>
    <xf numFmtId="0" fontId="20" fillId="0" borderId="1" xfId="23" applyFont="1" applyFill="1" applyBorder="1" applyAlignment="1">
      <alignment horizontal="center" vertical="center" wrapText="1"/>
    </xf>
    <xf numFmtId="0" fontId="17" fillId="0" borderId="2" xfId="23" applyFont="1" applyFill="1" applyBorder="1" applyAlignment="1">
      <alignment horizontal="center" vertical="center" wrapText="1"/>
    </xf>
    <xf numFmtId="0" fontId="17" fillId="0" borderId="6" xfId="23"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4" xfId="1" applyFont="1" applyFill="1" applyBorder="1" applyAlignment="1">
      <alignment horizontal="left" vertical="center" wrapText="1"/>
    </xf>
    <xf numFmtId="0" fontId="23" fillId="0" borderId="4" xfId="1" applyFont="1" applyFill="1" applyBorder="1" applyAlignment="1">
      <alignment horizontal="left" vertical="center" wrapText="1"/>
    </xf>
    <xf numFmtId="0" fontId="17" fillId="0" borderId="2"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23" fillId="0" borderId="0" xfId="1" applyFont="1" applyFill="1" applyBorder="1" applyAlignment="1">
      <alignment horizontal="left" vertical="top" wrapText="1"/>
    </xf>
    <xf numFmtId="0" fontId="17" fillId="0" borderId="1" xfId="1" applyFont="1" applyFill="1" applyBorder="1" applyAlignment="1">
      <alignment horizontal="center" vertical="center" wrapText="1"/>
    </xf>
    <xf numFmtId="0" fontId="23" fillId="0" borderId="0" xfId="1" applyFont="1" applyFill="1" applyBorder="1" applyAlignment="1">
      <alignment horizontal="left" vertical="center" wrapText="1"/>
    </xf>
    <xf numFmtId="0" fontId="20" fillId="0" borderId="0" xfId="1" applyFont="1" applyFill="1" applyAlignment="1">
      <alignment horizontal="left" wrapText="1"/>
    </xf>
    <xf numFmtId="0" fontId="24" fillId="0" borderId="0" xfId="1" applyFont="1" applyFill="1" applyBorder="1" applyAlignment="1">
      <alignment horizontal="left" vertical="center" wrapText="1"/>
    </xf>
    <xf numFmtId="0" fontId="23" fillId="0" borderId="1"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7" xfId="1" applyFont="1" applyFill="1" applyBorder="1" applyAlignment="1">
      <alignment horizontal="center" vertical="center" wrapText="1"/>
    </xf>
    <xf numFmtId="0" fontId="19" fillId="0" borderId="0" xfId="1" applyFont="1" applyFill="1" applyAlignment="1">
      <alignment horizontal="center"/>
    </xf>
    <xf numFmtId="0" fontId="22" fillId="0" borderId="0" xfId="1" applyFont="1" applyFill="1" applyAlignment="1">
      <alignment horizontal="center"/>
    </xf>
    <xf numFmtId="0" fontId="20" fillId="0" borderId="0" xfId="1" applyFont="1" applyFill="1" applyBorder="1" applyAlignment="1">
      <alignment horizontal="left" vertical="center" wrapText="1"/>
    </xf>
    <xf numFmtId="0" fontId="18" fillId="0" borderId="0" xfId="1" applyFont="1" applyFill="1" applyAlignment="1">
      <alignment horizontal="left" wrapText="1"/>
    </xf>
    <xf numFmtId="44" fontId="19" fillId="0" borderId="0" xfId="2" applyFont="1" applyFill="1" applyAlignment="1">
      <alignment horizontal="center"/>
    </xf>
    <xf numFmtId="0" fontId="20" fillId="0" borderId="0" xfId="1" applyFont="1" applyFill="1" applyAlignment="1">
      <alignment horizontal="left" vertical="center" wrapText="1"/>
    </xf>
    <xf numFmtId="0" fontId="20" fillId="0" borderId="1" xfId="38" applyFont="1" applyFill="1" applyBorder="1" applyAlignment="1">
      <alignment horizontal="center" vertical="center" wrapText="1"/>
    </xf>
    <xf numFmtId="0" fontId="20" fillId="0" borderId="4" xfId="38" applyFont="1" applyFill="1" applyBorder="1" applyAlignment="1">
      <alignment horizontal="left" vertical="center" wrapText="1"/>
    </xf>
    <xf numFmtId="0" fontId="18" fillId="0" borderId="0" xfId="40" applyFont="1" applyFill="1" applyAlignment="1">
      <alignment horizontal="left" wrapText="1"/>
    </xf>
    <xf numFmtId="0" fontId="23" fillId="0" borderId="0" xfId="38" applyFont="1" applyFill="1" applyBorder="1" applyAlignment="1">
      <alignment horizontal="left" vertical="center" wrapText="1"/>
    </xf>
    <xf numFmtId="0" fontId="17" fillId="0" borderId="2" xfId="38" applyFont="1" applyFill="1" applyBorder="1" applyAlignment="1">
      <alignment horizontal="center" vertical="center" wrapText="1"/>
    </xf>
    <xf numFmtId="0" fontId="17" fillId="0" borderId="6" xfId="38" applyFont="1" applyFill="1" applyBorder="1" applyAlignment="1">
      <alignment horizontal="center" vertical="center" wrapText="1"/>
    </xf>
    <xf numFmtId="0" fontId="20" fillId="0" borderId="2" xfId="38" applyFont="1" applyFill="1" applyBorder="1" applyAlignment="1">
      <alignment horizontal="center" vertical="center" wrapText="1"/>
    </xf>
    <xf numFmtId="0" fontId="20" fillId="0" borderId="6" xfId="38" applyFont="1" applyFill="1" applyBorder="1" applyAlignment="1">
      <alignment horizontal="center" vertical="center" wrapText="1"/>
    </xf>
    <xf numFmtId="0" fontId="20" fillId="0" borderId="7" xfId="38" applyFont="1" applyFill="1" applyBorder="1" applyAlignment="1">
      <alignment horizontal="center" vertical="center" wrapText="1"/>
    </xf>
    <xf numFmtId="0" fontId="20" fillId="0" borderId="0" xfId="38" applyFont="1" applyFill="1" applyBorder="1" applyAlignment="1">
      <alignment horizontal="left" vertical="center" wrapText="1"/>
    </xf>
    <xf numFmtId="0" fontId="18" fillId="0" borderId="0" xfId="38" applyFont="1" applyFill="1" applyAlignment="1">
      <alignment horizontal="left" wrapText="1"/>
    </xf>
    <xf numFmtId="0" fontId="23" fillId="0" borderId="0" xfId="38" applyFont="1" applyFill="1" applyBorder="1" applyAlignment="1">
      <alignment horizontal="left" vertical="top" wrapText="1"/>
    </xf>
    <xf numFmtId="0" fontId="17" fillId="0" borderId="1" xfId="38" applyFont="1" applyFill="1" applyBorder="1" applyAlignment="1">
      <alignment horizontal="center" vertical="center" wrapText="1"/>
    </xf>
    <xf numFmtId="44" fontId="19" fillId="0" borderId="0" xfId="39" applyFont="1" applyFill="1" applyAlignment="1">
      <alignment horizontal="center"/>
    </xf>
    <xf numFmtId="0" fontId="19" fillId="0" borderId="0" xfId="38" applyFont="1" applyFill="1" applyAlignment="1">
      <alignment horizontal="center"/>
    </xf>
    <xf numFmtId="0" fontId="23" fillId="0" borderId="1" xfId="38" applyFont="1" applyFill="1" applyBorder="1" applyAlignment="1">
      <alignment horizontal="center" vertical="center" wrapText="1"/>
    </xf>
    <xf numFmtId="0" fontId="22" fillId="0" borderId="0" xfId="38" applyFont="1" applyFill="1" applyAlignment="1">
      <alignment horizontal="center"/>
    </xf>
    <xf numFmtId="0" fontId="20" fillId="0" borderId="0" xfId="38" applyFont="1" applyFill="1" applyAlignment="1">
      <alignment horizontal="left" wrapText="1"/>
    </xf>
    <xf numFmtId="0" fontId="23" fillId="0" borderId="0" xfId="38" applyFont="1" applyFill="1" applyAlignment="1">
      <alignment horizontal="left" vertical="center" wrapText="1"/>
    </xf>
    <xf numFmtId="0" fontId="20" fillId="0" borderId="0" xfId="38" applyFont="1" applyFill="1" applyAlignment="1">
      <alignment horizontal="left" vertical="center" wrapText="1"/>
    </xf>
    <xf numFmtId="0" fontId="23" fillId="0" borderId="4" xfId="38" applyFont="1" applyFill="1" applyBorder="1" applyAlignment="1">
      <alignment horizontal="left" vertical="center" wrapText="1"/>
    </xf>
    <xf numFmtId="0" fontId="24" fillId="0" borderId="0" xfId="38" applyFont="1" applyFill="1" applyBorder="1" applyAlignment="1">
      <alignment horizontal="left" vertical="center" wrapText="1"/>
    </xf>
    <xf numFmtId="0" fontId="23" fillId="0" borderId="0" xfId="5" applyFont="1" applyFill="1" applyBorder="1" applyAlignment="1">
      <alignment horizontal="center" vertical="center"/>
    </xf>
    <xf numFmtId="0" fontId="23" fillId="0" borderId="0" xfId="5" applyFont="1" applyFill="1" applyBorder="1" applyAlignment="1">
      <alignment horizontal="center" vertical="top" wrapText="1"/>
    </xf>
    <xf numFmtId="0" fontId="23" fillId="0" borderId="0" xfId="5" applyFont="1" applyFill="1" applyBorder="1" applyAlignment="1">
      <alignment horizontal="center" wrapText="1"/>
    </xf>
    <xf numFmtId="0" fontId="34" fillId="0" borderId="0" xfId="5" applyFont="1" applyFill="1" applyBorder="1" applyAlignment="1">
      <alignment horizontal="center"/>
    </xf>
    <xf numFmtId="0" fontId="20" fillId="0" borderId="0" xfId="3" applyFont="1" applyFill="1" applyBorder="1" applyAlignment="1">
      <alignment horizontal="left" wrapText="1"/>
    </xf>
    <xf numFmtId="0" fontId="20" fillId="0" borderId="8" xfId="3" applyFont="1" applyFill="1" applyBorder="1" applyAlignment="1">
      <alignment horizontal="left" vertical="center" wrapText="1"/>
    </xf>
    <xf numFmtId="0" fontId="20" fillId="0" borderId="10" xfId="3" applyFont="1" applyFill="1" applyBorder="1" applyAlignment="1">
      <alignment horizontal="left" vertical="center" wrapText="1"/>
    </xf>
    <xf numFmtId="0" fontId="20" fillId="0" borderId="1" xfId="3" applyFont="1" applyFill="1" applyBorder="1" applyAlignment="1">
      <alignment horizontal="left" vertical="center" wrapText="1"/>
    </xf>
    <xf numFmtId="0" fontId="20" fillId="0" borderId="0" xfId="3" applyFont="1" applyFill="1" applyBorder="1" applyAlignment="1">
      <alignment horizontal="left" vertical="top" wrapText="1"/>
    </xf>
    <xf numFmtId="0" fontId="17" fillId="2" borderId="0" xfId="41" applyFont="1" applyFill="1" applyAlignment="1">
      <alignment horizontal="center" vertical="center" wrapText="1"/>
    </xf>
    <xf numFmtId="0" fontId="3" fillId="0" borderId="0" xfId="41" applyAlignment="1">
      <alignment horizontal="center" wrapText="1"/>
    </xf>
    <xf numFmtId="0" fontId="23" fillId="0" borderId="0" xfId="41" applyFont="1" applyFill="1" applyBorder="1" applyAlignment="1">
      <alignment horizontal="left" vertical="center" wrapText="1"/>
    </xf>
    <xf numFmtId="0" fontId="18" fillId="0" borderId="0" xfId="42" applyFont="1" applyFill="1" applyAlignment="1">
      <alignment horizontal="center"/>
    </xf>
    <xf numFmtId="0" fontId="23" fillId="0" borderId="0" xfId="41" applyFont="1" applyFill="1" applyBorder="1" applyAlignment="1">
      <alignment horizontal="center"/>
    </xf>
    <xf numFmtId="0" fontId="22" fillId="2" borderId="0" xfId="41" applyFont="1" applyFill="1" applyAlignment="1">
      <alignment horizontal="center"/>
    </xf>
    <xf numFmtId="0" fontId="20" fillId="2" borderId="0" xfId="41" applyFont="1" applyFill="1" applyBorder="1" applyAlignment="1">
      <alignment horizontal="left" vertical="center" wrapText="1"/>
    </xf>
    <xf numFmtId="0" fontId="20" fillId="0" borderId="0" xfId="41" applyFont="1" applyAlignment="1">
      <alignment horizontal="left" wrapText="1"/>
    </xf>
    <xf numFmtId="165" fontId="18" fillId="0" borderId="0" xfId="44" applyFont="1" applyAlignment="1">
      <alignment horizontal="left" wrapText="1"/>
    </xf>
    <xf numFmtId="0" fontId="43" fillId="0" borderId="0" xfId="41" applyFont="1" applyAlignment="1">
      <alignment horizontal="justify" vertical="center" wrapText="1"/>
    </xf>
    <xf numFmtId="0" fontId="44" fillId="0" borderId="0" xfId="41" applyFont="1" applyAlignment="1">
      <alignment vertical="center" wrapText="1"/>
    </xf>
    <xf numFmtId="0" fontId="18" fillId="0" borderId="1" xfId="41" applyFont="1" applyBorder="1" applyAlignment="1">
      <alignment horizontal="center" vertical="center" wrapText="1"/>
    </xf>
    <xf numFmtId="0" fontId="20" fillId="2" borderId="2" xfId="41" applyFont="1" applyFill="1" applyBorder="1" applyAlignment="1">
      <alignment horizontal="center" vertical="center" wrapText="1"/>
    </xf>
    <xf numFmtId="0" fontId="20" fillId="2" borderId="6" xfId="41" applyFont="1" applyFill="1" applyBorder="1" applyAlignment="1">
      <alignment horizontal="center" vertical="center" wrapText="1"/>
    </xf>
    <xf numFmtId="0" fontId="20" fillId="2" borderId="1" xfId="41" applyFont="1" applyFill="1" applyBorder="1" applyAlignment="1">
      <alignment horizontal="center" vertical="center" wrapText="1"/>
    </xf>
  </cellXfs>
  <cellStyles count="50">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3" xfId="10"/>
    <cellStyle name="Денежный 2 4" xfId="13"/>
    <cellStyle name="Денежный 2 4 2" xfId="26"/>
    <cellStyle name="Денежный 2 5" xfId="24"/>
    <cellStyle name="Денежный 2 6" xfId="31"/>
    <cellStyle name="Денежный 2 7" xfId="39"/>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3" xfId="40"/>
    <cellStyle name="Обычный 3 3" xfId="16"/>
    <cellStyle name="Обычный 3 3 2" xfId="18"/>
    <cellStyle name="Обычный 3 3 2 2" xfId="33"/>
    <cellStyle name="Обычный 3 3 3" xfId="27"/>
    <cellStyle name="Обычный 3 3 3 2" xfId="34"/>
    <cellStyle name="Обычный 3 3 4" xfId="32"/>
    <cellStyle name="Обычный 3 4" xfId="23"/>
    <cellStyle name="Обычный 3 5" xfId="30"/>
    <cellStyle name="Обычный 3 5 2" xfId="45"/>
    <cellStyle name="Обычный 3 6" xfId="38"/>
    <cellStyle name="Обычный 3 7" xfId="42"/>
    <cellStyle name="Обычный 3 8" xfId="47"/>
    <cellStyle name="Обычный 4" xfId="14"/>
    <cellStyle name="Обычный 4 2" xfId="37"/>
    <cellStyle name="Обычный 4 3" xfId="46"/>
    <cellStyle name="Обычный 5" xfId="4"/>
    <cellStyle name="Обычный 6" xfId="20"/>
    <cellStyle name="Обычный 6 2" xfId="41"/>
    <cellStyle name="Обычный 6 2 2" xfId="49"/>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9"/>
  <sheetViews>
    <sheetView topLeftCell="A13" zoomScale="60" zoomScaleNormal="60" zoomScaleSheetLayoutView="75" workbookViewId="0">
      <selection activeCell="A25" sqref="A25"/>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7.3320312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7.3320312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7.3320312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7.3320312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7.3320312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7.3320312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7.3320312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7.3320312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7.3320312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7.3320312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7.3320312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7.3320312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7.3320312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7.3320312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7.3320312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7.3320312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7.3320312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7.3320312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7.3320312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7.3320312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7.3320312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7.3320312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7.3320312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7.3320312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7.3320312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7.3320312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7.3320312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7.3320312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7.3320312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7.3320312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7.3320312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7.3320312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7.3320312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7.3320312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7.3320312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7.3320312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7.3320312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7.3320312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7.3320312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7.3320312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7.3320312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7.3320312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7.3320312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7.3320312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7.3320312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7.3320312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7.3320312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7.3320312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7.3320312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7.3320312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7.3320312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7.3320312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7.3320312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7.3320312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7.3320312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7.3320312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7.3320312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7.3320312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7.3320312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7.3320312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7.3320312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7.3320312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7.3320312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7.3320312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146"/>
      <c r="G1" s="146"/>
      <c r="H1" s="146"/>
    </row>
    <row r="2" spans="1:256" ht="18" hidden="1" customHeight="1" x14ac:dyDescent="0.3">
      <c r="F2" s="146"/>
      <c r="G2" s="146"/>
      <c r="H2" s="146"/>
    </row>
    <row r="3" spans="1:256" ht="18" hidden="1" customHeight="1" x14ac:dyDescent="0.3">
      <c r="F3" s="146"/>
      <c r="G3" s="146"/>
      <c r="H3" s="146"/>
    </row>
    <row r="4" spans="1:256" s="610" customFormat="1" ht="14.4" customHeight="1" x14ac:dyDescent="0.3">
      <c r="A4" s="609"/>
      <c r="B4" s="609"/>
      <c r="F4" s="637" t="s">
        <v>49</v>
      </c>
      <c r="G4" s="638"/>
      <c r="H4" s="638"/>
      <c r="I4" s="611"/>
    </row>
    <row r="5" spans="1:256" s="610" customFormat="1" ht="28.95" customHeight="1" x14ac:dyDescent="0.3">
      <c r="A5" s="612"/>
      <c r="B5" s="609"/>
      <c r="F5" s="638"/>
      <c r="G5" s="638"/>
      <c r="H5" s="638"/>
      <c r="I5" s="611"/>
    </row>
    <row r="6" spans="1:256" s="610" customFormat="1" ht="13.95" customHeight="1" x14ac:dyDescent="0.3">
      <c r="A6" s="609"/>
      <c r="B6" s="609"/>
      <c r="F6" s="638"/>
      <c r="G6" s="638"/>
      <c r="H6" s="638"/>
      <c r="I6" s="611"/>
    </row>
    <row r="7" spans="1:256" s="610" customFormat="1" ht="22.2" customHeight="1" x14ac:dyDescent="0.3">
      <c r="A7" s="613"/>
      <c r="B7" s="609"/>
      <c r="F7" s="638"/>
      <c r="G7" s="638"/>
      <c r="H7" s="638"/>
      <c r="I7" s="611"/>
    </row>
    <row r="8" spans="1:256" s="610" customFormat="1" ht="13.95" customHeight="1" x14ac:dyDescent="0.3">
      <c r="A8" s="609"/>
      <c r="B8" s="609"/>
      <c r="F8" s="638"/>
      <c r="G8" s="638"/>
      <c r="H8" s="638"/>
      <c r="I8" s="611"/>
    </row>
    <row r="9" spans="1:256" s="610" customFormat="1" ht="28.95" customHeight="1" x14ac:dyDescent="0.3">
      <c r="A9" s="613"/>
      <c r="B9" s="609"/>
      <c r="F9" s="638"/>
      <c r="G9" s="638"/>
      <c r="H9" s="638"/>
      <c r="I9" s="611"/>
    </row>
    <row r="10" spans="1:256" s="616" customFormat="1" ht="19.2" customHeight="1" x14ac:dyDescent="0.35">
      <c r="A10" s="614"/>
      <c r="B10" s="614"/>
      <c r="C10" s="614"/>
      <c r="D10" s="615"/>
      <c r="E10" s="639" t="s">
        <v>136</v>
      </c>
      <c r="F10" s="639"/>
      <c r="G10" s="639"/>
      <c r="H10" s="639"/>
      <c r="I10" s="615"/>
      <c r="J10" s="615"/>
      <c r="K10" s="615"/>
      <c r="L10" s="615"/>
    </row>
    <row r="11" spans="1:256" s="616" customFormat="1" ht="24" customHeight="1" x14ac:dyDescent="0.35">
      <c r="A11" s="614"/>
      <c r="B11" s="614"/>
      <c r="C11" s="614"/>
      <c r="D11" s="617"/>
      <c r="E11" s="640" t="s">
        <v>226</v>
      </c>
      <c r="F11" s="640"/>
      <c r="G11" s="640"/>
      <c r="H11" s="640"/>
      <c r="I11" s="617"/>
      <c r="J11" s="617"/>
      <c r="K11" s="617"/>
      <c r="L11" s="617"/>
    </row>
    <row r="12" spans="1:256" s="616" customFormat="1" ht="21.6" customHeight="1" x14ac:dyDescent="0.35">
      <c r="A12" s="614"/>
      <c r="B12" s="614"/>
      <c r="C12" s="614"/>
      <c r="D12" s="615"/>
      <c r="E12" s="640" t="s">
        <v>137</v>
      </c>
      <c r="F12" s="640"/>
      <c r="G12" s="640"/>
      <c r="H12" s="640"/>
      <c r="I12" s="615"/>
      <c r="J12" s="615"/>
      <c r="K12" s="615"/>
      <c r="L12" s="615"/>
    </row>
    <row r="13" spans="1:256" s="616" customFormat="1" ht="24" customHeight="1" x14ac:dyDescent="0.4">
      <c r="A13" s="618"/>
      <c r="B13" s="618"/>
      <c r="C13" s="618"/>
      <c r="D13" s="615"/>
      <c r="E13" s="639" t="s">
        <v>138</v>
      </c>
      <c r="F13" s="639"/>
      <c r="G13" s="639"/>
      <c r="H13" s="639"/>
      <c r="I13" s="615"/>
      <c r="J13" s="615"/>
      <c r="K13" s="615"/>
      <c r="L13" s="615"/>
    </row>
    <row r="14" spans="1:256" s="619" customFormat="1" ht="18" customHeight="1" x14ac:dyDescent="0.4">
      <c r="A14" s="618"/>
      <c r="B14" s="618"/>
      <c r="C14" s="618"/>
      <c r="D14" s="615"/>
      <c r="E14" s="615"/>
      <c r="F14" s="615"/>
      <c r="G14" s="615"/>
      <c r="H14" s="615"/>
      <c r="I14" s="615"/>
      <c r="J14" s="615"/>
      <c r="K14" s="615"/>
      <c r="L14" s="615"/>
    </row>
    <row r="15" spans="1:256" s="616" customFormat="1" ht="19.2" customHeight="1" x14ac:dyDescent="0.4">
      <c r="A15" s="618"/>
      <c r="B15" s="618"/>
      <c r="C15" s="618"/>
      <c r="D15" s="620"/>
      <c r="E15" s="620"/>
      <c r="F15" s="620"/>
      <c r="G15" s="620"/>
      <c r="H15" s="620"/>
      <c r="I15" s="621"/>
      <c r="J15" s="621"/>
      <c r="K15" s="621"/>
      <c r="L15" s="621"/>
    </row>
    <row r="16" spans="1:256" s="68" customFormat="1" ht="26.4" customHeight="1" x14ac:dyDescent="0.4">
      <c r="A16" s="108"/>
      <c r="B16" s="108"/>
      <c r="C16" s="108"/>
      <c r="D16" s="641"/>
      <c r="E16" s="641"/>
      <c r="F16" s="641"/>
      <c r="G16" s="641"/>
      <c r="H16" s="641"/>
      <c r="I16" s="641"/>
      <c r="J16" s="641"/>
      <c r="K16" s="641"/>
      <c r="L16" s="641"/>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s="68" customFormat="1" ht="22.2" customHeight="1" x14ac:dyDescent="0.4">
      <c r="A17" s="73"/>
      <c r="B17" s="73"/>
      <c r="C17" s="73"/>
      <c r="D17" s="73"/>
      <c r="E17" s="73"/>
      <c r="F17" s="74"/>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8" customFormat="1" ht="21" customHeight="1" x14ac:dyDescent="0.4">
      <c r="A18" s="75"/>
      <c r="B18" s="75"/>
      <c r="C18" s="76" t="s">
        <v>0</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22.2" customHeight="1" x14ac:dyDescent="0.4">
      <c r="A19" s="642" t="s">
        <v>46</v>
      </c>
      <c r="B19" s="642"/>
      <c r="C19" s="642"/>
      <c r="D19" s="642"/>
      <c r="E19" s="642"/>
      <c r="F19" s="642"/>
      <c r="G19" s="642"/>
      <c r="H19" s="78"/>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68" customFormat="1" ht="22.95" customHeight="1" x14ac:dyDescent="0.4">
      <c r="A20" s="75"/>
      <c r="B20" s="643" t="s">
        <v>1</v>
      </c>
      <c r="C20" s="643"/>
      <c r="D20" s="643"/>
      <c r="E20" s="643"/>
      <c r="F20" s="79"/>
      <c r="G20" s="79"/>
      <c r="H20" s="79"/>
      <c r="I20" s="77"/>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s="68" customFormat="1" ht="18.75" customHeight="1" x14ac:dyDescent="0.4">
      <c r="A21" s="75"/>
      <c r="B21" s="76"/>
      <c r="C21" s="76" t="s">
        <v>231</v>
      </c>
      <c r="D21" s="76"/>
      <c r="E21" s="76"/>
      <c r="F21" s="76"/>
      <c r="G21" s="76"/>
      <c r="H21" s="76"/>
      <c r="I21" s="77"/>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s="68" customFormat="1" ht="51.6" customHeight="1" x14ac:dyDescent="0.4">
      <c r="A22" s="644" t="s">
        <v>264</v>
      </c>
      <c r="B22" s="644"/>
      <c r="C22" s="644"/>
      <c r="D22" s="644"/>
      <c r="E22" s="644"/>
      <c r="F22" s="644"/>
      <c r="G22" s="644"/>
      <c r="H22" s="644"/>
      <c r="I22" s="644"/>
      <c r="J22" s="644"/>
      <c r="K22" s="644"/>
      <c r="L22" s="644"/>
      <c r="M22" s="80"/>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622" customFormat="1" ht="38.4" customHeight="1" x14ac:dyDescent="0.3">
      <c r="A23" s="622" t="s">
        <v>241</v>
      </c>
      <c r="B23" s="623"/>
      <c r="C23" s="623"/>
      <c r="D23" s="623"/>
      <c r="E23" s="623"/>
      <c r="F23" s="623"/>
      <c r="G23" s="624"/>
      <c r="H23" s="624"/>
      <c r="I23" s="625"/>
      <c r="J23" s="624"/>
      <c r="K23" s="624"/>
      <c r="L23" s="624"/>
      <c r="M23" s="624"/>
    </row>
    <row r="24" spans="1:256" s="502" customFormat="1" ht="193.2" customHeight="1" x14ac:dyDescent="0.3">
      <c r="A24" s="645" t="s">
        <v>281</v>
      </c>
      <c r="B24" s="645"/>
      <c r="C24" s="645"/>
      <c r="D24" s="645"/>
      <c r="E24" s="645"/>
      <c r="F24" s="645"/>
      <c r="G24" s="645"/>
      <c r="H24" s="645"/>
      <c r="I24" s="645"/>
      <c r="J24" s="645"/>
      <c r="K24" s="645"/>
      <c r="L24" s="645"/>
      <c r="M24" s="128"/>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8" customFormat="1" ht="18.75" customHeight="1" x14ac:dyDescent="0.4">
      <c r="A25" s="73" t="s">
        <v>51</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2.95" customHeight="1" x14ac:dyDescent="0.4">
      <c r="A26" s="646" t="s">
        <v>123</v>
      </c>
      <c r="B26" s="646"/>
      <c r="C26" s="646"/>
      <c r="D26" s="646"/>
      <c r="E26" s="646"/>
      <c r="F26" s="646"/>
      <c r="G26" s="646"/>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25.95" customHeight="1" x14ac:dyDescent="0.4">
      <c r="A27" s="636" t="s">
        <v>53</v>
      </c>
      <c r="B27" s="636"/>
      <c r="C27" s="636"/>
      <c r="D27" s="636"/>
      <c r="E27" s="636"/>
      <c r="F27" s="636"/>
      <c r="G27" s="636"/>
      <c r="H27" s="636"/>
      <c r="I27" s="636"/>
      <c r="J27" s="636"/>
      <c r="K27" s="636"/>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s="68" customFormat="1" ht="21.75" customHeight="1" x14ac:dyDescent="0.4">
      <c r="A28" s="73" t="s">
        <v>54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s="68" customFormat="1" ht="29.4" customHeight="1" x14ac:dyDescent="0.4">
      <c r="A29" s="73" t="s">
        <v>55</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s="68" customFormat="1" ht="40.950000000000003" customHeight="1" x14ac:dyDescent="0.4">
      <c r="A30" s="647" t="s">
        <v>265</v>
      </c>
      <c r="B30" s="647"/>
      <c r="C30" s="647"/>
      <c r="D30" s="647"/>
      <c r="E30" s="647"/>
      <c r="F30" s="647"/>
      <c r="G30" s="647"/>
      <c r="H30" s="647"/>
      <c r="I30" s="647"/>
      <c r="J30" s="647"/>
      <c r="K30" s="647"/>
      <c r="L30" s="8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s="68" customFormat="1" ht="45.6" customHeight="1" x14ac:dyDescent="0.4">
      <c r="A31" s="648" t="s">
        <v>266</v>
      </c>
      <c r="B31" s="648"/>
      <c r="C31" s="648"/>
      <c r="D31" s="648"/>
      <c r="E31" s="648"/>
      <c r="F31" s="648"/>
      <c r="G31" s="648"/>
      <c r="H31" s="648"/>
      <c r="I31" s="648"/>
      <c r="J31" s="648"/>
      <c r="K31" s="648"/>
      <c r="L31" s="648"/>
      <c r="M31" s="86"/>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ht="64.95" customHeight="1" x14ac:dyDescent="0.3">
      <c r="A32" s="647" t="s">
        <v>267</v>
      </c>
      <c r="B32" s="647"/>
      <c r="C32" s="647"/>
      <c r="D32" s="647"/>
      <c r="E32" s="647"/>
      <c r="F32" s="647"/>
      <c r="G32" s="647"/>
      <c r="H32" s="647"/>
      <c r="I32" s="647"/>
      <c r="J32" s="647"/>
      <c r="K32" s="647"/>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s="90" customFormat="1" ht="73.5" customHeight="1" x14ac:dyDescent="0.3">
      <c r="A33" s="649" t="s">
        <v>57</v>
      </c>
      <c r="B33" s="649" t="s">
        <v>5</v>
      </c>
      <c r="C33" s="649" t="s">
        <v>233</v>
      </c>
      <c r="D33" s="649" t="s">
        <v>232</v>
      </c>
      <c r="E33" s="649" t="s">
        <v>37</v>
      </c>
      <c r="F33" s="649"/>
      <c r="G33" s="649"/>
      <c r="H33" s="88"/>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row>
    <row r="34" spans="1:256" ht="31.2" customHeight="1" x14ac:dyDescent="0.3">
      <c r="A34" s="649"/>
      <c r="B34" s="649"/>
      <c r="C34" s="649"/>
      <c r="D34" s="649"/>
      <c r="E34" s="606" t="s">
        <v>24</v>
      </c>
      <c r="F34" s="606" t="s">
        <v>120</v>
      </c>
      <c r="G34" s="606" t="s">
        <v>234</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39" customHeight="1" x14ac:dyDescent="0.3">
      <c r="A35" s="91" t="s">
        <v>13</v>
      </c>
      <c r="B35" s="43"/>
      <c r="C35" s="52"/>
      <c r="D35" s="52"/>
      <c r="E35" s="51">
        <v>1676</v>
      </c>
      <c r="F35" s="44"/>
      <c r="G35" s="44"/>
      <c r="H35" s="80"/>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row>
    <row r="36" spans="1:256" ht="25.2" customHeight="1" thickBot="1" x14ac:dyDescent="0.35">
      <c r="A36" s="91" t="s">
        <v>15</v>
      </c>
      <c r="B36" s="92"/>
      <c r="C36" s="626">
        <v>150707</v>
      </c>
      <c r="D36" s="626">
        <v>144719</v>
      </c>
      <c r="E36" s="626">
        <v>139582</v>
      </c>
      <c r="F36" s="626">
        <v>147152</v>
      </c>
      <c r="G36" s="626">
        <v>149951</v>
      </c>
      <c r="H36" s="9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40.950000000000003" customHeight="1" x14ac:dyDescent="0.3">
      <c r="A37" s="94" t="s">
        <v>21</v>
      </c>
      <c r="B37" s="95" t="s">
        <v>58</v>
      </c>
      <c r="C37" s="116">
        <f>SUM(C35:C36)</f>
        <v>150707</v>
      </c>
      <c r="D37" s="116">
        <f>SUM(D35:D36)</f>
        <v>144719</v>
      </c>
      <c r="E37" s="116">
        <f>SUM(E35:E36)</f>
        <v>141258</v>
      </c>
      <c r="F37" s="116">
        <f>SUM(F35:F36)</f>
        <v>147152</v>
      </c>
      <c r="G37" s="116">
        <f>SUM(G35:G36)</f>
        <v>149951</v>
      </c>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row>
    <row r="38" spans="1:256" ht="52.95" customHeight="1" x14ac:dyDescent="0.3">
      <c r="A38" s="644" t="s">
        <v>59</v>
      </c>
      <c r="B38" s="644"/>
      <c r="C38" s="644"/>
      <c r="D38" s="644"/>
      <c r="E38" s="644"/>
      <c r="F38" s="644"/>
      <c r="G38" s="644"/>
      <c r="H38" s="64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1.2" customHeight="1" x14ac:dyDescent="0.3">
      <c r="A40" s="636" t="s">
        <v>97</v>
      </c>
      <c r="B40" s="636"/>
      <c r="C40" s="636"/>
      <c r="D40" s="636"/>
      <c r="E40" s="636"/>
      <c r="F40" s="636"/>
      <c r="G40" s="636"/>
      <c r="H40" s="636"/>
      <c r="I40" s="636"/>
      <c r="J40" s="636"/>
      <c r="K40" s="636"/>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row>
    <row r="41" spans="1:256" ht="30" customHeight="1" x14ac:dyDescent="0.3">
      <c r="A41" s="73" t="s">
        <v>55</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ht="48.6" customHeight="1" x14ac:dyDescent="0.3">
      <c r="A42" s="647" t="s">
        <v>96</v>
      </c>
      <c r="B42" s="647"/>
      <c r="C42" s="647"/>
      <c r="D42" s="647"/>
      <c r="E42" s="647"/>
      <c r="F42" s="647"/>
      <c r="G42" s="647"/>
      <c r="H42" s="647"/>
      <c r="I42" s="647"/>
      <c r="J42" s="647"/>
      <c r="K42" s="647"/>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c r="II42" s="75"/>
      <c r="IJ42" s="75"/>
      <c r="IK42" s="75"/>
      <c r="IL42" s="75"/>
      <c r="IM42" s="75"/>
      <c r="IN42" s="75"/>
      <c r="IO42" s="75"/>
      <c r="IP42" s="75"/>
      <c r="IQ42" s="75"/>
      <c r="IR42" s="75"/>
      <c r="IS42" s="75"/>
      <c r="IT42" s="75"/>
      <c r="IU42" s="75"/>
      <c r="IV42" s="75"/>
    </row>
    <row r="43" spans="1:256" ht="38.4" customHeight="1" x14ac:dyDescent="0.3">
      <c r="A43" s="652" t="s">
        <v>19</v>
      </c>
      <c r="B43" s="652"/>
      <c r="C43" s="649" t="s">
        <v>5</v>
      </c>
      <c r="D43" s="649" t="s">
        <v>233</v>
      </c>
      <c r="E43" s="649" t="s">
        <v>232</v>
      </c>
      <c r="F43" s="649" t="s">
        <v>37</v>
      </c>
      <c r="G43" s="649"/>
      <c r="H43" s="649"/>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row>
    <row r="44" spans="1:256" s="102" customFormat="1" ht="25.95" customHeight="1" x14ac:dyDescent="0.3">
      <c r="A44" s="652"/>
      <c r="B44" s="652"/>
      <c r="C44" s="649"/>
      <c r="D44" s="649"/>
      <c r="E44" s="649"/>
      <c r="F44" s="606" t="s">
        <v>24</v>
      </c>
      <c r="G44" s="606" t="s">
        <v>120</v>
      </c>
      <c r="H44" s="606" t="s">
        <v>234</v>
      </c>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8.2" customHeight="1" x14ac:dyDescent="0.3">
      <c r="A45" s="653" t="s">
        <v>19</v>
      </c>
      <c r="B45" s="654"/>
      <c r="C45" s="627" t="s">
        <v>61</v>
      </c>
      <c r="D45" s="627" t="s">
        <v>61</v>
      </c>
      <c r="E45" s="627" t="s">
        <v>61</v>
      </c>
      <c r="F45" s="627" t="s">
        <v>61</v>
      </c>
      <c r="G45" s="627" t="s">
        <v>61</v>
      </c>
      <c r="H45" s="627" t="s">
        <v>61</v>
      </c>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28.2" customHeight="1" x14ac:dyDescent="0.3">
      <c r="A46" s="655" t="s">
        <v>268</v>
      </c>
      <c r="B46" s="656"/>
      <c r="C46" s="628" t="s">
        <v>269</v>
      </c>
      <c r="D46" s="629">
        <v>49</v>
      </c>
      <c r="E46" s="630">
        <v>49</v>
      </c>
      <c r="F46" s="608">
        <v>49</v>
      </c>
      <c r="G46" s="630">
        <v>49</v>
      </c>
      <c r="H46" s="630">
        <v>49</v>
      </c>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40.200000000000003" customHeight="1" x14ac:dyDescent="0.3">
      <c r="A47" s="650" t="s">
        <v>270</v>
      </c>
      <c r="B47" s="651"/>
      <c r="C47" s="631" t="s">
        <v>271</v>
      </c>
      <c r="D47" s="632">
        <v>5</v>
      </c>
      <c r="E47" s="633">
        <v>5</v>
      </c>
      <c r="F47" s="633">
        <v>10</v>
      </c>
      <c r="G47" s="633">
        <v>10</v>
      </c>
      <c r="H47" s="633">
        <v>9</v>
      </c>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c r="IM47" s="55"/>
      <c r="IN47" s="55"/>
      <c r="IO47" s="55"/>
      <c r="IP47" s="55"/>
      <c r="IQ47" s="55"/>
      <c r="IR47" s="55"/>
      <c r="IS47" s="55"/>
      <c r="IT47" s="55"/>
      <c r="IU47" s="55"/>
      <c r="IV47" s="55"/>
    </row>
    <row r="48" spans="1:256" ht="37.200000000000003" customHeight="1" x14ac:dyDescent="0.3">
      <c r="A48" s="650" t="s">
        <v>272</v>
      </c>
      <c r="B48" s="651"/>
      <c r="C48" s="630" t="s">
        <v>273</v>
      </c>
      <c r="D48" s="632">
        <v>22</v>
      </c>
      <c r="E48" s="633">
        <v>22</v>
      </c>
      <c r="F48" s="633">
        <v>16</v>
      </c>
      <c r="G48" s="633">
        <v>14</v>
      </c>
      <c r="H48" s="633">
        <v>15</v>
      </c>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c r="IM48" s="55"/>
      <c r="IN48" s="55"/>
      <c r="IO48" s="55"/>
      <c r="IP48" s="55"/>
      <c r="IQ48" s="55"/>
      <c r="IR48" s="55"/>
      <c r="IS48" s="55"/>
      <c r="IT48" s="55"/>
      <c r="IU48" s="55"/>
      <c r="IV48" s="55"/>
    </row>
    <row r="49" spans="1:256" ht="42" customHeight="1" x14ac:dyDescent="0.3">
      <c r="A49" s="650" t="s">
        <v>274</v>
      </c>
      <c r="B49" s="651"/>
      <c r="C49" s="630" t="s">
        <v>275</v>
      </c>
      <c r="D49" s="632">
        <v>1</v>
      </c>
      <c r="E49" s="633">
        <v>2</v>
      </c>
      <c r="F49" s="633">
        <v>5</v>
      </c>
      <c r="G49" s="633">
        <v>5</v>
      </c>
      <c r="H49" s="633">
        <v>5</v>
      </c>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c r="HQ49" s="55"/>
      <c r="HR49" s="55"/>
      <c r="HS49" s="55"/>
      <c r="HT49" s="55"/>
      <c r="HU49" s="55"/>
      <c r="HV49" s="55"/>
      <c r="HW49" s="55"/>
      <c r="HX49" s="55"/>
      <c r="HY49" s="55"/>
      <c r="HZ49" s="55"/>
      <c r="IA49" s="55"/>
      <c r="IB49" s="55"/>
      <c r="IC49" s="55"/>
      <c r="ID49" s="55"/>
      <c r="IE49" s="55"/>
      <c r="IF49" s="55"/>
      <c r="IG49" s="55"/>
      <c r="IH49" s="55"/>
      <c r="II49" s="55"/>
      <c r="IJ49" s="55"/>
      <c r="IK49" s="55"/>
      <c r="IL49" s="55"/>
      <c r="IM49" s="55"/>
      <c r="IN49" s="55"/>
      <c r="IO49" s="55"/>
      <c r="IP49" s="55"/>
      <c r="IQ49" s="55"/>
      <c r="IR49" s="55"/>
      <c r="IS49" s="55"/>
      <c r="IT49" s="55"/>
      <c r="IU49" s="55"/>
      <c r="IV49" s="55"/>
    </row>
    <row r="50" spans="1:256" ht="40.200000000000003" customHeight="1" x14ac:dyDescent="0.3">
      <c r="A50" s="650" t="s">
        <v>276</v>
      </c>
      <c r="B50" s="651"/>
      <c r="C50" s="630" t="s">
        <v>275</v>
      </c>
      <c r="D50" s="632">
        <v>0</v>
      </c>
      <c r="E50" s="633">
        <v>2</v>
      </c>
      <c r="F50" s="633">
        <v>4</v>
      </c>
      <c r="G50" s="633">
        <v>4</v>
      </c>
      <c r="H50" s="633">
        <v>4</v>
      </c>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c r="HQ50" s="55"/>
      <c r="HR50" s="55"/>
      <c r="HS50" s="55"/>
      <c r="HT50" s="55"/>
      <c r="HU50" s="55"/>
      <c r="HV50" s="55"/>
      <c r="HW50" s="55"/>
      <c r="HX50" s="55"/>
      <c r="HY50" s="55"/>
      <c r="HZ50" s="55"/>
      <c r="IA50" s="55"/>
      <c r="IB50" s="55"/>
      <c r="IC50" s="55"/>
      <c r="ID50" s="55"/>
      <c r="IE50" s="55"/>
      <c r="IF50" s="55"/>
      <c r="IG50" s="55"/>
      <c r="IH50" s="55"/>
      <c r="II50" s="55"/>
      <c r="IJ50" s="55"/>
      <c r="IK50" s="55"/>
      <c r="IL50" s="55"/>
      <c r="IM50" s="55"/>
      <c r="IN50" s="55"/>
      <c r="IO50" s="55"/>
      <c r="IP50" s="55"/>
      <c r="IQ50" s="55"/>
      <c r="IR50" s="55"/>
      <c r="IS50" s="55"/>
      <c r="IT50" s="55"/>
      <c r="IU50" s="55"/>
      <c r="IV50" s="55"/>
    </row>
    <row r="51" spans="1:256" ht="40.200000000000003" customHeight="1" x14ac:dyDescent="0.3">
      <c r="A51" s="650" t="s">
        <v>277</v>
      </c>
      <c r="B51" s="651"/>
      <c r="C51" s="630" t="s">
        <v>107</v>
      </c>
      <c r="D51" s="632">
        <v>2</v>
      </c>
      <c r="E51" s="633">
        <v>2</v>
      </c>
      <c r="F51" s="633">
        <v>2</v>
      </c>
      <c r="G51" s="633">
        <v>2</v>
      </c>
      <c r="H51" s="633">
        <v>2</v>
      </c>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c r="HQ51" s="55"/>
      <c r="HR51" s="55"/>
      <c r="HS51" s="55"/>
      <c r="HT51" s="55"/>
      <c r="HU51" s="55"/>
      <c r="HV51" s="55"/>
      <c r="HW51" s="55"/>
      <c r="HX51" s="55"/>
      <c r="HY51" s="55"/>
      <c r="HZ51" s="55"/>
      <c r="IA51" s="55"/>
      <c r="IB51" s="55"/>
      <c r="IC51" s="55"/>
      <c r="ID51" s="55"/>
      <c r="IE51" s="55"/>
      <c r="IF51" s="55"/>
      <c r="IG51" s="55"/>
      <c r="IH51" s="55"/>
      <c r="II51" s="55"/>
      <c r="IJ51" s="55"/>
      <c r="IK51" s="55"/>
      <c r="IL51" s="55"/>
      <c r="IM51" s="55"/>
      <c r="IN51" s="55"/>
      <c r="IO51" s="55"/>
      <c r="IP51" s="55"/>
      <c r="IQ51" s="55"/>
      <c r="IR51" s="55"/>
      <c r="IS51" s="55"/>
      <c r="IT51" s="55"/>
      <c r="IU51" s="55"/>
      <c r="IV51" s="55"/>
    </row>
    <row r="52" spans="1:256" ht="42" customHeight="1" x14ac:dyDescent="0.3">
      <c r="A52" s="650" t="s">
        <v>278</v>
      </c>
      <c r="B52" s="651"/>
      <c r="C52" s="630" t="s">
        <v>107</v>
      </c>
      <c r="D52" s="632">
        <v>69</v>
      </c>
      <c r="E52" s="633">
        <v>84</v>
      </c>
      <c r="F52" s="633">
        <v>93</v>
      </c>
      <c r="G52" s="633">
        <v>104</v>
      </c>
      <c r="H52" s="633">
        <v>112</v>
      </c>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c r="HQ52" s="55"/>
      <c r="HR52" s="55"/>
      <c r="HS52" s="55"/>
      <c r="HT52" s="55"/>
      <c r="HU52" s="55"/>
      <c r="HV52" s="55"/>
      <c r="HW52" s="55"/>
      <c r="HX52" s="55"/>
      <c r="HY52" s="55"/>
      <c r="HZ52" s="55"/>
      <c r="IA52" s="55"/>
      <c r="IB52" s="55"/>
      <c r="IC52" s="55"/>
      <c r="ID52" s="55"/>
      <c r="IE52" s="55"/>
      <c r="IF52" s="55"/>
      <c r="IG52" s="55"/>
      <c r="IH52" s="55"/>
      <c r="II52" s="55"/>
      <c r="IJ52" s="55"/>
      <c r="IK52" s="55"/>
      <c r="IL52" s="55"/>
      <c r="IM52" s="55"/>
      <c r="IN52" s="55"/>
      <c r="IO52" s="55"/>
      <c r="IP52" s="55"/>
      <c r="IQ52" s="55"/>
      <c r="IR52" s="55"/>
      <c r="IS52" s="55"/>
      <c r="IT52" s="55"/>
      <c r="IU52" s="55"/>
      <c r="IV52" s="55"/>
    </row>
    <row r="53" spans="1:256" ht="28.2" customHeight="1" x14ac:dyDescent="0.3">
      <c r="A53" s="650" t="s">
        <v>279</v>
      </c>
      <c r="B53" s="651"/>
      <c r="C53" s="630" t="s">
        <v>107</v>
      </c>
      <c r="D53" s="632">
        <v>11</v>
      </c>
      <c r="E53" s="633">
        <v>5</v>
      </c>
      <c r="F53" s="633">
        <v>6</v>
      </c>
      <c r="G53" s="633">
        <v>5</v>
      </c>
      <c r="H53" s="633">
        <v>5</v>
      </c>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c r="HQ53" s="55"/>
      <c r="HR53" s="55"/>
      <c r="HS53" s="55"/>
      <c r="HT53" s="55"/>
      <c r="HU53" s="55"/>
      <c r="HV53" s="55"/>
      <c r="HW53" s="55"/>
      <c r="HX53" s="55"/>
      <c r="HY53" s="55"/>
      <c r="HZ53" s="55"/>
      <c r="IA53" s="55"/>
      <c r="IB53" s="55"/>
      <c r="IC53" s="55"/>
      <c r="ID53" s="55"/>
      <c r="IE53" s="55"/>
      <c r="IF53" s="55"/>
      <c r="IG53" s="55"/>
      <c r="IH53" s="55"/>
      <c r="II53" s="55"/>
      <c r="IJ53" s="55"/>
      <c r="IK53" s="55"/>
      <c r="IL53" s="55"/>
      <c r="IM53" s="55"/>
      <c r="IN53" s="55"/>
      <c r="IO53" s="55"/>
      <c r="IP53" s="55"/>
      <c r="IQ53" s="55"/>
      <c r="IR53" s="55"/>
      <c r="IS53" s="55"/>
      <c r="IT53" s="55"/>
      <c r="IU53" s="55"/>
      <c r="IV53" s="55"/>
    </row>
    <row r="54" spans="1:256" ht="46.95" customHeight="1" x14ac:dyDescent="0.3">
      <c r="A54" s="650" t="s">
        <v>280</v>
      </c>
      <c r="B54" s="651"/>
      <c r="C54" s="630" t="s">
        <v>107</v>
      </c>
      <c r="D54" s="632">
        <v>8</v>
      </c>
      <c r="E54" s="633">
        <v>2</v>
      </c>
      <c r="F54" s="633">
        <v>6</v>
      </c>
      <c r="G54" s="633">
        <v>2</v>
      </c>
      <c r="H54" s="633">
        <v>2</v>
      </c>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c r="HQ54" s="55"/>
      <c r="HR54" s="55"/>
      <c r="HS54" s="55"/>
      <c r="HT54" s="55"/>
      <c r="HU54" s="55"/>
      <c r="HV54" s="55"/>
      <c r="HW54" s="55"/>
      <c r="HX54" s="55"/>
      <c r="HY54" s="55"/>
      <c r="HZ54" s="55"/>
      <c r="IA54" s="55"/>
      <c r="IB54" s="55"/>
      <c r="IC54" s="55"/>
      <c r="ID54" s="55"/>
      <c r="IE54" s="55"/>
      <c r="IF54" s="55"/>
      <c r="IG54" s="55"/>
      <c r="IH54" s="55"/>
      <c r="II54" s="55"/>
      <c r="IJ54" s="55"/>
      <c r="IK54" s="55"/>
      <c r="IL54" s="55"/>
      <c r="IM54" s="55"/>
      <c r="IN54" s="55"/>
      <c r="IO54" s="55"/>
      <c r="IP54" s="55"/>
      <c r="IQ54" s="55"/>
      <c r="IR54" s="55"/>
      <c r="IS54" s="55"/>
      <c r="IT54" s="55"/>
      <c r="IU54" s="55"/>
      <c r="IV54" s="55"/>
    </row>
    <row r="57" spans="1:256" ht="25.95" customHeight="1" x14ac:dyDescent="0.3">
      <c r="A57" s="649" t="s">
        <v>57</v>
      </c>
      <c r="B57" s="649" t="s">
        <v>5</v>
      </c>
      <c r="C57" s="649" t="s">
        <v>233</v>
      </c>
      <c r="D57" s="649" t="s">
        <v>232</v>
      </c>
      <c r="E57" s="649" t="s">
        <v>37</v>
      </c>
      <c r="F57" s="649"/>
      <c r="G57" s="649"/>
    </row>
    <row r="58" spans="1:256" ht="24.6" customHeight="1" x14ac:dyDescent="0.3">
      <c r="A58" s="649"/>
      <c r="B58" s="649"/>
      <c r="C58" s="649"/>
      <c r="D58" s="649"/>
      <c r="E58" s="606" t="s">
        <v>24</v>
      </c>
      <c r="F58" s="606" t="s">
        <v>120</v>
      </c>
      <c r="G58" s="606" t="s">
        <v>234</v>
      </c>
    </row>
    <row r="59" spans="1:256" ht="30" customHeight="1" x14ac:dyDescent="0.3">
      <c r="A59" s="91" t="s">
        <v>15</v>
      </c>
      <c r="B59" s="92"/>
      <c r="C59" s="578">
        <f>C37</f>
        <v>150707</v>
      </c>
      <c r="D59" s="578">
        <f>D37</f>
        <v>144719</v>
      </c>
      <c r="E59" s="578">
        <f>E37</f>
        <v>141258</v>
      </c>
      <c r="F59" s="578">
        <f>F37</f>
        <v>147152</v>
      </c>
      <c r="G59" s="578">
        <f>G37</f>
        <v>149951</v>
      </c>
    </row>
    <row r="60" spans="1:256" ht="34.200000000000003" customHeight="1" x14ac:dyDescent="0.3">
      <c r="A60" s="94" t="s">
        <v>21</v>
      </c>
      <c r="B60" s="95" t="s">
        <v>58</v>
      </c>
      <c r="C60" s="116">
        <f>C37</f>
        <v>150707</v>
      </c>
      <c r="D60" s="116">
        <f>D37</f>
        <v>144719</v>
      </c>
      <c r="E60" s="116">
        <f>E37</f>
        <v>141258</v>
      </c>
      <c r="F60" s="116">
        <f>F37</f>
        <v>147152</v>
      </c>
      <c r="G60" s="116">
        <f>G37</f>
        <v>149951</v>
      </c>
    </row>
    <row r="69" spans="6:6" x14ac:dyDescent="0.3">
      <c r="F69" s="56" t="s">
        <v>48</v>
      </c>
    </row>
  </sheetData>
  <mergeCells count="43">
    <mergeCell ref="C57:C58"/>
    <mergeCell ref="D57:D58"/>
    <mergeCell ref="E57:G57"/>
    <mergeCell ref="A51:B51"/>
    <mergeCell ref="A52:B52"/>
    <mergeCell ref="A53:B53"/>
    <mergeCell ref="A54:B54"/>
    <mergeCell ref="A57:A58"/>
    <mergeCell ref="B57:B58"/>
    <mergeCell ref="A50:B50"/>
    <mergeCell ref="A38:H38"/>
    <mergeCell ref="A40:K40"/>
    <mergeCell ref="A42:K42"/>
    <mergeCell ref="A43:B44"/>
    <mergeCell ref="C43:C44"/>
    <mergeCell ref="D43:D44"/>
    <mergeCell ref="E43:E44"/>
    <mergeCell ref="F43:H43"/>
    <mergeCell ref="A45:B45"/>
    <mergeCell ref="A46:B46"/>
    <mergeCell ref="A47:B47"/>
    <mergeCell ref="A48:B48"/>
    <mergeCell ref="A49:B49"/>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view="pageBreakPreview" topLeftCell="A4" zoomScale="80" zoomScaleNormal="60" zoomScaleSheetLayoutView="80" workbookViewId="0">
      <selection activeCell="H6" sqref="H6"/>
    </sheetView>
  </sheetViews>
  <sheetFormatPr defaultRowHeight="13.8" x14ac:dyDescent="0.3"/>
  <cols>
    <col min="1" max="1" width="44.33203125" style="208" customWidth="1"/>
    <col min="2" max="2" width="19.33203125" style="208" customWidth="1"/>
    <col min="3" max="3" width="15" style="171" customWidth="1"/>
    <col min="4" max="4" width="16.33203125" style="171" customWidth="1"/>
    <col min="5" max="5" width="15.33203125" style="171" customWidth="1"/>
    <col min="6" max="6" width="14.109375" style="171" customWidth="1"/>
    <col min="7" max="7" width="15.88671875" style="171" customWidth="1"/>
    <col min="8" max="8" width="32.88671875" style="171" customWidth="1"/>
    <col min="9" max="9" width="11" style="181" customWidth="1"/>
    <col min="10" max="10" width="11.109375" style="171" customWidth="1"/>
    <col min="11" max="12" width="13.33203125" style="171" customWidth="1"/>
    <col min="13" max="13" width="13.88671875" style="171" customWidth="1"/>
    <col min="14" max="17" width="9.109375" style="171" customWidth="1"/>
    <col min="18" max="256" width="8.88671875" style="171"/>
    <col min="257" max="257" width="46.109375" style="171" customWidth="1"/>
    <col min="258" max="258" width="30.6640625" style="171" customWidth="1"/>
    <col min="259" max="259" width="20.88671875" style="171" customWidth="1"/>
    <col min="260" max="261" width="20.33203125" style="171" customWidth="1"/>
    <col min="262" max="262" width="14.6640625" style="171" customWidth="1"/>
    <col min="263" max="263" width="14" style="171" customWidth="1"/>
    <col min="264" max="264" width="32.88671875" style="171" customWidth="1"/>
    <col min="265" max="265" width="11" style="171" customWidth="1"/>
    <col min="266" max="266" width="11.109375" style="171" customWidth="1"/>
    <col min="267" max="268" width="13.33203125" style="171" customWidth="1"/>
    <col min="269" max="269" width="13.88671875" style="171" customWidth="1"/>
    <col min="270" max="273" width="9.109375" style="171" customWidth="1"/>
    <col min="274" max="512" width="8.88671875" style="171"/>
    <col min="513" max="513" width="46.109375" style="171" customWidth="1"/>
    <col min="514" max="514" width="30.6640625" style="171" customWidth="1"/>
    <col min="515" max="515" width="20.88671875" style="171" customWidth="1"/>
    <col min="516" max="517" width="20.33203125" style="171" customWidth="1"/>
    <col min="518" max="518" width="14.6640625" style="171" customWidth="1"/>
    <col min="519" max="519" width="14" style="171" customWidth="1"/>
    <col min="520" max="520" width="32.88671875" style="171" customWidth="1"/>
    <col min="521" max="521" width="11" style="171" customWidth="1"/>
    <col min="522" max="522" width="11.109375" style="171" customWidth="1"/>
    <col min="523" max="524" width="13.33203125" style="171" customWidth="1"/>
    <col min="525" max="525" width="13.88671875" style="171" customWidth="1"/>
    <col min="526" max="529" width="9.109375" style="171" customWidth="1"/>
    <col min="530" max="768" width="8.88671875" style="171"/>
    <col min="769" max="769" width="46.109375" style="171" customWidth="1"/>
    <col min="770" max="770" width="30.6640625" style="171" customWidth="1"/>
    <col min="771" max="771" width="20.88671875" style="171" customWidth="1"/>
    <col min="772" max="773" width="20.33203125" style="171" customWidth="1"/>
    <col min="774" max="774" width="14.6640625" style="171" customWidth="1"/>
    <col min="775" max="775" width="14" style="171" customWidth="1"/>
    <col min="776" max="776" width="32.88671875" style="171" customWidth="1"/>
    <col min="777" max="777" width="11" style="171" customWidth="1"/>
    <col min="778" max="778" width="11.109375" style="171" customWidth="1"/>
    <col min="779" max="780" width="13.33203125" style="171" customWidth="1"/>
    <col min="781" max="781" width="13.88671875" style="171" customWidth="1"/>
    <col min="782" max="785" width="9.109375" style="171" customWidth="1"/>
    <col min="786" max="1024" width="8.88671875" style="171"/>
    <col min="1025" max="1025" width="46.109375" style="171" customWidth="1"/>
    <col min="1026" max="1026" width="30.6640625" style="171" customWidth="1"/>
    <col min="1027" max="1027" width="20.88671875" style="171" customWidth="1"/>
    <col min="1028" max="1029" width="20.33203125" style="171" customWidth="1"/>
    <col min="1030" max="1030" width="14.6640625" style="171" customWidth="1"/>
    <col min="1031" max="1031" width="14" style="171" customWidth="1"/>
    <col min="1032" max="1032" width="32.88671875" style="171" customWidth="1"/>
    <col min="1033" max="1033" width="11" style="171" customWidth="1"/>
    <col min="1034" max="1034" width="11.109375" style="171" customWidth="1"/>
    <col min="1035" max="1036" width="13.33203125" style="171" customWidth="1"/>
    <col min="1037" max="1037" width="13.88671875" style="171" customWidth="1"/>
    <col min="1038" max="1041" width="9.109375" style="171" customWidth="1"/>
    <col min="1042" max="1280" width="8.88671875" style="171"/>
    <col min="1281" max="1281" width="46.109375" style="171" customWidth="1"/>
    <col min="1282" max="1282" width="30.6640625" style="171" customWidth="1"/>
    <col min="1283" max="1283" width="20.88671875" style="171" customWidth="1"/>
    <col min="1284" max="1285" width="20.33203125" style="171" customWidth="1"/>
    <col min="1286" max="1286" width="14.6640625" style="171" customWidth="1"/>
    <col min="1287" max="1287" width="14" style="171" customWidth="1"/>
    <col min="1288" max="1288" width="32.88671875" style="171" customWidth="1"/>
    <col min="1289" max="1289" width="11" style="171" customWidth="1"/>
    <col min="1290" max="1290" width="11.109375" style="171" customWidth="1"/>
    <col min="1291" max="1292" width="13.33203125" style="171" customWidth="1"/>
    <col min="1293" max="1293" width="13.88671875" style="171" customWidth="1"/>
    <col min="1294" max="1297" width="9.109375" style="171" customWidth="1"/>
    <col min="1298" max="1536" width="8.88671875" style="171"/>
    <col min="1537" max="1537" width="46.109375" style="171" customWidth="1"/>
    <col min="1538" max="1538" width="30.6640625" style="171" customWidth="1"/>
    <col min="1539" max="1539" width="20.88671875" style="171" customWidth="1"/>
    <col min="1540" max="1541" width="20.33203125" style="171" customWidth="1"/>
    <col min="1542" max="1542" width="14.6640625" style="171" customWidth="1"/>
    <col min="1543" max="1543" width="14" style="171" customWidth="1"/>
    <col min="1544" max="1544" width="32.88671875" style="171" customWidth="1"/>
    <col min="1545" max="1545" width="11" style="171" customWidth="1"/>
    <col min="1546" max="1546" width="11.109375" style="171" customWidth="1"/>
    <col min="1547" max="1548" width="13.33203125" style="171" customWidth="1"/>
    <col min="1549" max="1549" width="13.88671875" style="171" customWidth="1"/>
    <col min="1550" max="1553" width="9.109375" style="171" customWidth="1"/>
    <col min="1554" max="1792" width="8.88671875" style="171"/>
    <col min="1793" max="1793" width="46.109375" style="171" customWidth="1"/>
    <col min="1794" max="1794" width="30.6640625" style="171" customWidth="1"/>
    <col min="1795" max="1795" width="20.88671875" style="171" customWidth="1"/>
    <col min="1796" max="1797" width="20.33203125" style="171" customWidth="1"/>
    <col min="1798" max="1798" width="14.6640625" style="171" customWidth="1"/>
    <col min="1799" max="1799" width="14" style="171" customWidth="1"/>
    <col min="1800" max="1800" width="32.88671875" style="171" customWidth="1"/>
    <col min="1801" max="1801" width="11" style="171" customWidth="1"/>
    <col min="1802" max="1802" width="11.109375" style="171" customWidth="1"/>
    <col min="1803" max="1804" width="13.33203125" style="171" customWidth="1"/>
    <col min="1805" max="1805" width="13.88671875" style="171" customWidth="1"/>
    <col min="1806" max="1809" width="9.109375" style="171" customWidth="1"/>
    <col min="1810" max="2048" width="8.88671875" style="171"/>
    <col min="2049" max="2049" width="46.109375" style="171" customWidth="1"/>
    <col min="2050" max="2050" width="30.6640625" style="171" customWidth="1"/>
    <col min="2051" max="2051" width="20.88671875" style="171" customWidth="1"/>
    <col min="2052" max="2053" width="20.33203125" style="171" customWidth="1"/>
    <col min="2054" max="2054" width="14.6640625" style="171" customWidth="1"/>
    <col min="2055" max="2055" width="14" style="171" customWidth="1"/>
    <col min="2056" max="2056" width="32.88671875" style="171" customWidth="1"/>
    <col min="2057" max="2057" width="11" style="171" customWidth="1"/>
    <col min="2058" max="2058" width="11.109375" style="171" customWidth="1"/>
    <col min="2059" max="2060" width="13.33203125" style="171" customWidth="1"/>
    <col min="2061" max="2061" width="13.88671875" style="171" customWidth="1"/>
    <col min="2062" max="2065" width="9.109375" style="171" customWidth="1"/>
    <col min="2066" max="2304" width="8.88671875" style="171"/>
    <col min="2305" max="2305" width="46.109375" style="171" customWidth="1"/>
    <col min="2306" max="2306" width="30.6640625" style="171" customWidth="1"/>
    <col min="2307" max="2307" width="20.88671875" style="171" customWidth="1"/>
    <col min="2308" max="2309" width="20.33203125" style="171" customWidth="1"/>
    <col min="2310" max="2310" width="14.6640625" style="171" customWidth="1"/>
    <col min="2311" max="2311" width="14" style="171" customWidth="1"/>
    <col min="2312" max="2312" width="32.88671875" style="171" customWidth="1"/>
    <col min="2313" max="2313" width="11" style="171" customWidth="1"/>
    <col min="2314" max="2314" width="11.109375" style="171" customWidth="1"/>
    <col min="2315" max="2316" width="13.33203125" style="171" customWidth="1"/>
    <col min="2317" max="2317" width="13.88671875" style="171" customWidth="1"/>
    <col min="2318" max="2321" width="9.109375" style="171" customWidth="1"/>
    <col min="2322" max="2560" width="8.88671875" style="171"/>
    <col min="2561" max="2561" width="46.109375" style="171" customWidth="1"/>
    <col min="2562" max="2562" width="30.6640625" style="171" customWidth="1"/>
    <col min="2563" max="2563" width="20.88671875" style="171" customWidth="1"/>
    <col min="2564" max="2565" width="20.33203125" style="171" customWidth="1"/>
    <col min="2566" max="2566" width="14.6640625" style="171" customWidth="1"/>
    <col min="2567" max="2567" width="14" style="171" customWidth="1"/>
    <col min="2568" max="2568" width="32.88671875" style="171" customWidth="1"/>
    <col min="2569" max="2569" width="11" style="171" customWidth="1"/>
    <col min="2570" max="2570" width="11.109375" style="171" customWidth="1"/>
    <col min="2571" max="2572" width="13.33203125" style="171" customWidth="1"/>
    <col min="2573" max="2573" width="13.88671875" style="171" customWidth="1"/>
    <col min="2574" max="2577" width="9.109375" style="171" customWidth="1"/>
    <col min="2578" max="2816" width="8.88671875" style="171"/>
    <col min="2817" max="2817" width="46.109375" style="171" customWidth="1"/>
    <col min="2818" max="2818" width="30.6640625" style="171" customWidth="1"/>
    <col min="2819" max="2819" width="20.88671875" style="171" customWidth="1"/>
    <col min="2820" max="2821" width="20.33203125" style="171" customWidth="1"/>
    <col min="2822" max="2822" width="14.6640625" style="171" customWidth="1"/>
    <col min="2823" max="2823" width="14" style="171" customWidth="1"/>
    <col min="2824" max="2824" width="32.88671875" style="171" customWidth="1"/>
    <col min="2825" max="2825" width="11" style="171" customWidth="1"/>
    <col min="2826" max="2826" width="11.109375" style="171" customWidth="1"/>
    <col min="2827" max="2828" width="13.33203125" style="171" customWidth="1"/>
    <col min="2829" max="2829" width="13.88671875" style="171" customWidth="1"/>
    <col min="2830" max="2833" width="9.109375" style="171" customWidth="1"/>
    <col min="2834" max="3072" width="8.88671875" style="171"/>
    <col min="3073" max="3073" width="46.109375" style="171" customWidth="1"/>
    <col min="3074" max="3074" width="30.6640625" style="171" customWidth="1"/>
    <col min="3075" max="3075" width="20.88671875" style="171" customWidth="1"/>
    <col min="3076" max="3077" width="20.33203125" style="171" customWidth="1"/>
    <col min="3078" max="3078" width="14.6640625" style="171" customWidth="1"/>
    <col min="3079" max="3079" width="14" style="171" customWidth="1"/>
    <col min="3080" max="3080" width="32.88671875" style="171" customWidth="1"/>
    <col min="3081" max="3081" width="11" style="171" customWidth="1"/>
    <col min="3082" max="3082" width="11.109375" style="171" customWidth="1"/>
    <col min="3083" max="3084" width="13.33203125" style="171" customWidth="1"/>
    <col min="3085" max="3085" width="13.88671875" style="171" customWidth="1"/>
    <col min="3086" max="3089" width="9.109375" style="171" customWidth="1"/>
    <col min="3090" max="3328" width="8.88671875" style="171"/>
    <col min="3329" max="3329" width="46.109375" style="171" customWidth="1"/>
    <col min="3330" max="3330" width="30.6640625" style="171" customWidth="1"/>
    <col min="3331" max="3331" width="20.88671875" style="171" customWidth="1"/>
    <col min="3332" max="3333" width="20.33203125" style="171" customWidth="1"/>
    <col min="3334" max="3334" width="14.6640625" style="171" customWidth="1"/>
    <col min="3335" max="3335" width="14" style="171" customWidth="1"/>
    <col min="3336" max="3336" width="32.88671875" style="171" customWidth="1"/>
    <col min="3337" max="3337" width="11" style="171" customWidth="1"/>
    <col min="3338" max="3338" width="11.109375" style="171" customWidth="1"/>
    <col min="3339" max="3340" width="13.33203125" style="171" customWidth="1"/>
    <col min="3341" max="3341" width="13.88671875" style="171" customWidth="1"/>
    <col min="3342" max="3345" width="9.109375" style="171" customWidth="1"/>
    <col min="3346" max="3584" width="8.88671875" style="171"/>
    <col min="3585" max="3585" width="46.109375" style="171" customWidth="1"/>
    <col min="3586" max="3586" width="30.6640625" style="171" customWidth="1"/>
    <col min="3587" max="3587" width="20.88671875" style="171" customWidth="1"/>
    <col min="3588" max="3589" width="20.33203125" style="171" customWidth="1"/>
    <col min="3590" max="3590" width="14.6640625" style="171" customWidth="1"/>
    <col min="3591" max="3591" width="14" style="171" customWidth="1"/>
    <col min="3592" max="3592" width="32.88671875" style="171" customWidth="1"/>
    <col min="3593" max="3593" width="11" style="171" customWidth="1"/>
    <col min="3594" max="3594" width="11.109375" style="171" customWidth="1"/>
    <col min="3595" max="3596" width="13.33203125" style="171" customWidth="1"/>
    <col min="3597" max="3597" width="13.88671875" style="171" customWidth="1"/>
    <col min="3598" max="3601" width="9.109375" style="171" customWidth="1"/>
    <col min="3602" max="3840" width="8.88671875" style="171"/>
    <col min="3841" max="3841" width="46.109375" style="171" customWidth="1"/>
    <col min="3842" max="3842" width="30.6640625" style="171" customWidth="1"/>
    <col min="3843" max="3843" width="20.88671875" style="171" customWidth="1"/>
    <col min="3844" max="3845" width="20.33203125" style="171" customWidth="1"/>
    <col min="3846" max="3846" width="14.6640625" style="171" customWidth="1"/>
    <col min="3847" max="3847" width="14" style="171" customWidth="1"/>
    <col min="3848" max="3848" width="32.88671875" style="171" customWidth="1"/>
    <col min="3849" max="3849" width="11" style="171" customWidth="1"/>
    <col min="3850" max="3850" width="11.109375" style="171" customWidth="1"/>
    <col min="3851" max="3852" width="13.33203125" style="171" customWidth="1"/>
    <col min="3853" max="3853" width="13.88671875" style="171" customWidth="1"/>
    <col min="3854" max="3857" width="9.109375" style="171" customWidth="1"/>
    <col min="3858" max="4096" width="8.88671875" style="171"/>
    <col min="4097" max="4097" width="46.109375" style="171" customWidth="1"/>
    <col min="4098" max="4098" width="30.6640625" style="171" customWidth="1"/>
    <col min="4099" max="4099" width="20.88671875" style="171" customWidth="1"/>
    <col min="4100" max="4101" width="20.33203125" style="171" customWidth="1"/>
    <col min="4102" max="4102" width="14.6640625" style="171" customWidth="1"/>
    <col min="4103" max="4103" width="14" style="171" customWidth="1"/>
    <col min="4104" max="4104" width="32.88671875" style="171" customWidth="1"/>
    <col min="4105" max="4105" width="11" style="171" customWidth="1"/>
    <col min="4106" max="4106" width="11.109375" style="171" customWidth="1"/>
    <col min="4107" max="4108" width="13.33203125" style="171" customWidth="1"/>
    <col min="4109" max="4109" width="13.88671875" style="171" customWidth="1"/>
    <col min="4110" max="4113" width="9.109375" style="171" customWidth="1"/>
    <col min="4114" max="4352" width="8.88671875" style="171"/>
    <col min="4353" max="4353" width="46.109375" style="171" customWidth="1"/>
    <col min="4354" max="4354" width="30.6640625" style="171" customWidth="1"/>
    <col min="4355" max="4355" width="20.88671875" style="171" customWidth="1"/>
    <col min="4356" max="4357" width="20.33203125" style="171" customWidth="1"/>
    <col min="4358" max="4358" width="14.6640625" style="171" customWidth="1"/>
    <col min="4359" max="4359" width="14" style="171" customWidth="1"/>
    <col min="4360" max="4360" width="32.88671875" style="171" customWidth="1"/>
    <col min="4361" max="4361" width="11" style="171" customWidth="1"/>
    <col min="4362" max="4362" width="11.109375" style="171" customWidth="1"/>
    <col min="4363" max="4364" width="13.33203125" style="171" customWidth="1"/>
    <col min="4365" max="4365" width="13.88671875" style="171" customWidth="1"/>
    <col min="4366" max="4369" width="9.109375" style="171" customWidth="1"/>
    <col min="4370" max="4608" width="8.88671875" style="171"/>
    <col min="4609" max="4609" width="46.109375" style="171" customWidth="1"/>
    <col min="4610" max="4610" width="30.6640625" style="171" customWidth="1"/>
    <col min="4611" max="4611" width="20.88671875" style="171" customWidth="1"/>
    <col min="4612" max="4613" width="20.33203125" style="171" customWidth="1"/>
    <col min="4614" max="4614" width="14.6640625" style="171" customWidth="1"/>
    <col min="4615" max="4615" width="14" style="171" customWidth="1"/>
    <col min="4616" max="4616" width="32.88671875" style="171" customWidth="1"/>
    <col min="4617" max="4617" width="11" style="171" customWidth="1"/>
    <col min="4618" max="4618" width="11.109375" style="171" customWidth="1"/>
    <col min="4619" max="4620" width="13.33203125" style="171" customWidth="1"/>
    <col min="4621" max="4621" width="13.88671875" style="171" customWidth="1"/>
    <col min="4622" max="4625" width="9.109375" style="171" customWidth="1"/>
    <col min="4626" max="4864" width="8.88671875" style="171"/>
    <col min="4865" max="4865" width="46.109375" style="171" customWidth="1"/>
    <col min="4866" max="4866" width="30.6640625" style="171" customWidth="1"/>
    <col min="4867" max="4867" width="20.88671875" style="171" customWidth="1"/>
    <col min="4868" max="4869" width="20.33203125" style="171" customWidth="1"/>
    <col min="4870" max="4870" width="14.6640625" style="171" customWidth="1"/>
    <col min="4871" max="4871" width="14" style="171" customWidth="1"/>
    <col min="4872" max="4872" width="32.88671875" style="171" customWidth="1"/>
    <col min="4873" max="4873" width="11" style="171" customWidth="1"/>
    <col min="4874" max="4874" width="11.109375" style="171" customWidth="1"/>
    <col min="4875" max="4876" width="13.33203125" style="171" customWidth="1"/>
    <col min="4877" max="4877" width="13.88671875" style="171" customWidth="1"/>
    <col min="4878" max="4881" width="9.109375" style="171" customWidth="1"/>
    <col min="4882" max="5120" width="8.88671875" style="171"/>
    <col min="5121" max="5121" width="46.109375" style="171" customWidth="1"/>
    <col min="5122" max="5122" width="30.6640625" style="171" customWidth="1"/>
    <col min="5123" max="5123" width="20.88671875" style="171" customWidth="1"/>
    <col min="5124" max="5125" width="20.33203125" style="171" customWidth="1"/>
    <col min="5126" max="5126" width="14.6640625" style="171" customWidth="1"/>
    <col min="5127" max="5127" width="14" style="171" customWidth="1"/>
    <col min="5128" max="5128" width="32.88671875" style="171" customWidth="1"/>
    <col min="5129" max="5129" width="11" style="171" customWidth="1"/>
    <col min="5130" max="5130" width="11.109375" style="171" customWidth="1"/>
    <col min="5131" max="5132" width="13.33203125" style="171" customWidth="1"/>
    <col min="5133" max="5133" width="13.88671875" style="171" customWidth="1"/>
    <col min="5134" max="5137" width="9.109375" style="171" customWidth="1"/>
    <col min="5138" max="5376" width="8.88671875" style="171"/>
    <col min="5377" max="5377" width="46.109375" style="171" customWidth="1"/>
    <col min="5378" max="5378" width="30.6640625" style="171" customWidth="1"/>
    <col min="5379" max="5379" width="20.88671875" style="171" customWidth="1"/>
    <col min="5380" max="5381" width="20.33203125" style="171" customWidth="1"/>
    <col min="5382" max="5382" width="14.6640625" style="171" customWidth="1"/>
    <col min="5383" max="5383" width="14" style="171" customWidth="1"/>
    <col min="5384" max="5384" width="32.88671875" style="171" customWidth="1"/>
    <col min="5385" max="5385" width="11" style="171" customWidth="1"/>
    <col min="5386" max="5386" width="11.109375" style="171" customWidth="1"/>
    <col min="5387" max="5388" width="13.33203125" style="171" customWidth="1"/>
    <col min="5389" max="5389" width="13.88671875" style="171" customWidth="1"/>
    <col min="5390" max="5393" width="9.109375" style="171" customWidth="1"/>
    <col min="5394" max="5632" width="8.88671875" style="171"/>
    <col min="5633" max="5633" width="46.109375" style="171" customWidth="1"/>
    <col min="5634" max="5634" width="30.6640625" style="171" customWidth="1"/>
    <col min="5635" max="5635" width="20.88671875" style="171" customWidth="1"/>
    <col min="5636" max="5637" width="20.33203125" style="171" customWidth="1"/>
    <col min="5638" max="5638" width="14.6640625" style="171" customWidth="1"/>
    <col min="5639" max="5639" width="14" style="171" customWidth="1"/>
    <col min="5640" max="5640" width="32.88671875" style="171" customWidth="1"/>
    <col min="5641" max="5641" width="11" style="171" customWidth="1"/>
    <col min="5642" max="5642" width="11.109375" style="171" customWidth="1"/>
    <col min="5643" max="5644" width="13.33203125" style="171" customWidth="1"/>
    <col min="5645" max="5645" width="13.88671875" style="171" customWidth="1"/>
    <col min="5646" max="5649" width="9.109375" style="171" customWidth="1"/>
    <col min="5650" max="5888" width="8.88671875" style="171"/>
    <col min="5889" max="5889" width="46.109375" style="171" customWidth="1"/>
    <col min="5890" max="5890" width="30.6640625" style="171" customWidth="1"/>
    <col min="5891" max="5891" width="20.88671875" style="171" customWidth="1"/>
    <col min="5892" max="5893" width="20.33203125" style="171" customWidth="1"/>
    <col min="5894" max="5894" width="14.6640625" style="171" customWidth="1"/>
    <col min="5895" max="5895" width="14" style="171" customWidth="1"/>
    <col min="5896" max="5896" width="32.88671875" style="171" customWidth="1"/>
    <col min="5897" max="5897" width="11" style="171" customWidth="1"/>
    <col min="5898" max="5898" width="11.109375" style="171" customWidth="1"/>
    <col min="5899" max="5900" width="13.33203125" style="171" customWidth="1"/>
    <col min="5901" max="5901" width="13.88671875" style="171" customWidth="1"/>
    <col min="5902" max="5905" width="9.109375" style="171" customWidth="1"/>
    <col min="5906" max="6144" width="8.88671875" style="171"/>
    <col min="6145" max="6145" width="46.109375" style="171" customWidth="1"/>
    <col min="6146" max="6146" width="30.6640625" style="171" customWidth="1"/>
    <col min="6147" max="6147" width="20.88671875" style="171" customWidth="1"/>
    <col min="6148" max="6149" width="20.33203125" style="171" customWidth="1"/>
    <col min="6150" max="6150" width="14.6640625" style="171" customWidth="1"/>
    <col min="6151" max="6151" width="14" style="171" customWidth="1"/>
    <col min="6152" max="6152" width="32.88671875" style="171" customWidth="1"/>
    <col min="6153" max="6153" width="11" style="171" customWidth="1"/>
    <col min="6154" max="6154" width="11.109375" style="171" customWidth="1"/>
    <col min="6155" max="6156" width="13.33203125" style="171" customWidth="1"/>
    <col min="6157" max="6157" width="13.88671875" style="171" customWidth="1"/>
    <col min="6158" max="6161" width="9.109375" style="171" customWidth="1"/>
    <col min="6162" max="6400" width="8.88671875" style="171"/>
    <col min="6401" max="6401" width="46.109375" style="171" customWidth="1"/>
    <col min="6402" max="6402" width="30.6640625" style="171" customWidth="1"/>
    <col min="6403" max="6403" width="20.88671875" style="171" customWidth="1"/>
    <col min="6404" max="6405" width="20.33203125" style="171" customWidth="1"/>
    <col min="6406" max="6406" width="14.6640625" style="171" customWidth="1"/>
    <col min="6407" max="6407" width="14" style="171" customWidth="1"/>
    <col min="6408" max="6408" width="32.88671875" style="171" customWidth="1"/>
    <col min="6409" max="6409" width="11" style="171" customWidth="1"/>
    <col min="6410" max="6410" width="11.109375" style="171" customWidth="1"/>
    <col min="6411" max="6412" width="13.33203125" style="171" customWidth="1"/>
    <col min="6413" max="6413" width="13.88671875" style="171" customWidth="1"/>
    <col min="6414" max="6417" width="9.109375" style="171" customWidth="1"/>
    <col min="6418" max="6656" width="8.88671875" style="171"/>
    <col min="6657" max="6657" width="46.109375" style="171" customWidth="1"/>
    <col min="6658" max="6658" width="30.6640625" style="171" customWidth="1"/>
    <col min="6659" max="6659" width="20.88671875" style="171" customWidth="1"/>
    <col min="6660" max="6661" width="20.33203125" style="171" customWidth="1"/>
    <col min="6662" max="6662" width="14.6640625" style="171" customWidth="1"/>
    <col min="6663" max="6663" width="14" style="171" customWidth="1"/>
    <col min="6664" max="6664" width="32.88671875" style="171" customWidth="1"/>
    <col min="6665" max="6665" width="11" style="171" customWidth="1"/>
    <col min="6666" max="6666" width="11.109375" style="171" customWidth="1"/>
    <col min="6667" max="6668" width="13.33203125" style="171" customWidth="1"/>
    <col min="6669" max="6669" width="13.88671875" style="171" customWidth="1"/>
    <col min="6670" max="6673" width="9.109375" style="171" customWidth="1"/>
    <col min="6674" max="6912" width="8.88671875" style="171"/>
    <col min="6913" max="6913" width="46.109375" style="171" customWidth="1"/>
    <col min="6914" max="6914" width="30.6640625" style="171" customWidth="1"/>
    <col min="6915" max="6915" width="20.88671875" style="171" customWidth="1"/>
    <col min="6916" max="6917" width="20.33203125" style="171" customWidth="1"/>
    <col min="6918" max="6918" width="14.6640625" style="171" customWidth="1"/>
    <col min="6919" max="6919" width="14" style="171" customWidth="1"/>
    <col min="6920" max="6920" width="32.88671875" style="171" customWidth="1"/>
    <col min="6921" max="6921" width="11" style="171" customWidth="1"/>
    <col min="6922" max="6922" width="11.109375" style="171" customWidth="1"/>
    <col min="6923" max="6924" width="13.33203125" style="171" customWidth="1"/>
    <col min="6925" max="6925" width="13.88671875" style="171" customWidth="1"/>
    <col min="6926" max="6929" width="9.109375" style="171" customWidth="1"/>
    <col min="6930" max="7168" width="8.88671875" style="171"/>
    <col min="7169" max="7169" width="46.109375" style="171" customWidth="1"/>
    <col min="7170" max="7170" width="30.6640625" style="171" customWidth="1"/>
    <col min="7171" max="7171" width="20.88671875" style="171" customWidth="1"/>
    <col min="7172" max="7173" width="20.33203125" style="171" customWidth="1"/>
    <col min="7174" max="7174" width="14.6640625" style="171" customWidth="1"/>
    <col min="7175" max="7175" width="14" style="171" customWidth="1"/>
    <col min="7176" max="7176" width="32.88671875" style="171" customWidth="1"/>
    <col min="7177" max="7177" width="11" style="171" customWidth="1"/>
    <col min="7178" max="7178" width="11.109375" style="171" customWidth="1"/>
    <col min="7179" max="7180" width="13.33203125" style="171" customWidth="1"/>
    <col min="7181" max="7181" width="13.88671875" style="171" customWidth="1"/>
    <col min="7182" max="7185" width="9.109375" style="171" customWidth="1"/>
    <col min="7186" max="7424" width="8.88671875" style="171"/>
    <col min="7425" max="7425" width="46.109375" style="171" customWidth="1"/>
    <col min="7426" max="7426" width="30.6640625" style="171" customWidth="1"/>
    <col min="7427" max="7427" width="20.88671875" style="171" customWidth="1"/>
    <col min="7428" max="7429" width="20.33203125" style="171" customWidth="1"/>
    <col min="7430" max="7430" width="14.6640625" style="171" customWidth="1"/>
    <col min="7431" max="7431" width="14" style="171" customWidth="1"/>
    <col min="7432" max="7432" width="32.88671875" style="171" customWidth="1"/>
    <col min="7433" max="7433" width="11" style="171" customWidth="1"/>
    <col min="7434" max="7434" width="11.109375" style="171" customWidth="1"/>
    <col min="7435" max="7436" width="13.33203125" style="171" customWidth="1"/>
    <col min="7437" max="7437" width="13.88671875" style="171" customWidth="1"/>
    <col min="7438" max="7441" width="9.109375" style="171" customWidth="1"/>
    <col min="7442" max="7680" width="8.88671875" style="171"/>
    <col min="7681" max="7681" width="46.109375" style="171" customWidth="1"/>
    <col min="7682" max="7682" width="30.6640625" style="171" customWidth="1"/>
    <col min="7683" max="7683" width="20.88671875" style="171" customWidth="1"/>
    <col min="7684" max="7685" width="20.33203125" style="171" customWidth="1"/>
    <col min="7686" max="7686" width="14.6640625" style="171" customWidth="1"/>
    <col min="7687" max="7687" width="14" style="171" customWidth="1"/>
    <col min="7688" max="7688" width="32.88671875" style="171" customWidth="1"/>
    <col min="7689" max="7689" width="11" style="171" customWidth="1"/>
    <col min="7690" max="7690" width="11.109375" style="171" customWidth="1"/>
    <col min="7691" max="7692" width="13.33203125" style="171" customWidth="1"/>
    <col min="7693" max="7693" width="13.88671875" style="171" customWidth="1"/>
    <col min="7694" max="7697" width="9.109375" style="171" customWidth="1"/>
    <col min="7698" max="7936" width="8.88671875" style="171"/>
    <col min="7937" max="7937" width="46.109375" style="171" customWidth="1"/>
    <col min="7938" max="7938" width="30.6640625" style="171" customWidth="1"/>
    <col min="7939" max="7939" width="20.88671875" style="171" customWidth="1"/>
    <col min="7940" max="7941" width="20.33203125" style="171" customWidth="1"/>
    <col min="7942" max="7942" width="14.6640625" style="171" customWidth="1"/>
    <col min="7943" max="7943" width="14" style="171" customWidth="1"/>
    <col min="7944" max="7944" width="32.88671875" style="171" customWidth="1"/>
    <col min="7945" max="7945" width="11" style="171" customWidth="1"/>
    <col min="7946" max="7946" width="11.109375" style="171" customWidth="1"/>
    <col min="7947" max="7948" width="13.33203125" style="171" customWidth="1"/>
    <col min="7949" max="7949" width="13.88671875" style="171" customWidth="1"/>
    <col min="7950" max="7953" width="9.109375" style="171" customWidth="1"/>
    <col min="7954" max="8192" width="8.88671875" style="171"/>
    <col min="8193" max="8193" width="46.109375" style="171" customWidth="1"/>
    <col min="8194" max="8194" width="30.6640625" style="171" customWidth="1"/>
    <col min="8195" max="8195" width="20.88671875" style="171" customWidth="1"/>
    <col min="8196" max="8197" width="20.33203125" style="171" customWidth="1"/>
    <col min="8198" max="8198" width="14.6640625" style="171" customWidth="1"/>
    <col min="8199" max="8199" width="14" style="171" customWidth="1"/>
    <col min="8200" max="8200" width="32.88671875" style="171" customWidth="1"/>
    <col min="8201" max="8201" width="11" style="171" customWidth="1"/>
    <col min="8202" max="8202" width="11.109375" style="171" customWidth="1"/>
    <col min="8203" max="8204" width="13.33203125" style="171" customWidth="1"/>
    <col min="8205" max="8205" width="13.88671875" style="171" customWidth="1"/>
    <col min="8206" max="8209" width="9.109375" style="171" customWidth="1"/>
    <col min="8210" max="8448" width="8.88671875" style="171"/>
    <col min="8449" max="8449" width="46.109375" style="171" customWidth="1"/>
    <col min="8450" max="8450" width="30.6640625" style="171" customWidth="1"/>
    <col min="8451" max="8451" width="20.88671875" style="171" customWidth="1"/>
    <col min="8452" max="8453" width="20.33203125" style="171" customWidth="1"/>
    <col min="8454" max="8454" width="14.6640625" style="171" customWidth="1"/>
    <col min="8455" max="8455" width="14" style="171" customWidth="1"/>
    <col min="8456" max="8456" width="32.88671875" style="171" customWidth="1"/>
    <col min="8457" max="8457" width="11" style="171" customWidth="1"/>
    <col min="8458" max="8458" width="11.109375" style="171" customWidth="1"/>
    <col min="8459" max="8460" width="13.33203125" style="171" customWidth="1"/>
    <col min="8461" max="8461" width="13.88671875" style="171" customWidth="1"/>
    <col min="8462" max="8465" width="9.109375" style="171" customWidth="1"/>
    <col min="8466" max="8704" width="8.88671875" style="171"/>
    <col min="8705" max="8705" width="46.109375" style="171" customWidth="1"/>
    <col min="8706" max="8706" width="30.6640625" style="171" customWidth="1"/>
    <col min="8707" max="8707" width="20.88671875" style="171" customWidth="1"/>
    <col min="8708" max="8709" width="20.33203125" style="171" customWidth="1"/>
    <col min="8710" max="8710" width="14.6640625" style="171" customWidth="1"/>
    <col min="8711" max="8711" width="14" style="171" customWidth="1"/>
    <col min="8712" max="8712" width="32.88671875" style="171" customWidth="1"/>
    <col min="8713" max="8713" width="11" style="171" customWidth="1"/>
    <col min="8714" max="8714" width="11.109375" style="171" customWidth="1"/>
    <col min="8715" max="8716" width="13.33203125" style="171" customWidth="1"/>
    <col min="8717" max="8717" width="13.88671875" style="171" customWidth="1"/>
    <col min="8718" max="8721" width="9.109375" style="171" customWidth="1"/>
    <col min="8722" max="8960" width="8.88671875" style="171"/>
    <col min="8961" max="8961" width="46.109375" style="171" customWidth="1"/>
    <col min="8962" max="8962" width="30.6640625" style="171" customWidth="1"/>
    <col min="8963" max="8963" width="20.88671875" style="171" customWidth="1"/>
    <col min="8964" max="8965" width="20.33203125" style="171" customWidth="1"/>
    <col min="8966" max="8966" width="14.6640625" style="171" customWidth="1"/>
    <col min="8967" max="8967" width="14" style="171" customWidth="1"/>
    <col min="8968" max="8968" width="32.88671875" style="171" customWidth="1"/>
    <col min="8969" max="8969" width="11" style="171" customWidth="1"/>
    <col min="8970" max="8970" width="11.109375" style="171" customWidth="1"/>
    <col min="8971" max="8972" width="13.33203125" style="171" customWidth="1"/>
    <col min="8973" max="8973" width="13.88671875" style="171" customWidth="1"/>
    <col min="8974" max="8977" width="9.109375" style="171" customWidth="1"/>
    <col min="8978" max="9216" width="8.88671875" style="171"/>
    <col min="9217" max="9217" width="46.109375" style="171" customWidth="1"/>
    <col min="9218" max="9218" width="30.6640625" style="171" customWidth="1"/>
    <col min="9219" max="9219" width="20.88671875" style="171" customWidth="1"/>
    <col min="9220" max="9221" width="20.33203125" style="171" customWidth="1"/>
    <col min="9222" max="9222" width="14.6640625" style="171" customWidth="1"/>
    <col min="9223" max="9223" width="14" style="171" customWidth="1"/>
    <col min="9224" max="9224" width="32.88671875" style="171" customWidth="1"/>
    <col min="9225" max="9225" width="11" style="171" customWidth="1"/>
    <col min="9226" max="9226" width="11.109375" style="171" customWidth="1"/>
    <col min="9227" max="9228" width="13.33203125" style="171" customWidth="1"/>
    <col min="9229" max="9229" width="13.88671875" style="171" customWidth="1"/>
    <col min="9230" max="9233" width="9.109375" style="171" customWidth="1"/>
    <col min="9234" max="9472" width="8.88671875" style="171"/>
    <col min="9473" max="9473" width="46.109375" style="171" customWidth="1"/>
    <col min="9474" max="9474" width="30.6640625" style="171" customWidth="1"/>
    <col min="9475" max="9475" width="20.88671875" style="171" customWidth="1"/>
    <col min="9476" max="9477" width="20.33203125" style="171" customWidth="1"/>
    <col min="9478" max="9478" width="14.6640625" style="171" customWidth="1"/>
    <col min="9479" max="9479" width="14" style="171" customWidth="1"/>
    <col min="9480" max="9480" width="32.88671875" style="171" customWidth="1"/>
    <col min="9481" max="9481" width="11" style="171" customWidth="1"/>
    <col min="9482" max="9482" width="11.109375" style="171" customWidth="1"/>
    <col min="9483" max="9484" width="13.33203125" style="171" customWidth="1"/>
    <col min="9485" max="9485" width="13.88671875" style="171" customWidth="1"/>
    <col min="9486" max="9489" width="9.109375" style="171" customWidth="1"/>
    <col min="9490" max="9728" width="8.88671875" style="171"/>
    <col min="9729" max="9729" width="46.109375" style="171" customWidth="1"/>
    <col min="9730" max="9730" width="30.6640625" style="171" customWidth="1"/>
    <col min="9731" max="9731" width="20.88671875" style="171" customWidth="1"/>
    <col min="9732" max="9733" width="20.33203125" style="171" customWidth="1"/>
    <col min="9734" max="9734" width="14.6640625" style="171" customWidth="1"/>
    <col min="9735" max="9735" width="14" style="171" customWidth="1"/>
    <col min="9736" max="9736" width="32.88671875" style="171" customWidth="1"/>
    <col min="9737" max="9737" width="11" style="171" customWidth="1"/>
    <col min="9738" max="9738" width="11.109375" style="171" customWidth="1"/>
    <col min="9739" max="9740" width="13.33203125" style="171" customWidth="1"/>
    <col min="9741" max="9741" width="13.88671875" style="171" customWidth="1"/>
    <col min="9742" max="9745" width="9.109375" style="171" customWidth="1"/>
    <col min="9746" max="9984" width="8.88671875" style="171"/>
    <col min="9985" max="9985" width="46.109375" style="171" customWidth="1"/>
    <col min="9986" max="9986" width="30.6640625" style="171" customWidth="1"/>
    <col min="9987" max="9987" width="20.88671875" style="171" customWidth="1"/>
    <col min="9988" max="9989" width="20.33203125" style="171" customWidth="1"/>
    <col min="9990" max="9990" width="14.6640625" style="171" customWidth="1"/>
    <col min="9991" max="9991" width="14" style="171" customWidth="1"/>
    <col min="9992" max="9992" width="32.88671875" style="171" customWidth="1"/>
    <col min="9993" max="9993" width="11" style="171" customWidth="1"/>
    <col min="9994" max="9994" width="11.109375" style="171" customWidth="1"/>
    <col min="9995" max="9996" width="13.33203125" style="171" customWidth="1"/>
    <col min="9997" max="9997" width="13.88671875" style="171" customWidth="1"/>
    <col min="9998" max="10001" width="9.109375" style="171" customWidth="1"/>
    <col min="10002" max="10240" width="8.88671875" style="171"/>
    <col min="10241" max="10241" width="46.109375" style="171" customWidth="1"/>
    <col min="10242" max="10242" width="30.6640625" style="171" customWidth="1"/>
    <col min="10243" max="10243" width="20.88671875" style="171" customWidth="1"/>
    <col min="10244" max="10245" width="20.33203125" style="171" customWidth="1"/>
    <col min="10246" max="10246" width="14.6640625" style="171" customWidth="1"/>
    <col min="10247" max="10247" width="14" style="171" customWidth="1"/>
    <col min="10248" max="10248" width="32.88671875" style="171" customWidth="1"/>
    <col min="10249" max="10249" width="11" style="171" customWidth="1"/>
    <col min="10250" max="10250" width="11.109375" style="171" customWidth="1"/>
    <col min="10251" max="10252" width="13.33203125" style="171" customWidth="1"/>
    <col min="10253" max="10253" width="13.88671875" style="171" customWidth="1"/>
    <col min="10254" max="10257" width="9.109375" style="171" customWidth="1"/>
    <col min="10258" max="10496" width="8.88671875" style="171"/>
    <col min="10497" max="10497" width="46.109375" style="171" customWidth="1"/>
    <col min="10498" max="10498" width="30.6640625" style="171" customWidth="1"/>
    <col min="10499" max="10499" width="20.88671875" style="171" customWidth="1"/>
    <col min="10500" max="10501" width="20.33203125" style="171" customWidth="1"/>
    <col min="10502" max="10502" width="14.6640625" style="171" customWidth="1"/>
    <col min="10503" max="10503" width="14" style="171" customWidth="1"/>
    <col min="10504" max="10504" width="32.88671875" style="171" customWidth="1"/>
    <col min="10505" max="10505" width="11" style="171" customWidth="1"/>
    <col min="10506" max="10506" width="11.109375" style="171" customWidth="1"/>
    <col min="10507" max="10508" width="13.33203125" style="171" customWidth="1"/>
    <col min="10509" max="10509" width="13.88671875" style="171" customWidth="1"/>
    <col min="10510" max="10513" width="9.109375" style="171" customWidth="1"/>
    <col min="10514" max="10752" width="8.88671875" style="171"/>
    <col min="10753" max="10753" width="46.109375" style="171" customWidth="1"/>
    <col min="10754" max="10754" width="30.6640625" style="171" customWidth="1"/>
    <col min="10755" max="10755" width="20.88671875" style="171" customWidth="1"/>
    <col min="10756" max="10757" width="20.33203125" style="171" customWidth="1"/>
    <col min="10758" max="10758" width="14.6640625" style="171" customWidth="1"/>
    <col min="10759" max="10759" width="14" style="171" customWidth="1"/>
    <col min="10760" max="10760" width="32.88671875" style="171" customWidth="1"/>
    <col min="10761" max="10761" width="11" style="171" customWidth="1"/>
    <col min="10762" max="10762" width="11.109375" style="171" customWidth="1"/>
    <col min="10763" max="10764" width="13.33203125" style="171" customWidth="1"/>
    <col min="10765" max="10765" width="13.88671875" style="171" customWidth="1"/>
    <col min="10766" max="10769" width="9.109375" style="171" customWidth="1"/>
    <col min="10770" max="11008" width="8.88671875" style="171"/>
    <col min="11009" max="11009" width="46.109375" style="171" customWidth="1"/>
    <col min="11010" max="11010" width="30.6640625" style="171" customWidth="1"/>
    <col min="11011" max="11011" width="20.88671875" style="171" customWidth="1"/>
    <col min="11012" max="11013" width="20.33203125" style="171" customWidth="1"/>
    <col min="11014" max="11014" width="14.6640625" style="171" customWidth="1"/>
    <col min="11015" max="11015" width="14" style="171" customWidth="1"/>
    <col min="11016" max="11016" width="32.88671875" style="171" customWidth="1"/>
    <col min="11017" max="11017" width="11" style="171" customWidth="1"/>
    <col min="11018" max="11018" width="11.109375" style="171" customWidth="1"/>
    <col min="11019" max="11020" width="13.33203125" style="171" customWidth="1"/>
    <col min="11021" max="11021" width="13.88671875" style="171" customWidth="1"/>
    <col min="11022" max="11025" width="9.109375" style="171" customWidth="1"/>
    <col min="11026" max="11264" width="8.88671875" style="171"/>
    <col min="11265" max="11265" width="46.109375" style="171" customWidth="1"/>
    <col min="11266" max="11266" width="30.6640625" style="171" customWidth="1"/>
    <col min="11267" max="11267" width="20.88671875" style="171" customWidth="1"/>
    <col min="11268" max="11269" width="20.33203125" style="171" customWidth="1"/>
    <col min="11270" max="11270" width="14.6640625" style="171" customWidth="1"/>
    <col min="11271" max="11271" width="14" style="171" customWidth="1"/>
    <col min="11272" max="11272" width="32.88671875" style="171" customWidth="1"/>
    <col min="11273" max="11273" width="11" style="171" customWidth="1"/>
    <col min="11274" max="11274" width="11.109375" style="171" customWidth="1"/>
    <col min="11275" max="11276" width="13.33203125" style="171" customWidth="1"/>
    <col min="11277" max="11277" width="13.88671875" style="171" customWidth="1"/>
    <col min="11278" max="11281" width="9.109375" style="171" customWidth="1"/>
    <col min="11282" max="11520" width="8.88671875" style="171"/>
    <col min="11521" max="11521" width="46.109375" style="171" customWidth="1"/>
    <col min="11522" max="11522" width="30.6640625" style="171" customWidth="1"/>
    <col min="11523" max="11523" width="20.88671875" style="171" customWidth="1"/>
    <col min="11524" max="11525" width="20.33203125" style="171" customWidth="1"/>
    <col min="11526" max="11526" width="14.6640625" style="171" customWidth="1"/>
    <col min="11527" max="11527" width="14" style="171" customWidth="1"/>
    <col min="11528" max="11528" width="32.88671875" style="171" customWidth="1"/>
    <col min="11529" max="11529" width="11" style="171" customWidth="1"/>
    <col min="11530" max="11530" width="11.109375" style="171" customWidth="1"/>
    <col min="11531" max="11532" width="13.33203125" style="171" customWidth="1"/>
    <col min="11533" max="11533" width="13.88671875" style="171" customWidth="1"/>
    <col min="11534" max="11537" width="9.109375" style="171" customWidth="1"/>
    <col min="11538" max="11776" width="8.88671875" style="171"/>
    <col min="11777" max="11777" width="46.109375" style="171" customWidth="1"/>
    <col min="11778" max="11778" width="30.6640625" style="171" customWidth="1"/>
    <col min="11779" max="11779" width="20.88671875" style="171" customWidth="1"/>
    <col min="11780" max="11781" width="20.33203125" style="171" customWidth="1"/>
    <col min="11782" max="11782" width="14.6640625" style="171" customWidth="1"/>
    <col min="11783" max="11783" width="14" style="171" customWidth="1"/>
    <col min="11784" max="11784" width="32.88671875" style="171" customWidth="1"/>
    <col min="11785" max="11785" width="11" style="171" customWidth="1"/>
    <col min="11786" max="11786" width="11.109375" style="171" customWidth="1"/>
    <col min="11787" max="11788" width="13.33203125" style="171" customWidth="1"/>
    <col min="11789" max="11789" width="13.88671875" style="171" customWidth="1"/>
    <col min="11790" max="11793" width="9.109375" style="171" customWidth="1"/>
    <col min="11794" max="12032" width="8.88671875" style="171"/>
    <col min="12033" max="12033" width="46.109375" style="171" customWidth="1"/>
    <col min="12034" max="12034" width="30.6640625" style="171" customWidth="1"/>
    <col min="12035" max="12035" width="20.88671875" style="171" customWidth="1"/>
    <col min="12036" max="12037" width="20.33203125" style="171" customWidth="1"/>
    <col min="12038" max="12038" width="14.6640625" style="171" customWidth="1"/>
    <col min="12039" max="12039" width="14" style="171" customWidth="1"/>
    <col min="12040" max="12040" width="32.88671875" style="171" customWidth="1"/>
    <col min="12041" max="12041" width="11" style="171" customWidth="1"/>
    <col min="12042" max="12042" width="11.109375" style="171" customWidth="1"/>
    <col min="12043" max="12044" width="13.33203125" style="171" customWidth="1"/>
    <col min="12045" max="12045" width="13.88671875" style="171" customWidth="1"/>
    <col min="12046" max="12049" width="9.109375" style="171" customWidth="1"/>
    <col min="12050" max="12288" width="8.88671875" style="171"/>
    <col min="12289" max="12289" width="46.109375" style="171" customWidth="1"/>
    <col min="12290" max="12290" width="30.6640625" style="171" customWidth="1"/>
    <col min="12291" max="12291" width="20.88671875" style="171" customWidth="1"/>
    <col min="12292" max="12293" width="20.33203125" style="171" customWidth="1"/>
    <col min="12294" max="12294" width="14.6640625" style="171" customWidth="1"/>
    <col min="12295" max="12295" width="14" style="171" customWidth="1"/>
    <col min="12296" max="12296" width="32.88671875" style="171" customWidth="1"/>
    <col min="12297" max="12297" width="11" style="171" customWidth="1"/>
    <col min="12298" max="12298" width="11.109375" style="171" customWidth="1"/>
    <col min="12299" max="12300" width="13.33203125" style="171" customWidth="1"/>
    <col min="12301" max="12301" width="13.88671875" style="171" customWidth="1"/>
    <col min="12302" max="12305" width="9.109375" style="171" customWidth="1"/>
    <col min="12306" max="12544" width="8.88671875" style="171"/>
    <col min="12545" max="12545" width="46.109375" style="171" customWidth="1"/>
    <col min="12546" max="12546" width="30.6640625" style="171" customWidth="1"/>
    <col min="12547" max="12547" width="20.88671875" style="171" customWidth="1"/>
    <col min="12548" max="12549" width="20.33203125" style="171" customWidth="1"/>
    <col min="12550" max="12550" width="14.6640625" style="171" customWidth="1"/>
    <col min="12551" max="12551" width="14" style="171" customWidth="1"/>
    <col min="12552" max="12552" width="32.88671875" style="171" customWidth="1"/>
    <col min="12553" max="12553" width="11" style="171" customWidth="1"/>
    <col min="12554" max="12554" width="11.109375" style="171" customWidth="1"/>
    <col min="12555" max="12556" width="13.33203125" style="171" customWidth="1"/>
    <col min="12557" max="12557" width="13.88671875" style="171" customWidth="1"/>
    <col min="12558" max="12561" width="9.109375" style="171" customWidth="1"/>
    <col min="12562" max="12800" width="8.88671875" style="171"/>
    <col min="12801" max="12801" width="46.109375" style="171" customWidth="1"/>
    <col min="12802" max="12802" width="30.6640625" style="171" customWidth="1"/>
    <col min="12803" max="12803" width="20.88671875" style="171" customWidth="1"/>
    <col min="12804" max="12805" width="20.33203125" style="171" customWidth="1"/>
    <col min="12806" max="12806" width="14.6640625" style="171" customWidth="1"/>
    <col min="12807" max="12807" width="14" style="171" customWidth="1"/>
    <col min="12808" max="12808" width="32.88671875" style="171" customWidth="1"/>
    <col min="12809" max="12809" width="11" style="171" customWidth="1"/>
    <col min="12810" max="12810" width="11.109375" style="171" customWidth="1"/>
    <col min="12811" max="12812" width="13.33203125" style="171" customWidth="1"/>
    <col min="12813" max="12813" width="13.88671875" style="171" customWidth="1"/>
    <col min="12814" max="12817" width="9.109375" style="171" customWidth="1"/>
    <col min="12818" max="13056" width="8.88671875" style="171"/>
    <col min="13057" max="13057" width="46.109375" style="171" customWidth="1"/>
    <col min="13058" max="13058" width="30.6640625" style="171" customWidth="1"/>
    <col min="13059" max="13059" width="20.88671875" style="171" customWidth="1"/>
    <col min="13060" max="13061" width="20.33203125" style="171" customWidth="1"/>
    <col min="13062" max="13062" width="14.6640625" style="171" customWidth="1"/>
    <col min="13063" max="13063" width="14" style="171" customWidth="1"/>
    <col min="13064" max="13064" width="32.88671875" style="171" customWidth="1"/>
    <col min="13065" max="13065" width="11" style="171" customWidth="1"/>
    <col min="13066" max="13066" width="11.109375" style="171" customWidth="1"/>
    <col min="13067" max="13068" width="13.33203125" style="171" customWidth="1"/>
    <col min="13069" max="13069" width="13.88671875" style="171" customWidth="1"/>
    <col min="13070" max="13073" width="9.109375" style="171" customWidth="1"/>
    <col min="13074" max="13312" width="8.88671875" style="171"/>
    <col min="13313" max="13313" width="46.109375" style="171" customWidth="1"/>
    <col min="13314" max="13314" width="30.6640625" style="171" customWidth="1"/>
    <col min="13315" max="13315" width="20.88671875" style="171" customWidth="1"/>
    <col min="13316" max="13317" width="20.33203125" style="171" customWidth="1"/>
    <col min="13318" max="13318" width="14.6640625" style="171" customWidth="1"/>
    <col min="13319" max="13319" width="14" style="171" customWidth="1"/>
    <col min="13320" max="13320" width="32.88671875" style="171" customWidth="1"/>
    <col min="13321" max="13321" width="11" style="171" customWidth="1"/>
    <col min="13322" max="13322" width="11.109375" style="171" customWidth="1"/>
    <col min="13323" max="13324" width="13.33203125" style="171" customWidth="1"/>
    <col min="13325" max="13325" width="13.88671875" style="171" customWidth="1"/>
    <col min="13326" max="13329" width="9.109375" style="171" customWidth="1"/>
    <col min="13330" max="13568" width="8.88671875" style="171"/>
    <col min="13569" max="13569" width="46.109375" style="171" customWidth="1"/>
    <col min="13570" max="13570" width="30.6640625" style="171" customWidth="1"/>
    <col min="13571" max="13571" width="20.88671875" style="171" customWidth="1"/>
    <col min="13572" max="13573" width="20.33203125" style="171" customWidth="1"/>
    <col min="13574" max="13574" width="14.6640625" style="171" customWidth="1"/>
    <col min="13575" max="13575" width="14" style="171" customWidth="1"/>
    <col min="13576" max="13576" width="32.88671875" style="171" customWidth="1"/>
    <col min="13577" max="13577" width="11" style="171" customWidth="1"/>
    <col min="13578" max="13578" width="11.109375" style="171" customWidth="1"/>
    <col min="13579" max="13580" width="13.33203125" style="171" customWidth="1"/>
    <col min="13581" max="13581" width="13.88671875" style="171" customWidth="1"/>
    <col min="13582" max="13585" width="9.109375" style="171" customWidth="1"/>
    <col min="13586" max="13824" width="8.88671875" style="171"/>
    <col min="13825" max="13825" width="46.109375" style="171" customWidth="1"/>
    <col min="13826" max="13826" width="30.6640625" style="171" customWidth="1"/>
    <col min="13827" max="13827" width="20.88671875" style="171" customWidth="1"/>
    <col min="13828" max="13829" width="20.33203125" style="171" customWidth="1"/>
    <col min="13830" max="13830" width="14.6640625" style="171" customWidth="1"/>
    <col min="13831" max="13831" width="14" style="171" customWidth="1"/>
    <col min="13832" max="13832" width="32.88671875" style="171" customWidth="1"/>
    <col min="13833" max="13833" width="11" style="171" customWidth="1"/>
    <col min="13834" max="13834" width="11.109375" style="171" customWidth="1"/>
    <col min="13835" max="13836" width="13.33203125" style="171" customWidth="1"/>
    <col min="13837" max="13837" width="13.88671875" style="171" customWidth="1"/>
    <col min="13838" max="13841" width="9.109375" style="171" customWidth="1"/>
    <col min="13842" max="14080" width="8.88671875" style="171"/>
    <col min="14081" max="14081" width="46.109375" style="171" customWidth="1"/>
    <col min="14082" max="14082" width="30.6640625" style="171" customWidth="1"/>
    <col min="14083" max="14083" width="20.88671875" style="171" customWidth="1"/>
    <col min="14084" max="14085" width="20.33203125" style="171" customWidth="1"/>
    <col min="14086" max="14086" width="14.6640625" style="171" customWidth="1"/>
    <col min="14087" max="14087" width="14" style="171" customWidth="1"/>
    <col min="14088" max="14088" width="32.88671875" style="171" customWidth="1"/>
    <col min="14089" max="14089" width="11" style="171" customWidth="1"/>
    <col min="14090" max="14090" width="11.109375" style="171" customWidth="1"/>
    <col min="14091" max="14092" width="13.33203125" style="171" customWidth="1"/>
    <col min="14093" max="14093" width="13.88671875" style="171" customWidth="1"/>
    <col min="14094" max="14097" width="9.109375" style="171" customWidth="1"/>
    <col min="14098" max="14336" width="8.88671875" style="171"/>
    <col min="14337" max="14337" width="46.109375" style="171" customWidth="1"/>
    <col min="14338" max="14338" width="30.6640625" style="171" customWidth="1"/>
    <col min="14339" max="14339" width="20.88671875" style="171" customWidth="1"/>
    <col min="14340" max="14341" width="20.33203125" style="171" customWidth="1"/>
    <col min="14342" max="14342" width="14.6640625" style="171" customWidth="1"/>
    <col min="14343" max="14343" width="14" style="171" customWidth="1"/>
    <col min="14344" max="14344" width="32.88671875" style="171" customWidth="1"/>
    <col min="14345" max="14345" width="11" style="171" customWidth="1"/>
    <col min="14346" max="14346" width="11.109375" style="171" customWidth="1"/>
    <col min="14347" max="14348" width="13.33203125" style="171" customWidth="1"/>
    <col min="14349" max="14349" width="13.88671875" style="171" customWidth="1"/>
    <col min="14350" max="14353" width="9.109375" style="171" customWidth="1"/>
    <col min="14354" max="14592" width="8.88671875" style="171"/>
    <col min="14593" max="14593" width="46.109375" style="171" customWidth="1"/>
    <col min="14594" max="14594" width="30.6640625" style="171" customWidth="1"/>
    <col min="14595" max="14595" width="20.88671875" style="171" customWidth="1"/>
    <col min="14596" max="14597" width="20.33203125" style="171" customWidth="1"/>
    <col min="14598" max="14598" width="14.6640625" style="171" customWidth="1"/>
    <col min="14599" max="14599" width="14" style="171" customWidth="1"/>
    <col min="14600" max="14600" width="32.88671875" style="171" customWidth="1"/>
    <col min="14601" max="14601" width="11" style="171" customWidth="1"/>
    <col min="14602" max="14602" width="11.109375" style="171" customWidth="1"/>
    <col min="14603" max="14604" width="13.33203125" style="171" customWidth="1"/>
    <col min="14605" max="14605" width="13.88671875" style="171" customWidth="1"/>
    <col min="14606" max="14609" width="9.109375" style="171" customWidth="1"/>
    <col min="14610" max="14848" width="8.88671875" style="171"/>
    <col min="14849" max="14849" width="46.109375" style="171" customWidth="1"/>
    <col min="14850" max="14850" width="30.6640625" style="171" customWidth="1"/>
    <col min="14851" max="14851" width="20.88671875" style="171" customWidth="1"/>
    <col min="14852" max="14853" width="20.33203125" style="171" customWidth="1"/>
    <col min="14854" max="14854" width="14.6640625" style="171" customWidth="1"/>
    <col min="14855" max="14855" width="14" style="171" customWidth="1"/>
    <col min="14856" max="14856" width="32.88671875" style="171" customWidth="1"/>
    <col min="14857" max="14857" width="11" style="171" customWidth="1"/>
    <col min="14858" max="14858" width="11.109375" style="171" customWidth="1"/>
    <col min="14859" max="14860" width="13.33203125" style="171" customWidth="1"/>
    <col min="14861" max="14861" width="13.88671875" style="171" customWidth="1"/>
    <col min="14862" max="14865" width="9.109375" style="171" customWidth="1"/>
    <col min="14866" max="15104" width="8.88671875" style="171"/>
    <col min="15105" max="15105" width="46.109375" style="171" customWidth="1"/>
    <col min="15106" max="15106" width="30.6640625" style="171" customWidth="1"/>
    <col min="15107" max="15107" width="20.88671875" style="171" customWidth="1"/>
    <col min="15108" max="15109" width="20.33203125" style="171" customWidth="1"/>
    <col min="15110" max="15110" width="14.6640625" style="171" customWidth="1"/>
    <col min="15111" max="15111" width="14" style="171" customWidth="1"/>
    <col min="15112" max="15112" width="32.88671875" style="171" customWidth="1"/>
    <col min="15113" max="15113" width="11" style="171" customWidth="1"/>
    <col min="15114" max="15114" width="11.109375" style="171" customWidth="1"/>
    <col min="15115" max="15116" width="13.33203125" style="171" customWidth="1"/>
    <col min="15117" max="15117" width="13.88671875" style="171" customWidth="1"/>
    <col min="15118" max="15121" width="9.109375" style="171" customWidth="1"/>
    <col min="15122" max="15360" width="8.88671875" style="171"/>
    <col min="15361" max="15361" width="46.109375" style="171" customWidth="1"/>
    <col min="15362" max="15362" width="30.6640625" style="171" customWidth="1"/>
    <col min="15363" max="15363" width="20.88671875" style="171" customWidth="1"/>
    <col min="15364" max="15365" width="20.33203125" style="171" customWidth="1"/>
    <col min="15366" max="15366" width="14.6640625" style="171" customWidth="1"/>
    <col min="15367" max="15367" width="14" style="171" customWidth="1"/>
    <col min="15368" max="15368" width="32.88671875" style="171" customWidth="1"/>
    <col min="15369" max="15369" width="11" style="171" customWidth="1"/>
    <col min="15370" max="15370" width="11.109375" style="171" customWidth="1"/>
    <col min="15371" max="15372" width="13.33203125" style="171" customWidth="1"/>
    <col min="15373" max="15373" width="13.88671875" style="171" customWidth="1"/>
    <col min="15374" max="15377" width="9.109375" style="171" customWidth="1"/>
    <col min="15378" max="15616" width="8.88671875" style="171"/>
    <col min="15617" max="15617" width="46.109375" style="171" customWidth="1"/>
    <col min="15618" max="15618" width="30.6640625" style="171" customWidth="1"/>
    <col min="15619" max="15619" width="20.88671875" style="171" customWidth="1"/>
    <col min="15620" max="15621" width="20.33203125" style="171" customWidth="1"/>
    <col min="15622" max="15622" width="14.6640625" style="171" customWidth="1"/>
    <col min="15623" max="15623" width="14" style="171" customWidth="1"/>
    <col min="15624" max="15624" width="32.88671875" style="171" customWidth="1"/>
    <col min="15625" max="15625" width="11" style="171" customWidth="1"/>
    <col min="15626" max="15626" width="11.109375" style="171" customWidth="1"/>
    <col min="15627" max="15628" width="13.33203125" style="171" customWidth="1"/>
    <col min="15629" max="15629" width="13.88671875" style="171" customWidth="1"/>
    <col min="15630" max="15633" width="9.109375" style="171" customWidth="1"/>
    <col min="15634" max="15872" width="8.88671875" style="171"/>
    <col min="15873" max="15873" width="46.109375" style="171" customWidth="1"/>
    <col min="15874" max="15874" width="30.6640625" style="171" customWidth="1"/>
    <col min="15875" max="15875" width="20.88671875" style="171" customWidth="1"/>
    <col min="15876" max="15877" width="20.33203125" style="171" customWidth="1"/>
    <col min="15878" max="15878" width="14.6640625" style="171" customWidth="1"/>
    <col min="15879" max="15879" width="14" style="171" customWidth="1"/>
    <col min="15880" max="15880" width="32.88671875" style="171" customWidth="1"/>
    <col min="15881" max="15881" width="11" style="171" customWidth="1"/>
    <col min="15882" max="15882" width="11.109375" style="171" customWidth="1"/>
    <col min="15883" max="15884" width="13.33203125" style="171" customWidth="1"/>
    <col min="15885" max="15885" width="13.88671875" style="171" customWidth="1"/>
    <col min="15886" max="15889" width="9.109375" style="171" customWidth="1"/>
    <col min="15890" max="16128" width="8.88671875" style="171"/>
    <col min="16129" max="16129" width="46.109375" style="171" customWidth="1"/>
    <col min="16130" max="16130" width="30.6640625" style="171" customWidth="1"/>
    <col min="16131" max="16131" width="20.88671875" style="171" customWidth="1"/>
    <col min="16132" max="16133" width="20.33203125" style="171" customWidth="1"/>
    <col min="16134" max="16134" width="14.6640625" style="171" customWidth="1"/>
    <col min="16135" max="16135" width="14" style="171" customWidth="1"/>
    <col min="16136" max="16136" width="32.88671875" style="171" customWidth="1"/>
    <col min="16137" max="16137" width="11" style="171" customWidth="1"/>
    <col min="16138" max="16138" width="11.109375" style="171" customWidth="1"/>
    <col min="16139" max="16140" width="13.33203125" style="171" customWidth="1"/>
    <col min="16141" max="16141" width="13.88671875" style="171" customWidth="1"/>
    <col min="16142" max="16145" width="9.109375" style="171" customWidth="1"/>
    <col min="16146" max="16384" width="8.88671875" style="171"/>
  </cols>
  <sheetData>
    <row r="1" spans="1:12" s="400" customFormat="1" x14ac:dyDescent="0.3">
      <c r="A1" s="1"/>
      <c r="B1" s="1"/>
      <c r="C1" s="2"/>
      <c r="D1" s="275"/>
      <c r="E1" s="275"/>
      <c r="F1" s="696" t="s">
        <v>157</v>
      </c>
      <c r="G1" s="696"/>
      <c r="I1" s="398"/>
    </row>
    <row r="2" spans="1:12" s="400" customFormat="1" x14ac:dyDescent="0.3">
      <c r="A2" s="1"/>
      <c r="B2" s="1"/>
      <c r="C2" s="2"/>
      <c r="D2" s="696" t="s">
        <v>158</v>
      </c>
      <c r="E2" s="696"/>
      <c r="F2" s="696"/>
      <c r="G2" s="696"/>
      <c r="I2" s="398"/>
    </row>
    <row r="3" spans="1:12" s="400" customFormat="1" x14ac:dyDescent="0.3">
      <c r="A3" s="1"/>
      <c r="B3" s="1"/>
      <c r="C3" s="2"/>
      <c r="D3" s="696" t="s">
        <v>159</v>
      </c>
      <c r="E3" s="696"/>
      <c r="F3" s="696"/>
      <c r="G3" s="696"/>
      <c r="I3" s="398"/>
    </row>
    <row r="4" spans="1:12" s="400" customFormat="1" x14ac:dyDescent="0.3">
      <c r="A4" s="1"/>
      <c r="B4" s="1"/>
      <c r="C4" s="2"/>
      <c r="D4" s="696" t="s">
        <v>160</v>
      </c>
      <c r="E4" s="696"/>
      <c r="F4" s="696"/>
      <c r="G4" s="696"/>
      <c r="I4" s="398"/>
    </row>
    <row r="5" spans="1:12" s="400" customFormat="1" x14ac:dyDescent="0.3">
      <c r="A5" s="1"/>
      <c r="B5" s="1"/>
      <c r="C5" s="2"/>
      <c r="D5" s="634"/>
      <c r="E5" s="634"/>
      <c r="F5" s="634"/>
      <c r="G5" s="634"/>
      <c r="I5" s="398"/>
    </row>
    <row r="6" spans="1:12" s="400" customFormat="1" x14ac:dyDescent="0.3">
      <c r="A6" s="1"/>
      <c r="B6" s="1"/>
      <c r="C6" s="2"/>
      <c r="D6" s="275"/>
      <c r="E6" s="275"/>
      <c r="F6" s="275"/>
      <c r="G6" s="275"/>
      <c r="I6" s="398"/>
    </row>
    <row r="7" spans="1:12" s="400" customFormat="1" ht="15.6" x14ac:dyDescent="0.3">
      <c r="A7" s="1"/>
      <c r="B7" s="1"/>
      <c r="C7" s="2"/>
      <c r="D7" s="662" t="s">
        <v>136</v>
      </c>
      <c r="E7" s="662"/>
      <c r="F7" s="662"/>
      <c r="G7" s="662"/>
      <c r="I7" s="398"/>
    </row>
    <row r="8" spans="1:12" s="400" customFormat="1" ht="15.6" x14ac:dyDescent="0.3">
      <c r="A8" s="1"/>
      <c r="B8" s="1"/>
      <c r="C8" s="2"/>
      <c r="D8" s="640" t="s">
        <v>226</v>
      </c>
      <c r="E8" s="640"/>
      <c r="F8" s="640"/>
      <c r="G8" s="640"/>
      <c r="I8" s="398"/>
    </row>
    <row r="9" spans="1:12" s="400" customFormat="1" ht="15.6" x14ac:dyDescent="0.3">
      <c r="A9" s="1"/>
      <c r="B9" s="1"/>
      <c r="C9" s="2"/>
      <c r="D9" s="640" t="s">
        <v>137</v>
      </c>
      <c r="E9" s="640"/>
      <c r="F9" s="640"/>
      <c r="G9" s="640"/>
      <c r="I9" s="398"/>
    </row>
    <row r="10" spans="1:12" s="400" customFormat="1" ht="15.6" x14ac:dyDescent="0.3">
      <c r="A10" s="1"/>
      <c r="B10" s="1"/>
      <c r="C10" s="2"/>
      <c r="D10" s="662" t="s">
        <v>138</v>
      </c>
      <c r="E10" s="662"/>
      <c r="F10" s="662"/>
      <c r="G10" s="662"/>
      <c r="I10" s="398"/>
    </row>
    <row r="11" spans="1:12" s="400" customFormat="1" ht="15.6" x14ac:dyDescent="0.3">
      <c r="B11" s="1"/>
      <c r="C11" s="2"/>
      <c r="D11" s="168"/>
      <c r="E11" s="168"/>
      <c r="F11" s="168"/>
      <c r="G11" s="168"/>
      <c r="I11" s="398"/>
    </row>
    <row r="12" spans="1:12" s="400" customFormat="1" ht="15.6" x14ac:dyDescent="0.3">
      <c r="B12" s="1"/>
      <c r="C12" s="2"/>
      <c r="D12" s="219" t="s">
        <v>161</v>
      </c>
      <c r="E12" s="219"/>
      <c r="F12" s="219"/>
      <c r="G12" s="219"/>
      <c r="I12" s="398"/>
    </row>
    <row r="13" spans="1:12" s="387" customFormat="1" ht="21.6" customHeight="1" x14ac:dyDescent="0.35">
      <c r="A13" s="1"/>
      <c r="B13" s="1"/>
      <c r="C13" s="2"/>
      <c r="D13" s="219" t="s">
        <v>162</v>
      </c>
      <c r="E13" s="219"/>
      <c r="F13" s="219"/>
      <c r="G13" s="219"/>
      <c r="H13" s="386"/>
      <c r="I13" s="386"/>
      <c r="J13" s="386"/>
      <c r="K13" s="386"/>
      <c r="L13" s="386"/>
    </row>
    <row r="14" spans="1:12" s="388" customFormat="1" ht="28.95" customHeight="1" x14ac:dyDescent="0.35">
      <c r="A14" s="1"/>
      <c r="B14" s="1"/>
      <c r="C14" s="2"/>
      <c r="D14" s="219" t="s">
        <v>163</v>
      </c>
      <c r="E14" s="219"/>
      <c r="F14" s="219"/>
      <c r="G14" s="219"/>
      <c r="H14" s="386"/>
      <c r="I14" s="386"/>
      <c r="J14" s="386"/>
      <c r="K14" s="386"/>
      <c r="L14" s="386"/>
    </row>
    <row r="15" spans="1:12" s="387" customFormat="1" ht="19.2" customHeight="1" x14ac:dyDescent="0.35">
      <c r="A15" s="1"/>
      <c r="B15" s="1"/>
      <c r="C15" s="2"/>
      <c r="D15" s="36" t="s">
        <v>164</v>
      </c>
      <c r="E15" s="36"/>
      <c r="F15" s="36"/>
      <c r="G15" s="36"/>
      <c r="H15" s="389"/>
      <c r="I15" s="390"/>
      <c r="J15" s="390"/>
      <c r="K15" s="390"/>
      <c r="L15" s="390"/>
    </row>
    <row r="16" spans="1:12" s="36" customFormat="1" ht="15.6" x14ac:dyDescent="0.3">
      <c r="A16" s="1"/>
      <c r="B16" s="1"/>
      <c r="C16" s="2"/>
      <c r="D16" s="220" t="s">
        <v>295</v>
      </c>
    </row>
    <row r="17" spans="1:256" s="36" customFormat="1" ht="18" customHeight="1" x14ac:dyDescent="0.3">
      <c r="A17" s="1"/>
      <c r="B17" s="1"/>
      <c r="C17" s="2"/>
      <c r="F17" s="38" t="s">
        <v>165</v>
      </c>
    </row>
    <row r="18" spans="1:256" x14ac:dyDescent="0.3">
      <c r="D18" s="496"/>
      <c r="E18" s="496"/>
      <c r="F18" s="496"/>
    </row>
    <row r="19" spans="1:256" s="36" customFormat="1" ht="18" customHeight="1" x14ac:dyDescent="0.3">
      <c r="F19" s="37"/>
    </row>
    <row r="20" spans="1:256" s="176" customFormat="1" ht="15.6" x14ac:dyDescent="0.3">
      <c r="A20" s="761" t="s">
        <v>0</v>
      </c>
      <c r="B20" s="761"/>
      <c r="C20" s="761"/>
      <c r="D20" s="761"/>
      <c r="E20" s="761"/>
      <c r="F20" s="761"/>
      <c r="G20" s="761"/>
      <c r="H20" s="174"/>
      <c r="I20" s="175"/>
    </row>
    <row r="21" spans="1:256" s="176" customFormat="1" ht="15.6" x14ac:dyDescent="0.3">
      <c r="A21" s="762" t="s">
        <v>46</v>
      </c>
      <c r="B21" s="762"/>
      <c r="C21" s="762"/>
      <c r="D21" s="762"/>
      <c r="E21" s="762"/>
      <c r="F21" s="762"/>
      <c r="G21" s="762"/>
      <c r="H21" s="177"/>
      <c r="I21" s="175"/>
    </row>
    <row r="22" spans="1:256" s="176" customFormat="1" ht="15.6" x14ac:dyDescent="0.3">
      <c r="A22" s="763" t="s">
        <v>1</v>
      </c>
      <c r="B22" s="763"/>
      <c r="C22" s="763"/>
      <c r="D22" s="763"/>
      <c r="E22" s="763"/>
      <c r="F22" s="763"/>
      <c r="G22" s="763"/>
      <c r="H22" s="178"/>
      <c r="I22" s="175"/>
    </row>
    <row r="23" spans="1:256" s="176" customFormat="1" ht="15" customHeight="1" x14ac:dyDescent="0.3">
      <c r="A23" s="761" t="s">
        <v>231</v>
      </c>
      <c r="B23" s="761"/>
      <c r="C23" s="761"/>
      <c r="D23" s="761"/>
      <c r="E23" s="761"/>
      <c r="F23" s="761"/>
      <c r="G23" s="761"/>
      <c r="H23" s="174"/>
      <c r="I23" s="175"/>
    </row>
    <row r="24" spans="1:256" ht="18" customHeight="1" x14ac:dyDescent="0.3">
      <c r="A24" s="179"/>
      <c r="B24" s="179"/>
      <c r="C24" s="180"/>
      <c r="D24" s="180"/>
      <c r="E24" s="180"/>
      <c r="F24" s="180"/>
      <c r="G24" s="180"/>
      <c r="H24" s="180"/>
      <c r="J24" s="182"/>
      <c r="K24" s="182"/>
      <c r="L24" s="182"/>
      <c r="M24" s="182"/>
    </row>
    <row r="25" spans="1:256" ht="21" customHeight="1" x14ac:dyDescent="0.3">
      <c r="A25" s="764" t="s">
        <v>139</v>
      </c>
      <c r="B25" s="764"/>
      <c r="C25" s="764"/>
      <c r="D25" s="764"/>
      <c r="E25" s="764"/>
      <c r="F25" s="764"/>
      <c r="G25" s="764"/>
      <c r="H25" s="179"/>
      <c r="J25" s="182"/>
      <c r="K25" s="182"/>
      <c r="L25" s="182"/>
      <c r="M25" s="182"/>
    </row>
    <row r="26" spans="1:256" s="467" customFormat="1" ht="51.75" customHeight="1" x14ac:dyDescent="0.3">
      <c r="A26" s="467" t="s">
        <v>241</v>
      </c>
      <c r="B26" s="452"/>
      <c r="C26" s="452"/>
      <c r="D26" s="452"/>
      <c r="E26" s="452"/>
      <c r="F26" s="452"/>
      <c r="G26" s="468"/>
      <c r="H26" s="468"/>
      <c r="I26" s="469"/>
      <c r="J26" s="468"/>
      <c r="K26" s="468"/>
      <c r="L26" s="468"/>
      <c r="M26" s="468"/>
    </row>
    <row r="27" spans="1:256" s="176" customFormat="1" ht="100.2" customHeight="1" x14ac:dyDescent="0.3">
      <c r="A27" s="760" t="s">
        <v>289</v>
      </c>
      <c r="B27" s="760"/>
      <c r="C27" s="760"/>
      <c r="D27" s="760"/>
      <c r="E27" s="760"/>
      <c r="F27" s="760"/>
      <c r="G27" s="760"/>
      <c r="H27" s="183"/>
      <c r="I27" s="184"/>
      <c r="J27" s="185"/>
      <c r="K27" s="185"/>
      <c r="L27" s="185"/>
    </row>
    <row r="28" spans="1:256" s="186" customFormat="1" ht="17.25" customHeight="1" x14ac:dyDescent="0.3">
      <c r="A28" s="173" t="s">
        <v>2</v>
      </c>
    </row>
    <row r="29" spans="1:256" s="186" customFormat="1" ht="18" customHeight="1" x14ac:dyDescent="0.3">
      <c r="A29" s="765" t="s">
        <v>47</v>
      </c>
      <c r="B29" s="765"/>
      <c r="C29" s="765"/>
      <c r="D29" s="765"/>
      <c r="E29" s="765"/>
      <c r="F29" s="765"/>
      <c r="G29" s="765"/>
    </row>
    <row r="30" spans="1:256" s="68" customFormat="1" ht="25.95" customHeight="1" x14ac:dyDescent="0.4">
      <c r="A30" s="636" t="s">
        <v>97</v>
      </c>
      <c r="B30" s="636"/>
      <c r="C30" s="636"/>
      <c r="D30" s="636"/>
      <c r="E30" s="636"/>
      <c r="F30" s="636"/>
      <c r="G30" s="636"/>
      <c r="H30" s="636"/>
      <c r="I30" s="636"/>
      <c r="J30" s="636"/>
      <c r="K30" s="636"/>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s="68" customFormat="1" ht="21.75" customHeight="1" x14ac:dyDescent="0.4">
      <c r="A31" s="73" t="s">
        <v>54</v>
      </c>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s="186" customFormat="1" ht="15.6" x14ac:dyDescent="0.3">
      <c r="A32" s="173" t="s">
        <v>44</v>
      </c>
    </row>
    <row r="33" spans="1:13" ht="55.95" customHeight="1" x14ac:dyDescent="0.3">
      <c r="A33" s="766" t="s">
        <v>140</v>
      </c>
      <c r="B33" s="766"/>
      <c r="C33" s="766"/>
      <c r="D33" s="766"/>
      <c r="E33" s="766"/>
      <c r="F33" s="766"/>
      <c r="G33" s="766"/>
      <c r="H33" s="179"/>
      <c r="I33" s="187"/>
      <c r="J33" s="188"/>
      <c r="K33" s="188"/>
      <c r="L33" s="188"/>
    </row>
    <row r="34" spans="1:13" s="186" customFormat="1" ht="22.95" customHeight="1" x14ac:dyDescent="0.3">
      <c r="A34" s="189" t="s">
        <v>141</v>
      </c>
      <c r="B34" s="190"/>
      <c r="C34" s="190"/>
      <c r="D34" s="190"/>
      <c r="E34" s="190"/>
      <c r="F34" s="190"/>
      <c r="G34" s="190"/>
    </row>
    <row r="35" spans="1:13" s="39" customFormat="1" ht="20.25" customHeight="1" x14ac:dyDescent="0.3">
      <c r="A35" s="706" t="s">
        <v>36</v>
      </c>
      <c r="B35" s="706"/>
      <c r="C35" s="706"/>
      <c r="D35" s="706" t="s">
        <v>5</v>
      </c>
      <c r="E35" s="706" t="s">
        <v>37</v>
      </c>
      <c r="F35" s="706"/>
      <c r="G35" s="706"/>
    </row>
    <row r="36" spans="1:13" s="39" customFormat="1" ht="19.5" customHeight="1" x14ac:dyDescent="0.3">
      <c r="A36" s="706"/>
      <c r="B36" s="706"/>
      <c r="C36" s="706"/>
      <c r="D36" s="706"/>
      <c r="E36" s="527" t="s">
        <v>24</v>
      </c>
      <c r="F36" s="527" t="s">
        <v>120</v>
      </c>
      <c r="G36" s="527" t="s">
        <v>234</v>
      </c>
    </row>
    <row r="37" spans="1:13" s="60" customFormat="1" ht="24" customHeight="1" x14ac:dyDescent="0.3">
      <c r="A37" s="770" t="s">
        <v>142</v>
      </c>
      <c r="B37" s="770"/>
      <c r="C37" s="770"/>
      <c r="D37" s="40" t="s">
        <v>38</v>
      </c>
      <c r="E37" s="574">
        <v>79.2</v>
      </c>
      <c r="F37" s="574">
        <v>79.3</v>
      </c>
      <c r="G37" s="574">
        <v>79.5</v>
      </c>
    </row>
    <row r="38" spans="1:13" ht="31.5" customHeight="1" x14ac:dyDescent="0.3">
      <c r="A38" s="760" t="s">
        <v>143</v>
      </c>
      <c r="B38" s="760"/>
      <c r="C38" s="760"/>
      <c r="D38" s="760"/>
      <c r="E38" s="760"/>
      <c r="F38" s="760"/>
      <c r="G38" s="760"/>
      <c r="H38" s="179"/>
    </row>
    <row r="39" spans="1:13" ht="15.6" x14ac:dyDescent="0.3">
      <c r="A39" s="771"/>
      <c r="B39" s="771"/>
      <c r="C39" s="771"/>
      <c r="D39" s="771"/>
      <c r="E39" s="771"/>
      <c r="F39" s="771"/>
      <c r="G39" s="771"/>
      <c r="H39" s="772"/>
      <c r="I39" s="772"/>
    </row>
    <row r="40" spans="1:13" ht="18.75" customHeight="1" x14ac:dyDescent="0.3">
      <c r="A40" s="773" t="s">
        <v>3</v>
      </c>
      <c r="B40" s="773"/>
      <c r="C40" s="773"/>
      <c r="D40" s="773"/>
      <c r="E40" s="773"/>
      <c r="F40" s="773"/>
      <c r="G40" s="773"/>
      <c r="H40" s="181"/>
      <c r="I40" s="171"/>
    </row>
    <row r="41" spans="1:13" ht="31.2" customHeight="1" x14ac:dyDescent="0.3">
      <c r="A41" s="767" t="s">
        <v>4</v>
      </c>
      <c r="B41" s="767" t="s">
        <v>5</v>
      </c>
      <c r="C41" s="649" t="s">
        <v>233</v>
      </c>
      <c r="D41" s="649" t="s">
        <v>232</v>
      </c>
      <c r="E41" s="649" t="s">
        <v>37</v>
      </c>
      <c r="F41" s="649"/>
      <c r="G41" s="649"/>
      <c r="H41" s="181"/>
      <c r="I41" s="171"/>
    </row>
    <row r="42" spans="1:13" ht="21.6" customHeight="1" x14ac:dyDescent="0.3">
      <c r="A42" s="768"/>
      <c r="B42" s="769"/>
      <c r="C42" s="649"/>
      <c r="D42" s="649"/>
      <c r="E42" s="521" t="s">
        <v>24</v>
      </c>
      <c r="F42" s="521" t="s">
        <v>120</v>
      </c>
      <c r="G42" s="521" t="s">
        <v>234</v>
      </c>
      <c r="H42" s="181"/>
      <c r="I42" s="171"/>
    </row>
    <row r="43" spans="1:13" ht="33" customHeight="1" x14ac:dyDescent="0.3">
      <c r="A43" s="191" t="s">
        <v>13</v>
      </c>
      <c r="B43" s="500" t="s">
        <v>14</v>
      </c>
      <c r="C43" s="43">
        <f>660000-660000</f>
        <v>0</v>
      </c>
      <c r="D43" s="43">
        <f>589500-589500</f>
        <v>0</v>
      </c>
      <c r="E43" s="566">
        <v>1892500</v>
      </c>
      <c r="F43" s="210"/>
      <c r="G43" s="210"/>
      <c r="H43" s="181"/>
      <c r="I43" s="171"/>
    </row>
    <row r="44" spans="1:13" ht="21.75" customHeight="1" x14ac:dyDescent="0.3">
      <c r="A44" s="191" t="s">
        <v>15</v>
      </c>
      <c r="B44" s="500" t="s">
        <v>14</v>
      </c>
      <c r="C44" s="45">
        <v>2551409</v>
      </c>
      <c r="D44" s="45">
        <v>2271526</v>
      </c>
      <c r="E44" s="561">
        <v>2278262</v>
      </c>
      <c r="F44" s="210"/>
      <c r="G44" s="210"/>
      <c r="H44" s="181"/>
      <c r="I44" s="171"/>
    </row>
    <row r="45" spans="1:13" ht="27.75" customHeight="1" x14ac:dyDescent="0.3">
      <c r="A45" s="192" t="s">
        <v>16</v>
      </c>
      <c r="B45" s="498" t="s">
        <v>14</v>
      </c>
      <c r="C45" s="193">
        <f>C43+C44</f>
        <v>2551409</v>
      </c>
      <c r="D45" s="193">
        <f>D43+D44</f>
        <v>2271526</v>
      </c>
      <c r="E45" s="193">
        <f>E43+E44</f>
        <v>4170762</v>
      </c>
      <c r="F45" s="210"/>
      <c r="G45" s="210"/>
      <c r="H45" s="194"/>
      <c r="I45" s="182"/>
      <c r="J45" s="182"/>
      <c r="K45" s="182"/>
      <c r="L45" s="182"/>
    </row>
    <row r="46" spans="1:13" s="176" customFormat="1" ht="19.5" customHeight="1" x14ac:dyDescent="0.3">
      <c r="A46" s="764" t="s">
        <v>17</v>
      </c>
      <c r="B46" s="764"/>
      <c r="C46" s="764"/>
      <c r="D46" s="764"/>
      <c r="E46" s="764"/>
      <c r="F46" s="764"/>
      <c r="G46" s="764"/>
      <c r="H46" s="764"/>
      <c r="I46" s="175"/>
      <c r="J46" s="180"/>
      <c r="K46" s="180"/>
      <c r="L46" s="180"/>
      <c r="M46" s="180"/>
    </row>
    <row r="47" spans="1:13" s="186" customFormat="1" ht="17.25" customHeight="1" x14ac:dyDescent="0.3">
      <c r="A47" s="173" t="s">
        <v>18</v>
      </c>
    </row>
    <row r="48" spans="1:13" s="186" customFormat="1" ht="15.6" customHeight="1" x14ac:dyDescent="0.3">
      <c r="A48" s="775" t="s">
        <v>42</v>
      </c>
      <c r="B48" s="775"/>
      <c r="C48" s="775"/>
      <c r="D48" s="775"/>
      <c r="E48" s="775"/>
      <c r="F48" s="775"/>
      <c r="G48" s="775"/>
    </row>
    <row r="49" spans="1:12" s="186" customFormat="1" ht="17.25" customHeight="1" x14ac:dyDescent="0.3">
      <c r="A49" s="173" t="s">
        <v>44</v>
      </c>
      <c r="B49" s="195"/>
      <c r="C49" s="195"/>
      <c r="D49" s="195"/>
      <c r="E49" s="195"/>
      <c r="F49" s="195"/>
      <c r="G49" s="195"/>
    </row>
    <row r="50" spans="1:12" ht="24.15" customHeight="1" x14ac:dyDescent="0.3">
      <c r="A50" s="776" t="s">
        <v>144</v>
      </c>
      <c r="B50" s="776"/>
      <c r="C50" s="776"/>
      <c r="D50" s="776"/>
      <c r="E50" s="776"/>
      <c r="F50" s="776"/>
      <c r="G50" s="776"/>
      <c r="H50" s="179"/>
    </row>
    <row r="51" spans="1:12" ht="30.6" customHeight="1" x14ac:dyDescent="0.3">
      <c r="A51" s="777" t="s">
        <v>19</v>
      </c>
      <c r="B51" s="778" t="s">
        <v>5</v>
      </c>
      <c r="C51" s="649" t="s">
        <v>233</v>
      </c>
      <c r="D51" s="649" t="s">
        <v>232</v>
      </c>
      <c r="E51" s="649" t="s">
        <v>37</v>
      </c>
      <c r="F51" s="649"/>
      <c r="G51" s="649"/>
      <c r="H51" s="196"/>
      <c r="I51" s="171"/>
    </row>
    <row r="52" spans="1:12" ht="24" customHeight="1" x14ac:dyDescent="0.3">
      <c r="A52" s="777"/>
      <c r="B52" s="778"/>
      <c r="C52" s="649"/>
      <c r="D52" s="649"/>
      <c r="E52" s="551" t="s">
        <v>24</v>
      </c>
      <c r="F52" s="551" t="s">
        <v>120</v>
      </c>
      <c r="G52" s="551" t="s">
        <v>234</v>
      </c>
      <c r="H52" s="196"/>
      <c r="I52" s="171"/>
    </row>
    <row r="53" spans="1:12" s="190" customFormat="1" ht="36.75" hidden="1" customHeight="1" x14ac:dyDescent="0.3">
      <c r="A53" s="197" t="s">
        <v>145</v>
      </c>
      <c r="B53" s="198" t="s">
        <v>30</v>
      </c>
      <c r="C53" s="198"/>
      <c r="D53" s="198"/>
      <c r="E53" s="198"/>
      <c r="F53" s="198"/>
      <c r="G53" s="198"/>
      <c r="H53" s="199"/>
    </row>
    <row r="54" spans="1:12" s="190" customFormat="1" ht="44.4" customHeight="1" x14ac:dyDescent="0.3">
      <c r="A54" s="197" t="s">
        <v>146</v>
      </c>
      <c r="B54" s="198" t="s">
        <v>30</v>
      </c>
      <c r="C54" s="198"/>
      <c r="D54" s="198"/>
      <c r="E54" s="198">
        <v>2</v>
      </c>
      <c r="F54" s="198"/>
      <c r="G54" s="198"/>
      <c r="H54" s="199"/>
    </row>
    <row r="55" spans="1:12" s="190" customFormat="1" ht="78" hidden="1" x14ac:dyDescent="0.3">
      <c r="A55" s="197" t="s">
        <v>147</v>
      </c>
      <c r="B55" s="198" t="s">
        <v>30</v>
      </c>
      <c r="C55" s="198"/>
      <c r="D55" s="198"/>
      <c r="E55" s="198"/>
      <c r="F55" s="198"/>
      <c r="G55" s="198"/>
      <c r="H55" s="199"/>
    </row>
    <row r="56" spans="1:12" s="190" customFormat="1" ht="62.4" hidden="1" x14ac:dyDescent="0.3">
      <c r="A56" s="197" t="s">
        <v>148</v>
      </c>
      <c r="B56" s="198" t="s">
        <v>30</v>
      </c>
      <c r="C56" s="198"/>
      <c r="D56" s="198"/>
      <c r="E56" s="198"/>
      <c r="F56" s="198"/>
      <c r="G56" s="211"/>
      <c r="H56" s="199"/>
    </row>
    <row r="57" spans="1:12" s="190" customFormat="1" ht="31.2" hidden="1" x14ac:dyDescent="0.3">
      <c r="A57" s="197" t="s">
        <v>149</v>
      </c>
      <c r="B57" s="198" t="s">
        <v>30</v>
      </c>
      <c r="C57" s="198"/>
      <c r="D57" s="198"/>
      <c r="E57" s="198"/>
      <c r="F57" s="198"/>
      <c r="G57" s="211"/>
      <c r="H57" s="199"/>
    </row>
    <row r="58" spans="1:12" s="190" customFormat="1" ht="21.6" hidden="1" customHeight="1" x14ac:dyDescent="0.3">
      <c r="A58" s="197" t="s">
        <v>150</v>
      </c>
      <c r="B58" s="198" t="s">
        <v>30</v>
      </c>
      <c r="C58" s="198"/>
      <c r="D58" s="198"/>
      <c r="E58" s="198">
        <f>1-1</f>
        <v>0</v>
      </c>
      <c r="F58" s="198">
        <f>1-1</f>
        <v>0</v>
      </c>
      <c r="G58" s="211"/>
      <c r="H58" s="199"/>
    </row>
    <row r="59" spans="1:12" s="190" customFormat="1" ht="31.2" hidden="1" x14ac:dyDescent="0.3">
      <c r="A59" s="197" t="s">
        <v>151</v>
      </c>
      <c r="B59" s="40" t="s">
        <v>30</v>
      </c>
      <c r="C59" s="198"/>
      <c r="D59" s="198"/>
      <c r="E59" s="198"/>
      <c r="F59" s="198"/>
      <c r="G59" s="211"/>
      <c r="H59" s="199"/>
    </row>
    <row r="60" spans="1:12" s="190" customFormat="1" ht="31.2" hidden="1" x14ac:dyDescent="0.3">
      <c r="A60" s="197" t="s">
        <v>152</v>
      </c>
      <c r="B60" s="40" t="s">
        <v>30</v>
      </c>
      <c r="C60" s="198"/>
      <c r="D60" s="198"/>
      <c r="E60" s="198"/>
      <c r="F60" s="198"/>
      <c r="G60" s="211"/>
      <c r="H60" s="199"/>
    </row>
    <row r="61" spans="1:12" s="190" customFormat="1" ht="31.2" hidden="1" customHeight="1" x14ac:dyDescent="0.3">
      <c r="A61" s="197" t="s">
        <v>153</v>
      </c>
      <c r="B61" s="40" t="s">
        <v>30</v>
      </c>
      <c r="C61" s="198"/>
      <c r="D61" s="198"/>
      <c r="E61" s="198">
        <f>13-13</f>
        <v>0</v>
      </c>
      <c r="F61" s="198">
        <f>16-16</f>
        <v>0</v>
      </c>
      <c r="G61" s="211"/>
      <c r="H61" s="199"/>
    </row>
    <row r="62" spans="1:12" s="190" customFormat="1" ht="31.2" hidden="1" x14ac:dyDescent="0.3">
      <c r="A62" s="197" t="s">
        <v>154</v>
      </c>
      <c r="B62" s="40" t="s">
        <v>30</v>
      </c>
      <c r="C62" s="198"/>
      <c r="D62" s="198"/>
      <c r="E62" s="198"/>
      <c r="F62" s="198"/>
      <c r="G62" s="198"/>
      <c r="H62" s="199"/>
    </row>
    <row r="63" spans="1:12" ht="25.95" customHeight="1" x14ac:dyDescent="0.3">
      <c r="A63" s="200"/>
      <c r="B63" s="201"/>
      <c r="C63" s="202"/>
      <c r="D63" s="202"/>
      <c r="E63" s="202"/>
      <c r="F63" s="202"/>
      <c r="G63" s="202"/>
      <c r="H63" s="196"/>
      <c r="I63" s="171"/>
    </row>
    <row r="64" spans="1:12" ht="27.6" customHeight="1" x14ac:dyDescent="0.3">
      <c r="A64" s="778" t="s">
        <v>20</v>
      </c>
      <c r="B64" s="778" t="s">
        <v>5</v>
      </c>
      <c r="C64" s="649" t="s">
        <v>233</v>
      </c>
      <c r="D64" s="649" t="s">
        <v>232</v>
      </c>
      <c r="E64" s="649" t="s">
        <v>37</v>
      </c>
      <c r="F64" s="649"/>
      <c r="G64" s="649"/>
      <c r="H64" s="196"/>
      <c r="I64" s="182"/>
      <c r="J64" s="182"/>
      <c r="K64" s="182"/>
      <c r="L64" s="182"/>
    </row>
    <row r="65" spans="1:13" ht="21.6" customHeight="1" x14ac:dyDescent="0.3">
      <c r="A65" s="778"/>
      <c r="B65" s="778"/>
      <c r="C65" s="649"/>
      <c r="D65" s="649"/>
      <c r="E65" s="551" t="s">
        <v>24</v>
      </c>
      <c r="F65" s="551" t="s">
        <v>120</v>
      </c>
      <c r="G65" s="551" t="s">
        <v>234</v>
      </c>
      <c r="H65" s="181"/>
      <c r="I65" s="182"/>
      <c r="J65" s="182"/>
      <c r="K65" s="182"/>
      <c r="L65" s="182"/>
    </row>
    <row r="66" spans="1:13" ht="31.2" customHeight="1" x14ac:dyDescent="0.3">
      <c r="A66" s="203" t="s">
        <v>13</v>
      </c>
      <c r="B66" s="500" t="s">
        <v>14</v>
      </c>
      <c r="C66" s="52"/>
      <c r="D66" s="43"/>
      <c r="E66" s="565">
        <v>1892500</v>
      </c>
      <c r="F66" s="46">
        <f>831000-831000</f>
        <v>0</v>
      </c>
      <c r="G66" s="210"/>
      <c r="H66" s="181"/>
      <c r="I66" s="182"/>
      <c r="J66" s="182"/>
      <c r="K66" s="182"/>
      <c r="L66" s="182"/>
    </row>
    <row r="67" spans="1:13" ht="32.25" customHeight="1" x14ac:dyDescent="0.3">
      <c r="A67" s="192" t="s">
        <v>21</v>
      </c>
      <c r="B67" s="498" t="s">
        <v>14</v>
      </c>
      <c r="C67" s="193">
        <v>0</v>
      </c>
      <c r="D67" s="193">
        <v>0</v>
      </c>
      <c r="E67" s="193">
        <f>E66</f>
        <v>1892500</v>
      </c>
      <c r="F67" s="193">
        <f>SUM(F66)</f>
        <v>0</v>
      </c>
      <c r="G67" s="210"/>
      <c r="H67" s="181"/>
      <c r="I67" s="182"/>
      <c r="J67" s="204"/>
      <c r="K67" s="204"/>
      <c r="L67" s="204"/>
    </row>
    <row r="68" spans="1:13" s="176" customFormat="1" ht="19.95" customHeight="1" x14ac:dyDescent="0.3">
      <c r="A68" s="774" t="s">
        <v>22</v>
      </c>
      <c r="B68" s="774"/>
      <c r="C68" s="774"/>
      <c r="D68" s="774"/>
      <c r="E68" s="774"/>
      <c r="F68" s="774"/>
      <c r="G68" s="774"/>
      <c r="H68" s="179"/>
      <c r="I68" s="175"/>
      <c r="J68" s="180"/>
      <c r="K68" s="180"/>
      <c r="L68" s="180"/>
      <c r="M68" s="180"/>
    </row>
    <row r="69" spans="1:13" s="176" customFormat="1" ht="16.649999999999999" customHeight="1" x14ac:dyDescent="0.3">
      <c r="A69" s="183" t="s">
        <v>23</v>
      </c>
      <c r="B69" s="183"/>
      <c r="C69" s="183"/>
      <c r="D69" s="183"/>
      <c r="E69" s="183"/>
      <c r="F69" s="183"/>
      <c r="G69" s="183"/>
      <c r="H69" s="183"/>
      <c r="I69" s="175"/>
    </row>
    <row r="70" spans="1:13" s="186" customFormat="1" ht="18" customHeight="1" x14ac:dyDescent="0.3">
      <c r="A70" s="636" t="s">
        <v>53</v>
      </c>
      <c r="B70" s="636"/>
      <c r="C70" s="636"/>
      <c r="D70" s="636"/>
      <c r="E70" s="636"/>
      <c r="F70" s="636"/>
      <c r="G70" s="636"/>
      <c r="H70" s="636"/>
      <c r="I70" s="636"/>
      <c r="J70" s="636"/>
      <c r="K70" s="636"/>
    </row>
    <row r="71" spans="1:13" s="186" customFormat="1" ht="17.25" customHeight="1" x14ac:dyDescent="0.3">
      <c r="A71" s="173" t="s">
        <v>44</v>
      </c>
      <c r="B71" s="195"/>
      <c r="C71" s="195"/>
      <c r="D71" s="195"/>
      <c r="E71" s="195"/>
      <c r="F71" s="195"/>
      <c r="G71" s="195"/>
    </row>
    <row r="72" spans="1:13" ht="30" customHeight="1" x14ac:dyDescent="0.3">
      <c r="A72" s="776" t="s">
        <v>144</v>
      </c>
      <c r="B72" s="776"/>
      <c r="C72" s="776"/>
      <c r="D72" s="776"/>
      <c r="E72" s="776"/>
      <c r="F72" s="776"/>
      <c r="G72" s="776"/>
      <c r="H72" s="179"/>
    </row>
    <row r="73" spans="1:13" ht="28.95" customHeight="1" x14ac:dyDescent="0.3">
      <c r="A73" s="779" t="s">
        <v>19</v>
      </c>
      <c r="B73" s="778" t="s">
        <v>5</v>
      </c>
      <c r="C73" s="649" t="s">
        <v>233</v>
      </c>
      <c r="D73" s="649" t="s">
        <v>232</v>
      </c>
      <c r="E73" s="649" t="s">
        <v>37</v>
      </c>
      <c r="F73" s="649"/>
      <c r="G73" s="649"/>
      <c r="H73" s="196"/>
      <c r="I73" s="171"/>
    </row>
    <row r="74" spans="1:13" ht="30.6" customHeight="1" x14ac:dyDescent="0.3">
      <c r="A74" s="780"/>
      <c r="B74" s="778"/>
      <c r="C74" s="649"/>
      <c r="D74" s="649"/>
      <c r="E74" s="521" t="s">
        <v>24</v>
      </c>
      <c r="F74" s="521" t="s">
        <v>120</v>
      </c>
      <c r="G74" s="521" t="s">
        <v>234</v>
      </c>
      <c r="H74" s="196"/>
      <c r="I74" s="171"/>
    </row>
    <row r="75" spans="1:13" ht="45" customHeight="1" x14ac:dyDescent="0.3">
      <c r="A75" s="92" t="s">
        <v>155</v>
      </c>
      <c r="B75" s="43" t="s">
        <v>30</v>
      </c>
      <c r="C75" s="47">
        <v>14</v>
      </c>
      <c r="D75" s="43">
        <v>12</v>
      </c>
      <c r="E75" s="553">
        <v>2</v>
      </c>
      <c r="F75" s="495"/>
      <c r="G75" s="210"/>
      <c r="H75" s="196"/>
      <c r="I75" s="171"/>
    </row>
    <row r="76" spans="1:13" ht="41.4" customHeight="1" x14ac:dyDescent="0.3">
      <c r="A76" s="92" t="s">
        <v>207</v>
      </c>
      <c r="B76" s="43" t="s">
        <v>30</v>
      </c>
      <c r="C76" s="207">
        <v>7</v>
      </c>
      <c r="D76" s="607">
        <v>4</v>
      </c>
      <c r="E76" s="553">
        <v>0</v>
      </c>
      <c r="F76" s="507"/>
      <c r="G76" s="210"/>
      <c r="H76" s="196"/>
      <c r="I76" s="171"/>
    </row>
    <row r="77" spans="1:13" ht="40.200000000000003" customHeight="1" x14ac:dyDescent="0.3">
      <c r="A77" s="205" t="s">
        <v>217</v>
      </c>
      <c r="B77" s="43" t="s">
        <v>30</v>
      </c>
      <c r="C77" s="207">
        <v>423</v>
      </c>
      <c r="D77" s="43">
        <v>111</v>
      </c>
      <c r="E77" s="553">
        <v>104</v>
      </c>
      <c r="F77" s="495"/>
      <c r="G77" s="210"/>
      <c r="H77" s="196"/>
      <c r="I77" s="171"/>
    </row>
    <row r="78" spans="1:13" ht="38.4" customHeight="1" x14ac:dyDescent="0.3">
      <c r="A78" s="205" t="s">
        <v>213</v>
      </c>
      <c r="B78" s="43" t="s">
        <v>30</v>
      </c>
      <c r="C78" s="207">
        <v>75</v>
      </c>
      <c r="D78" s="607">
        <v>10</v>
      </c>
      <c r="E78" s="553">
        <v>7</v>
      </c>
      <c r="F78" s="495"/>
      <c r="G78" s="210"/>
      <c r="H78" s="196"/>
      <c r="I78" s="171"/>
    </row>
    <row r="79" spans="1:13" ht="30" customHeight="1" x14ac:dyDescent="0.3">
      <c r="A79" s="92" t="s">
        <v>218</v>
      </c>
      <c r="B79" s="43" t="s">
        <v>30</v>
      </c>
      <c r="C79" s="207">
        <v>13</v>
      </c>
      <c r="D79" s="43">
        <v>13</v>
      </c>
      <c r="E79" s="553">
        <v>7</v>
      </c>
      <c r="F79" s="495"/>
      <c r="G79" s="210"/>
      <c r="H79" s="196"/>
      <c r="I79" s="171"/>
    </row>
    <row r="80" spans="1:13" ht="27.6" customHeight="1" x14ac:dyDescent="0.3">
      <c r="A80" s="205" t="s">
        <v>219</v>
      </c>
      <c r="B80" s="43" t="s">
        <v>30</v>
      </c>
      <c r="C80" s="207">
        <v>269</v>
      </c>
      <c r="D80" s="43">
        <v>346</v>
      </c>
      <c r="E80" s="553"/>
      <c r="F80" s="495"/>
      <c r="G80" s="210"/>
      <c r="H80" s="196"/>
      <c r="I80" s="171"/>
    </row>
    <row r="81" spans="1:12" ht="27.6" customHeight="1" x14ac:dyDescent="0.3">
      <c r="A81" s="205" t="s">
        <v>220</v>
      </c>
      <c r="B81" s="43" t="s">
        <v>30</v>
      </c>
      <c r="C81" s="207">
        <v>88</v>
      </c>
      <c r="D81" s="43"/>
      <c r="E81" s="553"/>
      <c r="F81" s="495"/>
      <c r="G81" s="210"/>
      <c r="H81" s="196"/>
      <c r="I81" s="171"/>
    </row>
    <row r="82" spans="1:12" ht="27" customHeight="1" x14ac:dyDescent="0.3">
      <c r="A82" s="205" t="s">
        <v>156</v>
      </c>
      <c r="B82" s="43" t="s">
        <v>30</v>
      </c>
      <c r="C82" s="207">
        <v>1</v>
      </c>
      <c r="D82" s="497"/>
      <c r="E82" s="495"/>
      <c r="F82" s="495"/>
      <c r="G82" s="210"/>
      <c r="H82" s="196"/>
      <c r="I82" s="171"/>
    </row>
    <row r="83" spans="1:12" ht="25.2" hidden="1" customHeight="1" x14ac:dyDescent="0.3">
      <c r="A83" s="205" t="s">
        <v>221</v>
      </c>
      <c r="B83" s="43" t="s">
        <v>30</v>
      </c>
      <c r="C83" s="508"/>
      <c r="D83" s="207"/>
      <c r="E83" s="43"/>
      <c r="F83" s="445"/>
      <c r="G83" s="445"/>
      <c r="H83" s="196"/>
      <c r="I83" s="171"/>
    </row>
    <row r="84" spans="1:12" ht="23.4" customHeight="1" x14ac:dyDescent="0.3">
      <c r="A84" s="499"/>
      <c r="B84" s="500"/>
      <c r="C84" s="501"/>
      <c r="D84" s="501"/>
      <c r="E84" s="495"/>
      <c r="F84" s="495"/>
      <c r="G84" s="495"/>
      <c r="H84" s="196"/>
      <c r="I84" s="171"/>
    </row>
    <row r="85" spans="1:12" ht="19.5" customHeight="1" x14ac:dyDescent="0.3">
      <c r="A85" s="200"/>
      <c r="B85" s="201"/>
      <c r="C85" s="202"/>
      <c r="D85" s="202"/>
      <c r="E85" s="202"/>
      <c r="F85" s="202"/>
      <c r="G85" s="202"/>
      <c r="H85" s="196"/>
      <c r="I85" s="171"/>
    </row>
    <row r="86" spans="1:12" ht="27.6" customHeight="1" x14ac:dyDescent="0.3">
      <c r="A86" s="778" t="s">
        <v>20</v>
      </c>
      <c r="B86" s="778" t="s">
        <v>5</v>
      </c>
      <c r="C86" s="649" t="s">
        <v>233</v>
      </c>
      <c r="D86" s="649" t="s">
        <v>232</v>
      </c>
      <c r="E86" s="649" t="s">
        <v>37</v>
      </c>
      <c r="F86" s="649"/>
      <c r="G86" s="649"/>
      <c r="H86" s="196" t="s">
        <v>48</v>
      </c>
      <c r="I86" s="182"/>
      <c r="J86" s="182"/>
      <c r="K86" s="182"/>
      <c r="L86" s="182"/>
    </row>
    <row r="87" spans="1:12" ht="27.6" customHeight="1" x14ac:dyDescent="0.3">
      <c r="A87" s="778"/>
      <c r="B87" s="778"/>
      <c r="C87" s="649"/>
      <c r="D87" s="649"/>
      <c r="E87" s="521" t="s">
        <v>24</v>
      </c>
      <c r="F87" s="521" t="s">
        <v>120</v>
      </c>
      <c r="G87" s="521" t="s">
        <v>234</v>
      </c>
      <c r="H87" s="181"/>
      <c r="I87" s="182"/>
      <c r="J87" s="182"/>
      <c r="K87" s="182"/>
      <c r="L87" s="182"/>
    </row>
    <row r="88" spans="1:12" ht="23.25" customHeight="1" x14ac:dyDescent="0.3">
      <c r="A88" s="203" t="s">
        <v>15</v>
      </c>
      <c r="B88" s="500" t="s">
        <v>14</v>
      </c>
      <c r="C88" s="45">
        <f>C44</f>
        <v>2551409</v>
      </c>
      <c r="D88" s="45">
        <f>D44</f>
        <v>2271526</v>
      </c>
      <c r="E88" s="45">
        <f>E44</f>
        <v>2278262</v>
      </c>
      <c r="F88" s="45">
        <f>F44</f>
        <v>0</v>
      </c>
      <c r="G88" s="210"/>
      <c r="H88" s="181"/>
      <c r="I88" s="182"/>
      <c r="J88" s="182"/>
      <c r="K88" s="182"/>
      <c r="L88" s="182"/>
    </row>
    <row r="89" spans="1:12" ht="42" customHeight="1" x14ac:dyDescent="0.3">
      <c r="A89" s="192" t="s">
        <v>21</v>
      </c>
      <c r="B89" s="498" t="s">
        <v>14</v>
      </c>
      <c r="C89" s="193">
        <f>SUM(C88)</f>
        <v>2551409</v>
      </c>
      <c r="D89" s="193">
        <f>SUM(D88)</f>
        <v>2271526</v>
      </c>
      <c r="E89" s="193">
        <f>SUM(E88)</f>
        <v>2278262</v>
      </c>
      <c r="F89" s="210"/>
      <c r="G89" s="210"/>
      <c r="H89" s="181"/>
      <c r="I89" s="182"/>
      <c r="J89" s="204"/>
      <c r="K89" s="204"/>
      <c r="L89" s="204"/>
    </row>
    <row r="91" spans="1:12" x14ac:dyDescent="0.3">
      <c r="E91" s="209"/>
    </row>
  </sheetData>
  <mergeCells count="56">
    <mergeCell ref="D8:G8"/>
    <mergeCell ref="D9:G9"/>
    <mergeCell ref="D10:G10"/>
    <mergeCell ref="F1:G1"/>
    <mergeCell ref="D2:G2"/>
    <mergeCell ref="D3:G3"/>
    <mergeCell ref="D4:G4"/>
    <mergeCell ref="D7:G7"/>
    <mergeCell ref="A86:A87"/>
    <mergeCell ref="B86:B87"/>
    <mergeCell ref="C86:C87"/>
    <mergeCell ref="D86:D87"/>
    <mergeCell ref="E86:G86"/>
    <mergeCell ref="A70:K70"/>
    <mergeCell ref="A72:G72"/>
    <mergeCell ref="A73:A74"/>
    <mergeCell ref="B73:B74"/>
    <mergeCell ref="C73:C74"/>
    <mergeCell ref="D73:D74"/>
    <mergeCell ref="E73:G73"/>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37:C37"/>
    <mergeCell ref="A38:G38"/>
    <mergeCell ref="A39:G39"/>
    <mergeCell ref="H39:I39"/>
    <mergeCell ref="A40:G40"/>
    <mergeCell ref="A41:A42"/>
    <mergeCell ref="B41:B42"/>
    <mergeCell ref="C41:C42"/>
    <mergeCell ref="D41:D42"/>
    <mergeCell ref="E41:G41"/>
    <mergeCell ref="A29:G29"/>
    <mergeCell ref="A30:K30"/>
    <mergeCell ref="A33:G33"/>
    <mergeCell ref="A35:C36"/>
    <mergeCell ref="D35:D36"/>
    <mergeCell ref="E35:G35"/>
    <mergeCell ref="A27:G27"/>
    <mergeCell ref="A20:G20"/>
    <mergeCell ref="A21:G21"/>
    <mergeCell ref="A22:G22"/>
    <mergeCell ref="A23:G23"/>
    <mergeCell ref="A25:G25"/>
  </mergeCells>
  <printOptions horizontalCentered="1"/>
  <pageMargins left="0.25" right="0.25" top="0.75" bottom="0.75" header="0.3" footer="0.3"/>
  <pageSetup paperSize="9" scale="86" fitToHeight="0" orientation="landscape" r:id="rId1"/>
  <headerFooter alignWithMargins="0"/>
  <rowBreaks count="2" manualBreakCount="2">
    <brk id="27" max="16383" man="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72"/>
  <sheetViews>
    <sheetView topLeftCell="A58" zoomScale="60" zoomScaleNormal="60" zoomScaleSheetLayoutView="100" workbookViewId="0">
      <selection activeCell="E65" sqref="E65:G65"/>
    </sheetView>
  </sheetViews>
  <sheetFormatPr defaultRowHeight="13.8" x14ac:dyDescent="0.3"/>
  <cols>
    <col min="1" max="1" width="44.33203125" style="1" customWidth="1"/>
    <col min="2" max="2" width="19.332031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332031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332031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332031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332031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332031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332031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332031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332031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332031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332031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332031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332031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332031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332031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332031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332031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332031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332031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332031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332031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332031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332031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332031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332031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332031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332031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332031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332031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332031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332031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332031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332031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332031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332031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332031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332031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332031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332031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332031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332031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332031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332031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332031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332031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332031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332031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332031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332031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332031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332031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332031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332031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332031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332031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332031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332031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332031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332031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332031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332031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332031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332031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332031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8"/>
      <c r="C1" s="171"/>
      <c r="D1" s="664" t="s">
        <v>49</v>
      </c>
      <c r="E1" s="664"/>
      <c r="F1" s="664"/>
      <c r="G1" s="171"/>
    </row>
    <row r="2" spans="1:9" x14ac:dyDescent="0.3">
      <c r="B2" s="208"/>
      <c r="C2" s="171"/>
      <c r="D2" s="664"/>
      <c r="E2" s="664"/>
      <c r="F2" s="664"/>
      <c r="G2" s="171"/>
    </row>
    <row r="3" spans="1:9" x14ac:dyDescent="0.3">
      <c r="B3" s="208"/>
      <c r="C3" s="171"/>
      <c r="D3" s="664"/>
      <c r="E3" s="664"/>
      <c r="F3" s="664"/>
      <c r="G3" s="171"/>
    </row>
    <row r="4" spans="1:9" x14ac:dyDescent="0.3">
      <c r="B4" s="208"/>
      <c r="C4" s="171"/>
      <c r="D4" s="664"/>
      <c r="E4" s="664"/>
      <c r="F4" s="664"/>
      <c r="G4" s="171"/>
    </row>
    <row r="5" spans="1:9" x14ac:dyDescent="0.3">
      <c r="B5" s="208"/>
      <c r="C5" s="171"/>
      <c r="D5" s="664"/>
      <c r="E5" s="664"/>
      <c r="F5" s="664"/>
      <c r="G5" s="172"/>
    </row>
    <row r="6" spans="1:9" x14ac:dyDescent="0.3">
      <c r="B6" s="208"/>
      <c r="C6" s="171"/>
      <c r="D6" s="664"/>
      <c r="E6" s="664"/>
      <c r="F6" s="664"/>
      <c r="G6" s="171"/>
    </row>
    <row r="7" spans="1:9" x14ac:dyDescent="0.3">
      <c r="B7" s="208"/>
      <c r="C7" s="171"/>
      <c r="D7" s="435"/>
      <c r="E7" s="435"/>
      <c r="F7" s="435"/>
      <c r="G7" s="171"/>
    </row>
    <row r="8" spans="1:9" ht="15.6" x14ac:dyDescent="0.3">
      <c r="B8" s="173"/>
      <c r="C8" s="173"/>
      <c r="D8" s="662" t="s">
        <v>136</v>
      </c>
      <c r="E8" s="662"/>
      <c r="F8" s="662"/>
      <c r="G8" s="662"/>
    </row>
    <row r="9" spans="1:9" ht="18" x14ac:dyDescent="0.3">
      <c r="A9" s="547"/>
      <c r="B9" s="173"/>
      <c r="C9" s="173"/>
      <c r="D9" s="640" t="s">
        <v>226</v>
      </c>
      <c r="E9" s="640"/>
      <c r="F9" s="640"/>
      <c r="G9" s="640"/>
    </row>
    <row r="10" spans="1:9" ht="15.6" x14ac:dyDescent="0.3">
      <c r="B10" s="173"/>
      <c r="C10" s="173"/>
      <c r="D10" s="640" t="s">
        <v>137</v>
      </c>
      <c r="E10" s="640"/>
      <c r="F10" s="640"/>
      <c r="G10" s="640"/>
    </row>
    <row r="11" spans="1:9" ht="15.6" x14ac:dyDescent="0.3">
      <c r="B11" s="173"/>
      <c r="C11" s="173"/>
      <c r="D11" s="662" t="s">
        <v>138</v>
      </c>
      <c r="E11" s="662"/>
      <c r="F11" s="662"/>
      <c r="G11" s="662"/>
    </row>
    <row r="12" spans="1:9" ht="15.6" x14ac:dyDescent="0.3">
      <c r="B12" s="173"/>
      <c r="C12" s="173"/>
      <c r="D12" s="168"/>
      <c r="E12" s="168"/>
      <c r="F12" s="168"/>
      <c r="G12" s="168"/>
    </row>
    <row r="13" spans="1:9" ht="15.6" x14ac:dyDescent="0.3">
      <c r="B13" s="173"/>
      <c r="C13" s="173"/>
      <c r="D13" s="437"/>
      <c r="E13" s="437"/>
      <c r="F13" s="437"/>
      <c r="G13" s="437"/>
    </row>
    <row r="14" spans="1:9" s="7" customFormat="1" ht="20.399999999999999" customHeight="1" x14ac:dyDescent="0.3">
      <c r="A14" s="795" t="s">
        <v>0</v>
      </c>
      <c r="B14" s="795"/>
      <c r="C14" s="795"/>
      <c r="D14" s="795"/>
      <c r="E14" s="795"/>
      <c r="F14" s="795"/>
      <c r="G14" s="795"/>
      <c r="H14" s="5"/>
      <c r="I14" s="6"/>
    </row>
    <row r="15" spans="1:9" s="7" customFormat="1" ht="15.6" x14ac:dyDescent="0.3">
      <c r="A15" s="799" t="s">
        <v>46</v>
      </c>
      <c r="B15" s="799"/>
      <c r="C15" s="799"/>
      <c r="D15" s="799"/>
      <c r="E15" s="799"/>
      <c r="F15" s="799"/>
      <c r="G15" s="799"/>
      <c r="H15" s="8"/>
      <c r="I15" s="6"/>
    </row>
    <row r="16" spans="1:9" s="7" customFormat="1" ht="19.95" customHeight="1" x14ac:dyDescent="0.3">
      <c r="A16" s="796" t="s">
        <v>1</v>
      </c>
      <c r="B16" s="796"/>
      <c r="C16" s="796"/>
      <c r="D16" s="796"/>
      <c r="E16" s="796"/>
      <c r="F16" s="796"/>
      <c r="G16" s="796"/>
      <c r="H16" s="9"/>
      <c r="I16" s="6"/>
    </row>
    <row r="17" spans="1:256" s="7" customFormat="1" ht="19.2" customHeight="1" x14ac:dyDescent="0.3">
      <c r="A17" s="795" t="s">
        <v>231</v>
      </c>
      <c r="B17" s="795"/>
      <c r="C17" s="795"/>
      <c r="D17" s="795"/>
      <c r="E17" s="795"/>
      <c r="F17" s="795"/>
      <c r="G17" s="795"/>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797" t="s">
        <v>206</v>
      </c>
      <c r="B19" s="797"/>
      <c r="C19" s="797"/>
      <c r="D19" s="797"/>
      <c r="E19" s="797"/>
      <c r="F19" s="797"/>
      <c r="G19" s="797"/>
      <c r="H19" s="10"/>
      <c r="J19" s="12"/>
      <c r="K19" s="12"/>
      <c r="L19" s="12"/>
      <c r="M19" s="12"/>
    </row>
    <row r="20" spans="1:256" s="467" customFormat="1" ht="51.75" customHeight="1" x14ac:dyDescent="0.3">
      <c r="A20" s="467" t="s">
        <v>241</v>
      </c>
      <c r="B20" s="452"/>
      <c r="C20" s="452"/>
      <c r="D20" s="452"/>
      <c r="E20" s="452"/>
      <c r="F20" s="452"/>
      <c r="G20" s="468"/>
      <c r="H20" s="468"/>
      <c r="I20" s="469"/>
      <c r="J20" s="468"/>
      <c r="K20" s="468"/>
      <c r="L20" s="468"/>
      <c r="M20" s="468"/>
    </row>
    <row r="21" spans="1:256" s="7" customFormat="1" ht="100.95" customHeight="1" x14ac:dyDescent="0.3">
      <c r="A21" s="788" t="s">
        <v>290</v>
      </c>
      <c r="B21" s="788"/>
      <c r="C21" s="788"/>
      <c r="D21" s="788"/>
      <c r="E21" s="788"/>
      <c r="F21" s="788"/>
      <c r="G21" s="788"/>
      <c r="H21" s="13"/>
      <c r="I21" s="515"/>
      <c r="J21" s="516"/>
      <c r="K21" s="516"/>
      <c r="L21" s="516"/>
    </row>
    <row r="22" spans="1:256" s="14" customFormat="1" ht="24.6" customHeight="1" x14ac:dyDescent="0.3">
      <c r="A22" s="4" t="s">
        <v>2</v>
      </c>
    </row>
    <row r="23" spans="1:256" s="14" customFormat="1" ht="20.399999999999999" customHeight="1" x14ac:dyDescent="0.3">
      <c r="A23" s="789" t="s">
        <v>47</v>
      </c>
      <c r="B23" s="789"/>
      <c r="C23" s="789"/>
      <c r="D23" s="789"/>
      <c r="E23" s="789"/>
      <c r="F23" s="789"/>
      <c r="G23" s="789"/>
    </row>
    <row r="24" spans="1:256" s="68" customFormat="1" ht="25.95" customHeight="1" x14ac:dyDescent="0.4">
      <c r="A24" s="636" t="s">
        <v>53</v>
      </c>
      <c r="B24" s="636"/>
      <c r="C24" s="636"/>
      <c r="D24" s="636"/>
      <c r="E24" s="636"/>
      <c r="F24" s="636"/>
      <c r="G24" s="636"/>
      <c r="H24" s="636"/>
      <c r="I24" s="636"/>
      <c r="J24" s="636"/>
      <c r="K24" s="636"/>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s="68" customFormat="1" ht="19.95" customHeight="1" x14ac:dyDescent="0.4">
      <c r="A25" s="73" t="s">
        <v>54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14" customFormat="1" ht="15.6" x14ac:dyDescent="0.3">
      <c r="A26" s="4" t="s">
        <v>44</v>
      </c>
    </row>
    <row r="27" spans="1:256" ht="73.95" customHeight="1" x14ac:dyDescent="0.3">
      <c r="A27" s="788" t="s">
        <v>209</v>
      </c>
      <c r="B27" s="788"/>
      <c r="C27" s="788"/>
      <c r="D27" s="788"/>
      <c r="E27" s="788"/>
      <c r="F27" s="788"/>
      <c r="G27" s="788"/>
      <c r="H27" s="10"/>
      <c r="I27" s="15"/>
      <c r="J27" s="16"/>
      <c r="K27" s="16"/>
      <c r="L27" s="16"/>
    </row>
    <row r="28" spans="1:256" s="14" customFormat="1" ht="83.4" customHeight="1" x14ac:dyDescent="0.3">
      <c r="A28" s="800" t="s">
        <v>246</v>
      </c>
      <c r="B28" s="800"/>
      <c r="C28" s="800"/>
      <c r="D28" s="800"/>
      <c r="E28" s="800"/>
      <c r="F28" s="800"/>
      <c r="G28" s="800"/>
    </row>
    <row r="29" spans="1:256" ht="108.6" customHeight="1" x14ac:dyDescent="0.3">
      <c r="A29" s="783" t="s">
        <v>210</v>
      </c>
      <c r="B29" s="783"/>
      <c r="C29" s="783"/>
      <c r="D29" s="783"/>
      <c r="E29" s="783"/>
      <c r="F29" s="783"/>
      <c r="G29" s="783"/>
      <c r="H29" s="10"/>
    </row>
    <row r="30" spans="1:256" ht="15.6" x14ac:dyDescent="0.3">
      <c r="A30" s="790"/>
      <c r="B30" s="790"/>
      <c r="C30" s="790"/>
      <c r="D30" s="790"/>
      <c r="E30" s="790"/>
      <c r="F30" s="790"/>
      <c r="G30" s="790"/>
      <c r="H30" s="17"/>
    </row>
    <row r="31" spans="1:256" ht="26.4" customHeight="1" x14ac:dyDescent="0.3">
      <c r="A31" s="791" t="s">
        <v>3</v>
      </c>
      <c r="B31" s="791"/>
      <c r="C31" s="791"/>
      <c r="D31" s="791"/>
      <c r="E31" s="791"/>
      <c r="F31" s="791"/>
      <c r="G31" s="791"/>
      <c r="H31" s="3"/>
      <c r="I31" s="2"/>
    </row>
    <row r="32" spans="1:256" ht="31.2" customHeight="1" x14ac:dyDescent="0.3">
      <c r="A32" s="792" t="s">
        <v>4</v>
      </c>
      <c r="B32" s="792" t="s">
        <v>5</v>
      </c>
      <c r="C32" s="649" t="s">
        <v>233</v>
      </c>
      <c r="D32" s="649" t="s">
        <v>232</v>
      </c>
      <c r="E32" s="649" t="s">
        <v>37</v>
      </c>
      <c r="F32" s="649"/>
      <c r="G32" s="649"/>
      <c r="H32" s="3"/>
      <c r="I32" s="2"/>
    </row>
    <row r="33" spans="1:13" ht="22.95" customHeight="1" x14ac:dyDescent="0.3">
      <c r="A33" s="793"/>
      <c r="B33" s="794"/>
      <c r="C33" s="649"/>
      <c r="D33" s="649"/>
      <c r="E33" s="521" t="s">
        <v>24</v>
      </c>
      <c r="F33" s="521" t="s">
        <v>120</v>
      </c>
      <c r="G33" s="521" t="s">
        <v>234</v>
      </c>
      <c r="H33" s="3"/>
      <c r="I33" s="2"/>
    </row>
    <row r="34" spans="1:13" ht="21.75" customHeight="1" x14ac:dyDescent="0.3">
      <c r="A34" s="19" t="s">
        <v>15</v>
      </c>
      <c r="B34" s="18" t="s">
        <v>14</v>
      </c>
      <c r="C34" s="45"/>
      <c r="D34" s="43">
        <f>704728-3324+69904-4000+18800-6000</f>
        <v>780108</v>
      </c>
      <c r="E34" s="561">
        <v>940708</v>
      </c>
      <c r="F34" s="567">
        <v>974559</v>
      </c>
      <c r="G34" s="567">
        <v>996645</v>
      </c>
      <c r="H34" s="3"/>
      <c r="I34" s="2"/>
    </row>
    <row r="35" spans="1:13" ht="63" customHeight="1" x14ac:dyDescent="0.3">
      <c r="A35" s="19" t="s">
        <v>259</v>
      </c>
      <c r="B35" s="601" t="s">
        <v>14</v>
      </c>
      <c r="C35" s="43"/>
      <c r="D35" s="43"/>
      <c r="E35" s="565">
        <v>6622</v>
      </c>
      <c r="F35" s="44"/>
      <c r="G35" s="603"/>
      <c r="H35" s="3"/>
      <c r="I35" s="2"/>
    </row>
    <row r="36" spans="1:13" ht="31.95" customHeight="1" x14ac:dyDescent="0.3">
      <c r="A36" s="20" t="s">
        <v>16</v>
      </c>
      <c r="B36" s="21" t="s">
        <v>14</v>
      </c>
      <c r="C36" s="22">
        <f>C34</f>
        <v>0</v>
      </c>
      <c r="D36" s="22">
        <f t="shared" ref="D36:G36" si="0">D34</f>
        <v>780108</v>
      </c>
      <c r="E36" s="22">
        <f t="shared" si="0"/>
        <v>940708</v>
      </c>
      <c r="F36" s="22">
        <f t="shared" si="0"/>
        <v>974559</v>
      </c>
      <c r="G36" s="22">
        <f t="shared" si="0"/>
        <v>996645</v>
      </c>
      <c r="H36" s="23"/>
      <c r="I36" s="12"/>
      <c r="J36" s="12"/>
      <c r="K36" s="12"/>
      <c r="L36" s="12"/>
    </row>
    <row r="37" spans="1:13" s="7" customFormat="1" ht="19.5" hidden="1" customHeight="1" x14ac:dyDescent="0.3">
      <c r="A37" s="797" t="s">
        <v>17</v>
      </c>
      <c r="B37" s="797"/>
      <c r="C37" s="797"/>
      <c r="D37" s="797"/>
      <c r="E37" s="797"/>
      <c r="F37" s="797"/>
      <c r="G37" s="797"/>
      <c r="H37" s="797"/>
      <c r="I37" s="6"/>
      <c r="J37" s="11"/>
      <c r="K37" s="11"/>
      <c r="L37" s="11"/>
      <c r="M37" s="11"/>
    </row>
    <row r="38" spans="1:13" s="14" customFormat="1" ht="17.25" hidden="1" customHeight="1" x14ac:dyDescent="0.3">
      <c r="A38" s="4" t="s">
        <v>18</v>
      </c>
    </row>
    <row r="39" spans="1:13" s="14" customFormat="1" ht="15.75" hidden="1" customHeight="1" x14ac:dyDescent="0.3">
      <c r="A39" s="798" t="s">
        <v>42</v>
      </c>
      <c r="B39" s="798"/>
      <c r="C39" s="798"/>
      <c r="D39" s="798"/>
      <c r="E39" s="798"/>
      <c r="F39" s="798"/>
      <c r="G39" s="798"/>
    </row>
    <row r="40" spans="1:13" s="14" customFormat="1" ht="17.25" hidden="1" customHeight="1" x14ac:dyDescent="0.3">
      <c r="A40" s="4" t="s">
        <v>44</v>
      </c>
      <c r="B40" s="24"/>
      <c r="C40" s="24"/>
      <c r="D40" s="24"/>
      <c r="E40" s="24"/>
      <c r="F40" s="24"/>
      <c r="G40" s="24"/>
    </row>
    <row r="41" spans="1:13" ht="113.25" hidden="1" customHeight="1" x14ac:dyDescent="0.3">
      <c r="A41" s="786" t="s">
        <v>45</v>
      </c>
      <c r="B41" s="786"/>
      <c r="C41" s="786"/>
      <c r="D41" s="786"/>
      <c r="E41" s="786"/>
      <c r="F41" s="786"/>
      <c r="G41" s="786"/>
      <c r="H41" s="10"/>
    </row>
    <row r="42" spans="1:13" ht="16.649999999999999" hidden="1" customHeight="1" x14ac:dyDescent="0.3">
      <c r="A42" s="787" t="s">
        <v>19</v>
      </c>
      <c r="B42" s="781" t="s">
        <v>5</v>
      </c>
      <c r="C42" s="25" t="s">
        <v>6</v>
      </c>
      <c r="D42" s="25" t="s">
        <v>7</v>
      </c>
      <c r="E42" s="781" t="s">
        <v>8</v>
      </c>
      <c r="F42" s="781"/>
      <c r="G42" s="781"/>
      <c r="H42" s="26"/>
      <c r="I42" s="2"/>
    </row>
    <row r="43" spans="1:13" ht="17.399999999999999" hidden="1" customHeight="1" x14ac:dyDescent="0.3">
      <c r="A43" s="787"/>
      <c r="B43" s="781"/>
      <c r="C43" s="18" t="s">
        <v>9</v>
      </c>
      <c r="D43" s="18" t="s">
        <v>10</v>
      </c>
      <c r="E43" s="18" t="s">
        <v>11</v>
      </c>
      <c r="F43" s="18" t="s">
        <v>12</v>
      </c>
      <c r="G43" s="18" t="s">
        <v>24</v>
      </c>
      <c r="H43" s="26"/>
      <c r="I43" s="2"/>
    </row>
    <row r="44" spans="1:13" ht="31.5" hidden="1" customHeight="1" x14ac:dyDescent="0.3">
      <c r="A44" s="27" t="s">
        <v>40</v>
      </c>
      <c r="B44" s="28" t="s">
        <v>30</v>
      </c>
      <c r="C44" s="47">
        <v>15</v>
      </c>
      <c r="D44" s="47"/>
      <c r="E44" s="43">
        <v>15</v>
      </c>
      <c r="F44" s="47"/>
      <c r="G44" s="47"/>
      <c r="H44" s="26"/>
      <c r="I44" s="2"/>
    </row>
    <row r="45" spans="1:13" ht="31.5" hidden="1" customHeight="1" x14ac:dyDescent="0.3">
      <c r="A45" s="27" t="s">
        <v>25</v>
      </c>
      <c r="B45" s="42" t="s">
        <v>30</v>
      </c>
      <c r="C45" s="29"/>
      <c r="D45" s="29"/>
      <c r="E45" s="48">
        <v>4185</v>
      </c>
      <c r="F45" s="29"/>
      <c r="G45" s="29"/>
      <c r="H45" s="26"/>
      <c r="I45" s="2"/>
    </row>
    <row r="46" spans="1:13" ht="31.5" hidden="1" customHeight="1" x14ac:dyDescent="0.3">
      <c r="A46" s="27" t="s">
        <v>26</v>
      </c>
      <c r="B46" s="42" t="s">
        <v>30</v>
      </c>
      <c r="C46" s="47">
        <v>350</v>
      </c>
      <c r="D46" s="47"/>
      <c r="E46" s="47">
        <v>410</v>
      </c>
      <c r="F46" s="47"/>
      <c r="G46" s="47"/>
      <c r="H46" s="26"/>
      <c r="I46" s="2"/>
    </row>
    <row r="47" spans="1:13" ht="31.5" hidden="1" customHeight="1" x14ac:dyDescent="0.3">
      <c r="A47" s="27" t="s">
        <v>27</v>
      </c>
      <c r="B47" s="42" t="s">
        <v>30</v>
      </c>
      <c r="C47" s="29"/>
      <c r="D47" s="29"/>
      <c r="E47" s="48">
        <v>2000</v>
      </c>
      <c r="F47" s="48"/>
      <c r="G47" s="48"/>
      <c r="H47" s="26"/>
      <c r="I47" s="2"/>
    </row>
    <row r="48" spans="1:13" ht="31.5" hidden="1" customHeight="1" x14ac:dyDescent="0.3">
      <c r="A48" s="27" t="s">
        <v>28</v>
      </c>
      <c r="B48" s="42" t="s">
        <v>30</v>
      </c>
      <c r="C48" s="29"/>
      <c r="D48" s="29"/>
      <c r="E48" s="48">
        <v>250</v>
      </c>
      <c r="F48" s="48"/>
      <c r="G48" s="48"/>
      <c r="H48" s="26"/>
      <c r="I48" s="2"/>
    </row>
    <row r="49" spans="1:13" ht="31.5" hidden="1" customHeight="1" x14ac:dyDescent="0.3">
      <c r="A49" s="27" t="s">
        <v>29</v>
      </c>
      <c r="B49" s="42" t="s">
        <v>30</v>
      </c>
      <c r="C49" s="29"/>
      <c r="D49" s="29"/>
      <c r="E49" s="29"/>
      <c r="F49" s="29"/>
      <c r="G49" s="29"/>
      <c r="H49" s="26"/>
      <c r="I49" s="2"/>
    </row>
    <row r="50" spans="1:13" ht="12" hidden="1" customHeight="1" x14ac:dyDescent="0.3">
      <c r="A50" s="30"/>
      <c r="B50" s="31"/>
      <c r="C50" s="32"/>
      <c r="D50" s="32"/>
      <c r="E50" s="32"/>
      <c r="F50" s="32"/>
      <c r="G50" s="32"/>
      <c r="H50" s="26"/>
      <c r="I50" s="2"/>
    </row>
    <row r="51" spans="1:13" ht="20.399999999999999" hidden="1" customHeight="1" x14ac:dyDescent="0.3">
      <c r="A51" s="781" t="s">
        <v>20</v>
      </c>
      <c r="B51" s="781" t="s">
        <v>5</v>
      </c>
      <c r="C51" s="25" t="s">
        <v>6</v>
      </c>
      <c r="D51" s="25" t="s">
        <v>7</v>
      </c>
      <c r="E51" s="781" t="s">
        <v>8</v>
      </c>
      <c r="F51" s="781"/>
      <c r="G51" s="781"/>
      <c r="H51" s="26"/>
      <c r="I51" s="12"/>
      <c r="J51" s="12"/>
      <c r="K51" s="12"/>
      <c r="L51" s="12"/>
    </row>
    <row r="52" spans="1:13" ht="15.75" hidden="1" customHeight="1" x14ac:dyDescent="0.3">
      <c r="A52" s="781"/>
      <c r="B52" s="781"/>
      <c r="C52" s="18" t="s">
        <v>9</v>
      </c>
      <c r="D52" s="18" t="s">
        <v>10</v>
      </c>
      <c r="E52" s="18" t="s">
        <v>11</v>
      </c>
      <c r="F52" s="18" t="s">
        <v>12</v>
      </c>
      <c r="G52" s="18" t="s">
        <v>24</v>
      </c>
      <c r="H52" s="3"/>
      <c r="I52" s="12"/>
      <c r="J52" s="12"/>
      <c r="K52" s="12"/>
      <c r="L52" s="12"/>
    </row>
    <row r="53" spans="1:13" ht="31.2" hidden="1" customHeight="1" x14ac:dyDescent="0.3">
      <c r="A53" s="33" t="s">
        <v>13</v>
      </c>
      <c r="B53" s="18" t="s">
        <v>14</v>
      </c>
      <c r="C53" s="43">
        <v>1684</v>
      </c>
      <c r="D53" s="43">
        <v>8250</v>
      </c>
      <c r="E53" s="43">
        <v>45954</v>
      </c>
      <c r="F53" s="43"/>
      <c r="G53" s="44"/>
      <c r="H53" s="3"/>
      <c r="I53" s="12"/>
      <c r="J53" s="12"/>
      <c r="K53" s="12"/>
      <c r="L53" s="12"/>
    </row>
    <row r="54" spans="1:13" ht="32.25" hidden="1" customHeight="1" x14ac:dyDescent="0.3">
      <c r="A54" s="20" t="s">
        <v>21</v>
      </c>
      <c r="B54" s="21" t="s">
        <v>14</v>
      </c>
      <c r="C54" s="22">
        <f>SUM(C53)</f>
        <v>1684</v>
      </c>
      <c r="D54" s="22">
        <f>SUM(D53)</f>
        <v>8250</v>
      </c>
      <c r="E54" s="22">
        <f>SUM(E53)</f>
        <v>45954</v>
      </c>
      <c r="F54" s="22">
        <f>SUM(F53)</f>
        <v>0</v>
      </c>
      <c r="G54" s="22">
        <f>SUM(G53)</f>
        <v>0</v>
      </c>
      <c r="H54" s="3"/>
      <c r="I54" s="12"/>
      <c r="J54" s="34"/>
      <c r="K54" s="34"/>
      <c r="L54" s="34"/>
    </row>
    <row r="55" spans="1:13" s="7" customFormat="1" ht="31.2" customHeight="1" x14ac:dyDescent="0.3">
      <c r="A55" s="782" t="s">
        <v>22</v>
      </c>
      <c r="B55" s="782"/>
      <c r="C55" s="782"/>
      <c r="D55" s="782"/>
      <c r="E55" s="782"/>
      <c r="F55" s="782"/>
      <c r="G55" s="782"/>
      <c r="H55" s="10"/>
      <c r="I55" s="6"/>
      <c r="J55" s="11"/>
      <c r="K55" s="11"/>
      <c r="L55" s="11"/>
      <c r="M55" s="11"/>
    </row>
    <row r="56" spans="1:13" s="7" customFormat="1" ht="16.649999999999999" customHeight="1" x14ac:dyDescent="0.3">
      <c r="A56" s="13" t="s">
        <v>23</v>
      </c>
      <c r="B56" s="13"/>
      <c r="C56" s="13"/>
      <c r="D56" s="13"/>
      <c r="E56" s="13"/>
      <c r="F56" s="13"/>
      <c r="G56" s="13"/>
      <c r="H56" s="13"/>
      <c r="I56" s="6"/>
    </row>
    <row r="57" spans="1:13" s="7" customFormat="1" ht="16.649999999999999" customHeight="1" x14ac:dyDescent="0.3">
      <c r="A57" s="636" t="s">
        <v>53</v>
      </c>
      <c r="B57" s="636"/>
      <c r="C57" s="636"/>
      <c r="D57" s="636"/>
      <c r="E57" s="636"/>
      <c r="F57" s="636"/>
      <c r="G57" s="636"/>
      <c r="H57" s="636"/>
      <c r="I57" s="636"/>
      <c r="J57" s="636"/>
      <c r="K57" s="636"/>
    </row>
    <row r="58" spans="1:13" s="14" customFormat="1" ht="27" customHeight="1" x14ac:dyDescent="0.3">
      <c r="A58" s="4" t="s">
        <v>44</v>
      </c>
      <c r="B58" s="24"/>
      <c r="C58" s="24"/>
      <c r="D58" s="24"/>
      <c r="E58" s="24"/>
      <c r="F58" s="24"/>
      <c r="G58" s="24"/>
    </row>
    <row r="59" spans="1:13" ht="123" customHeight="1" x14ac:dyDescent="0.3">
      <c r="A59" s="783" t="s">
        <v>210</v>
      </c>
      <c r="B59" s="783"/>
      <c r="C59" s="783"/>
      <c r="D59" s="783"/>
      <c r="E59" s="783"/>
      <c r="F59" s="783"/>
      <c r="G59" s="783"/>
      <c r="H59" s="10"/>
    </row>
    <row r="60" spans="1:13" ht="26.4" customHeight="1" x14ac:dyDescent="0.3">
      <c r="A60" s="784" t="s">
        <v>19</v>
      </c>
      <c r="B60" s="781" t="s">
        <v>5</v>
      </c>
      <c r="C60" s="649" t="s">
        <v>233</v>
      </c>
      <c r="D60" s="649" t="s">
        <v>232</v>
      </c>
      <c r="E60" s="649" t="s">
        <v>37</v>
      </c>
      <c r="F60" s="649"/>
      <c r="G60" s="649"/>
      <c r="H60" s="26"/>
      <c r="I60" s="2"/>
    </row>
    <row r="61" spans="1:13" ht="27" customHeight="1" x14ac:dyDescent="0.3">
      <c r="A61" s="785"/>
      <c r="B61" s="781"/>
      <c r="C61" s="649"/>
      <c r="D61" s="649"/>
      <c r="E61" s="521" t="s">
        <v>24</v>
      </c>
      <c r="F61" s="521" t="s">
        <v>120</v>
      </c>
      <c r="G61" s="521" t="s">
        <v>234</v>
      </c>
      <c r="H61" s="26"/>
      <c r="I61" s="2"/>
    </row>
    <row r="62" spans="1:13" ht="31.5" customHeight="1" x14ac:dyDescent="0.3">
      <c r="A62" s="440" t="s">
        <v>40</v>
      </c>
      <c r="B62" s="438" t="s">
        <v>30</v>
      </c>
      <c r="C62" s="47"/>
      <c r="D62" s="43">
        <f t="shared" ref="D62" si="1">30+8</f>
        <v>38</v>
      </c>
      <c r="E62" s="43">
        <f>40+8</f>
        <v>48</v>
      </c>
      <c r="F62" s="43">
        <f t="shared" ref="F62:G62" si="2">40+8</f>
        <v>48</v>
      </c>
      <c r="G62" s="43">
        <f t="shared" si="2"/>
        <v>48</v>
      </c>
      <c r="H62" s="26" t="s">
        <v>48</v>
      </c>
      <c r="I62" s="2"/>
    </row>
    <row r="63" spans="1:13" ht="37.200000000000003" customHeight="1" x14ac:dyDescent="0.3">
      <c r="A63" s="440" t="s">
        <v>26</v>
      </c>
      <c r="B63" s="438" t="s">
        <v>30</v>
      </c>
      <c r="C63" s="47"/>
      <c r="D63" s="47">
        <f>200+360</f>
        <v>560</v>
      </c>
      <c r="E63" s="47">
        <f>480+200</f>
        <v>680</v>
      </c>
      <c r="F63" s="47">
        <f t="shared" ref="F63:G63" si="3">480+200</f>
        <v>680</v>
      </c>
      <c r="G63" s="47">
        <f t="shared" si="3"/>
        <v>680</v>
      </c>
      <c r="H63" s="26"/>
      <c r="I63" s="2"/>
    </row>
    <row r="64" spans="1:13" ht="59.4" customHeight="1" x14ac:dyDescent="0.3">
      <c r="A64" s="568" t="s">
        <v>208</v>
      </c>
      <c r="B64" s="441" t="s">
        <v>124</v>
      </c>
      <c r="C64" s="569"/>
      <c r="D64" s="439">
        <v>192</v>
      </c>
      <c r="E64" s="439">
        <f>192+67.5</f>
        <v>259.5</v>
      </c>
      <c r="F64" s="439">
        <f t="shared" ref="F64:G64" si="4">192+67.5</f>
        <v>259.5</v>
      </c>
      <c r="G64" s="439">
        <f t="shared" si="4"/>
        <v>259.5</v>
      </c>
      <c r="H64" s="26" t="s">
        <v>48</v>
      </c>
      <c r="I64" s="2"/>
    </row>
    <row r="65" spans="1:12" ht="91.5" customHeight="1" x14ac:dyDescent="0.3">
      <c r="A65" s="442" t="s">
        <v>119</v>
      </c>
      <c r="B65" s="443" t="s">
        <v>39</v>
      </c>
      <c r="C65" s="48"/>
      <c r="D65" s="47">
        <f>28+2+1+2</f>
        <v>33</v>
      </c>
      <c r="E65" s="47">
        <v>35</v>
      </c>
      <c r="F65" s="47">
        <v>35</v>
      </c>
      <c r="G65" s="47">
        <v>35</v>
      </c>
      <c r="H65" s="26" t="s">
        <v>48</v>
      </c>
      <c r="I65" s="2"/>
    </row>
    <row r="66" spans="1:12" ht="19.5" customHeight="1" x14ac:dyDescent="0.3">
      <c r="A66" s="27"/>
      <c r="B66" s="42"/>
      <c r="C66" s="41"/>
      <c r="D66" s="41"/>
      <c r="E66" s="41"/>
      <c r="F66" s="41"/>
      <c r="G66" s="41"/>
      <c r="H66" s="26" t="s">
        <v>48</v>
      </c>
      <c r="I66" s="2"/>
    </row>
    <row r="67" spans="1:12" ht="30.75" customHeight="1" x14ac:dyDescent="0.3">
      <c r="A67" s="781" t="s">
        <v>20</v>
      </c>
      <c r="B67" s="781" t="s">
        <v>5</v>
      </c>
      <c r="C67" s="649" t="s">
        <v>233</v>
      </c>
      <c r="D67" s="649" t="s">
        <v>232</v>
      </c>
      <c r="E67" s="649" t="s">
        <v>37</v>
      </c>
      <c r="F67" s="649"/>
      <c r="G67" s="649"/>
      <c r="H67" s="26" t="s">
        <v>48</v>
      </c>
      <c r="I67" s="12"/>
      <c r="J67" s="12"/>
      <c r="K67" s="12"/>
      <c r="L67" s="12"/>
    </row>
    <row r="68" spans="1:12" ht="18" customHeight="1" x14ac:dyDescent="0.3">
      <c r="A68" s="781"/>
      <c r="B68" s="781"/>
      <c r="C68" s="649"/>
      <c r="D68" s="649"/>
      <c r="E68" s="521" t="s">
        <v>24</v>
      </c>
      <c r="F68" s="521" t="s">
        <v>120</v>
      </c>
      <c r="G68" s="521" t="s">
        <v>234</v>
      </c>
      <c r="H68" s="3"/>
      <c r="I68" s="12"/>
      <c r="J68" s="12"/>
      <c r="K68" s="12"/>
      <c r="L68" s="12"/>
    </row>
    <row r="69" spans="1:12" s="7" customFormat="1" ht="23.25" customHeight="1" x14ac:dyDescent="0.3">
      <c r="A69" s="444" t="s">
        <v>15</v>
      </c>
      <c r="B69" s="438" t="s">
        <v>14</v>
      </c>
      <c r="C69" s="45">
        <f>C34</f>
        <v>0</v>
      </c>
      <c r="D69" s="45">
        <f>D34</f>
        <v>780108</v>
      </c>
      <c r="E69" s="45">
        <f>E34</f>
        <v>940708</v>
      </c>
      <c r="F69" s="45">
        <f>F34</f>
        <v>974559</v>
      </c>
      <c r="G69" s="45">
        <f>G34</f>
        <v>996645</v>
      </c>
      <c r="H69" s="6"/>
      <c r="I69" s="11"/>
      <c r="J69" s="11"/>
      <c r="K69" s="11"/>
      <c r="L69" s="11"/>
    </row>
    <row r="70" spans="1:12" ht="36.6" customHeight="1" x14ac:dyDescent="0.3">
      <c r="A70" s="20" t="s">
        <v>21</v>
      </c>
      <c r="B70" s="21" t="s">
        <v>14</v>
      </c>
      <c r="C70" s="22">
        <f>SUM(C69)</f>
        <v>0</v>
      </c>
      <c r="D70" s="22">
        <f>D69</f>
        <v>780108</v>
      </c>
      <c r="E70" s="22">
        <f>E69</f>
        <v>940708</v>
      </c>
      <c r="F70" s="22">
        <f>F69</f>
        <v>974559</v>
      </c>
      <c r="G70" s="22">
        <f>G69</f>
        <v>996645</v>
      </c>
      <c r="H70" s="3"/>
      <c r="I70" s="12" t="s">
        <v>48</v>
      </c>
      <c r="J70" s="34"/>
      <c r="K70" s="34"/>
      <c r="L70" s="34"/>
    </row>
    <row r="72" spans="1:12" x14ac:dyDescent="0.3">
      <c r="E72" s="35"/>
    </row>
  </sheetData>
  <mergeCells count="45">
    <mergeCell ref="A14:G14"/>
    <mergeCell ref="A16:G16"/>
    <mergeCell ref="A17:G17"/>
    <mergeCell ref="A37:H37"/>
    <mergeCell ref="A39:G39"/>
    <mergeCell ref="A15:G15"/>
    <mergeCell ref="A28:G28"/>
    <mergeCell ref="A29:G29"/>
    <mergeCell ref="A19:G19"/>
    <mergeCell ref="A24:K24"/>
    <mergeCell ref="A41:G41"/>
    <mergeCell ref="A42:A43"/>
    <mergeCell ref="B42:B43"/>
    <mergeCell ref="E42:G42"/>
    <mergeCell ref="A21:G21"/>
    <mergeCell ref="A23:G23"/>
    <mergeCell ref="C32:C33"/>
    <mergeCell ref="D32:D33"/>
    <mergeCell ref="A30:G30"/>
    <mergeCell ref="A31:G31"/>
    <mergeCell ref="A32:A33"/>
    <mergeCell ref="B32:B33"/>
    <mergeCell ref="E32:G32"/>
    <mergeCell ref="A27:G27"/>
    <mergeCell ref="A67:A68"/>
    <mergeCell ref="B67:B68"/>
    <mergeCell ref="E67:G67"/>
    <mergeCell ref="A51:A52"/>
    <mergeCell ref="B51:B52"/>
    <mergeCell ref="E51:G51"/>
    <mergeCell ref="A55:G55"/>
    <mergeCell ref="A59:G59"/>
    <mergeCell ref="A60:A61"/>
    <mergeCell ref="B60:B61"/>
    <mergeCell ref="E60:G60"/>
    <mergeCell ref="A57:K57"/>
    <mergeCell ref="C60:C61"/>
    <mergeCell ref="D60:D61"/>
    <mergeCell ref="C67:C68"/>
    <mergeCell ref="D67:D68"/>
    <mergeCell ref="D11:G11"/>
    <mergeCell ref="D8:G8"/>
    <mergeCell ref="D9:G9"/>
    <mergeCell ref="D10:G10"/>
    <mergeCell ref="D1:F6"/>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1" max="6" man="1"/>
    <brk id="4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60" zoomScaleNormal="60" zoomScaleSheetLayoutView="100" workbookViewId="0">
      <selection activeCell="H24" sqref="H24"/>
    </sheetView>
  </sheetViews>
  <sheetFormatPr defaultRowHeight="13.8" x14ac:dyDescent="0.3"/>
  <cols>
    <col min="1" max="1" width="44.33203125" style="430" customWidth="1"/>
    <col min="2" max="2" width="19.33203125" style="430" customWidth="1"/>
    <col min="3" max="3" width="15" style="400" customWidth="1"/>
    <col min="4" max="4" width="16.33203125" style="400" customWidth="1"/>
    <col min="5" max="5" width="15.33203125" style="400" customWidth="1"/>
    <col min="6" max="6" width="14.109375" style="400" customWidth="1"/>
    <col min="7" max="7" width="15.88671875" style="400" customWidth="1"/>
    <col min="8" max="8" width="32.88671875" style="400" customWidth="1"/>
    <col min="9" max="9" width="11" style="398" customWidth="1"/>
    <col min="10" max="10" width="11.109375" style="400" customWidth="1"/>
    <col min="11" max="12" width="13.33203125" style="400" customWidth="1"/>
    <col min="13" max="13" width="13.88671875" style="400" customWidth="1"/>
    <col min="14" max="17" width="9.109375" style="400" customWidth="1"/>
    <col min="18" max="256" width="8.88671875" style="400"/>
    <col min="257" max="257" width="46.109375" style="400" customWidth="1"/>
    <col min="258" max="258" width="30.6640625" style="400" customWidth="1"/>
    <col min="259" max="259" width="20.88671875" style="400" customWidth="1"/>
    <col min="260" max="261" width="20.33203125" style="400" customWidth="1"/>
    <col min="262" max="262" width="14.6640625" style="400" customWidth="1"/>
    <col min="263" max="263" width="14" style="400" customWidth="1"/>
    <col min="264" max="264" width="32.88671875" style="400" customWidth="1"/>
    <col min="265" max="265" width="11" style="400" customWidth="1"/>
    <col min="266" max="266" width="11.109375" style="400" customWidth="1"/>
    <col min="267" max="268" width="13.33203125" style="400" customWidth="1"/>
    <col min="269" max="269" width="13.88671875" style="400" customWidth="1"/>
    <col min="270" max="273" width="9.109375" style="400" customWidth="1"/>
    <col min="274" max="512" width="8.88671875" style="400"/>
    <col min="513" max="513" width="46.109375" style="400" customWidth="1"/>
    <col min="514" max="514" width="30.6640625" style="400" customWidth="1"/>
    <col min="515" max="515" width="20.88671875" style="400" customWidth="1"/>
    <col min="516" max="517" width="20.33203125" style="400" customWidth="1"/>
    <col min="518" max="518" width="14.6640625" style="400" customWidth="1"/>
    <col min="519" max="519" width="14" style="400" customWidth="1"/>
    <col min="520" max="520" width="32.88671875" style="400" customWidth="1"/>
    <col min="521" max="521" width="11" style="400" customWidth="1"/>
    <col min="522" max="522" width="11.109375" style="400" customWidth="1"/>
    <col min="523" max="524" width="13.33203125" style="400" customWidth="1"/>
    <col min="525" max="525" width="13.88671875" style="400" customWidth="1"/>
    <col min="526" max="529" width="9.109375" style="400" customWidth="1"/>
    <col min="530" max="768" width="8.88671875" style="400"/>
    <col min="769" max="769" width="46.109375" style="400" customWidth="1"/>
    <col min="770" max="770" width="30.6640625" style="400" customWidth="1"/>
    <col min="771" max="771" width="20.88671875" style="400" customWidth="1"/>
    <col min="772" max="773" width="20.33203125" style="400" customWidth="1"/>
    <col min="774" max="774" width="14.6640625" style="400" customWidth="1"/>
    <col min="775" max="775" width="14" style="400" customWidth="1"/>
    <col min="776" max="776" width="32.88671875" style="400" customWidth="1"/>
    <col min="777" max="777" width="11" style="400" customWidth="1"/>
    <col min="778" max="778" width="11.109375" style="400" customWidth="1"/>
    <col min="779" max="780" width="13.33203125" style="400" customWidth="1"/>
    <col min="781" max="781" width="13.88671875" style="400" customWidth="1"/>
    <col min="782" max="785" width="9.109375" style="400" customWidth="1"/>
    <col min="786" max="1024" width="8.88671875" style="400"/>
    <col min="1025" max="1025" width="46.109375" style="400" customWidth="1"/>
    <col min="1026" max="1026" width="30.6640625" style="400" customWidth="1"/>
    <col min="1027" max="1027" width="20.88671875" style="400" customWidth="1"/>
    <col min="1028" max="1029" width="20.33203125" style="400" customWidth="1"/>
    <col min="1030" max="1030" width="14.6640625" style="400" customWidth="1"/>
    <col min="1031" max="1031" width="14" style="400" customWidth="1"/>
    <col min="1032" max="1032" width="32.88671875" style="400" customWidth="1"/>
    <col min="1033" max="1033" width="11" style="400" customWidth="1"/>
    <col min="1034" max="1034" width="11.109375" style="400" customWidth="1"/>
    <col min="1035" max="1036" width="13.33203125" style="400" customWidth="1"/>
    <col min="1037" max="1037" width="13.88671875" style="400" customWidth="1"/>
    <col min="1038" max="1041" width="9.109375" style="400" customWidth="1"/>
    <col min="1042" max="1280" width="8.88671875" style="400"/>
    <col min="1281" max="1281" width="46.109375" style="400" customWidth="1"/>
    <col min="1282" max="1282" width="30.6640625" style="400" customWidth="1"/>
    <col min="1283" max="1283" width="20.88671875" style="400" customWidth="1"/>
    <col min="1284" max="1285" width="20.33203125" style="400" customWidth="1"/>
    <col min="1286" max="1286" width="14.6640625" style="400" customWidth="1"/>
    <col min="1287" max="1287" width="14" style="400" customWidth="1"/>
    <col min="1288" max="1288" width="32.88671875" style="400" customWidth="1"/>
    <col min="1289" max="1289" width="11" style="400" customWidth="1"/>
    <col min="1290" max="1290" width="11.109375" style="400" customWidth="1"/>
    <col min="1291" max="1292" width="13.33203125" style="400" customWidth="1"/>
    <col min="1293" max="1293" width="13.88671875" style="400" customWidth="1"/>
    <col min="1294" max="1297" width="9.109375" style="400" customWidth="1"/>
    <col min="1298" max="1536" width="8.88671875" style="400"/>
    <col min="1537" max="1537" width="46.109375" style="400" customWidth="1"/>
    <col min="1538" max="1538" width="30.6640625" style="400" customWidth="1"/>
    <col min="1539" max="1539" width="20.88671875" style="400" customWidth="1"/>
    <col min="1540" max="1541" width="20.33203125" style="400" customWidth="1"/>
    <col min="1542" max="1542" width="14.6640625" style="400" customWidth="1"/>
    <col min="1543" max="1543" width="14" style="400" customWidth="1"/>
    <col min="1544" max="1544" width="32.88671875" style="400" customWidth="1"/>
    <col min="1545" max="1545" width="11" style="400" customWidth="1"/>
    <col min="1546" max="1546" width="11.109375" style="400" customWidth="1"/>
    <col min="1547" max="1548" width="13.33203125" style="400" customWidth="1"/>
    <col min="1549" max="1549" width="13.88671875" style="400" customWidth="1"/>
    <col min="1550" max="1553" width="9.109375" style="400" customWidth="1"/>
    <col min="1554" max="1792" width="8.88671875" style="400"/>
    <col min="1793" max="1793" width="46.109375" style="400" customWidth="1"/>
    <col min="1794" max="1794" width="30.6640625" style="400" customWidth="1"/>
    <col min="1795" max="1795" width="20.88671875" style="400" customWidth="1"/>
    <col min="1796" max="1797" width="20.33203125" style="400" customWidth="1"/>
    <col min="1798" max="1798" width="14.6640625" style="400" customWidth="1"/>
    <col min="1799" max="1799" width="14" style="400" customWidth="1"/>
    <col min="1800" max="1800" width="32.88671875" style="400" customWidth="1"/>
    <col min="1801" max="1801" width="11" style="400" customWidth="1"/>
    <col min="1802" max="1802" width="11.109375" style="400" customWidth="1"/>
    <col min="1803" max="1804" width="13.33203125" style="400" customWidth="1"/>
    <col min="1805" max="1805" width="13.88671875" style="400" customWidth="1"/>
    <col min="1806" max="1809" width="9.109375" style="400" customWidth="1"/>
    <col min="1810" max="2048" width="8.88671875" style="400"/>
    <col min="2049" max="2049" width="46.109375" style="400" customWidth="1"/>
    <col min="2050" max="2050" width="30.6640625" style="400" customWidth="1"/>
    <col min="2051" max="2051" width="20.88671875" style="400" customWidth="1"/>
    <col min="2052" max="2053" width="20.33203125" style="400" customWidth="1"/>
    <col min="2054" max="2054" width="14.6640625" style="400" customWidth="1"/>
    <col min="2055" max="2055" width="14" style="400" customWidth="1"/>
    <col min="2056" max="2056" width="32.88671875" style="400" customWidth="1"/>
    <col min="2057" max="2057" width="11" style="400" customWidth="1"/>
    <col min="2058" max="2058" width="11.109375" style="400" customWidth="1"/>
    <col min="2059" max="2060" width="13.33203125" style="400" customWidth="1"/>
    <col min="2061" max="2061" width="13.88671875" style="400" customWidth="1"/>
    <col min="2062" max="2065" width="9.109375" style="400" customWidth="1"/>
    <col min="2066" max="2304" width="8.88671875" style="400"/>
    <col min="2305" max="2305" width="46.109375" style="400" customWidth="1"/>
    <col min="2306" max="2306" width="30.6640625" style="400" customWidth="1"/>
    <col min="2307" max="2307" width="20.88671875" style="400" customWidth="1"/>
    <col min="2308" max="2309" width="20.33203125" style="400" customWidth="1"/>
    <col min="2310" max="2310" width="14.6640625" style="400" customWidth="1"/>
    <col min="2311" max="2311" width="14" style="400" customWidth="1"/>
    <col min="2312" max="2312" width="32.88671875" style="400" customWidth="1"/>
    <col min="2313" max="2313" width="11" style="400" customWidth="1"/>
    <col min="2314" max="2314" width="11.109375" style="400" customWidth="1"/>
    <col min="2315" max="2316" width="13.33203125" style="400" customWidth="1"/>
    <col min="2317" max="2317" width="13.88671875" style="400" customWidth="1"/>
    <col min="2318" max="2321" width="9.109375" style="400" customWidth="1"/>
    <col min="2322" max="2560" width="8.88671875" style="400"/>
    <col min="2561" max="2561" width="46.109375" style="400" customWidth="1"/>
    <col min="2562" max="2562" width="30.6640625" style="400" customWidth="1"/>
    <col min="2563" max="2563" width="20.88671875" style="400" customWidth="1"/>
    <col min="2564" max="2565" width="20.33203125" style="400" customWidth="1"/>
    <col min="2566" max="2566" width="14.6640625" style="400" customWidth="1"/>
    <col min="2567" max="2567" width="14" style="400" customWidth="1"/>
    <col min="2568" max="2568" width="32.88671875" style="400" customWidth="1"/>
    <col min="2569" max="2569" width="11" style="400" customWidth="1"/>
    <col min="2570" max="2570" width="11.109375" style="400" customWidth="1"/>
    <col min="2571" max="2572" width="13.33203125" style="400" customWidth="1"/>
    <col min="2573" max="2573" width="13.88671875" style="400" customWidth="1"/>
    <col min="2574" max="2577" width="9.109375" style="400" customWidth="1"/>
    <col min="2578" max="2816" width="8.88671875" style="400"/>
    <col min="2817" max="2817" width="46.109375" style="400" customWidth="1"/>
    <col min="2818" max="2818" width="30.6640625" style="400" customWidth="1"/>
    <col min="2819" max="2819" width="20.88671875" style="400" customWidth="1"/>
    <col min="2820" max="2821" width="20.33203125" style="400" customWidth="1"/>
    <col min="2822" max="2822" width="14.6640625" style="400" customWidth="1"/>
    <col min="2823" max="2823" width="14" style="400" customWidth="1"/>
    <col min="2824" max="2824" width="32.88671875" style="400" customWidth="1"/>
    <col min="2825" max="2825" width="11" style="400" customWidth="1"/>
    <col min="2826" max="2826" width="11.109375" style="400" customWidth="1"/>
    <col min="2827" max="2828" width="13.33203125" style="400" customWidth="1"/>
    <col min="2829" max="2829" width="13.88671875" style="400" customWidth="1"/>
    <col min="2830" max="2833" width="9.109375" style="400" customWidth="1"/>
    <col min="2834" max="3072" width="8.88671875" style="400"/>
    <col min="3073" max="3073" width="46.109375" style="400" customWidth="1"/>
    <col min="3074" max="3074" width="30.6640625" style="400" customWidth="1"/>
    <col min="3075" max="3075" width="20.88671875" style="400" customWidth="1"/>
    <col min="3076" max="3077" width="20.33203125" style="400" customWidth="1"/>
    <col min="3078" max="3078" width="14.6640625" style="400" customWidth="1"/>
    <col min="3079" max="3079" width="14" style="400" customWidth="1"/>
    <col min="3080" max="3080" width="32.88671875" style="400" customWidth="1"/>
    <col min="3081" max="3081" width="11" style="400" customWidth="1"/>
    <col min="3082" max="3082" width="11.109375" style="400" customWidth="1"/>
    <col min="3083" max="3084" width="13.33203125" style="400" customWidth="1"/>
    <col min="3085" max="3085" width="13.88671875" style="400" customWidth="1"/>
    <col min="3086" max="3089" width="9.109375" style="400" customWidth="1"/>
    <col min="3090" max="3328" width="8.88671875" style="400"/>
    <col min="3329" max="3329" width="46.109375" style="400" customWidth="1"/>
    <col min="3330" max="3330" width="30.6640625" style="400" customWidth="1"/>
    <col min="3331" max="3331" width="20.88671875" style="400" customWidth="1"/>
    <col min="3332" max="3333" width="20.33203125" style="400" customWidth="1"/>
    <col min="3334" max="3334" width="14.6640625" style="400" customWidth="1"/>
    <col min="3335" max="3335" width="14" style="400" customWidth="1"/>
    <col min="3336" max="3336" width="32.88671875" style="400" customWidth="1"/>
    <col min="3337" max="3337" width="11" style="400" customWidth="1"/>
    <col min="3338" max="3338" width="11.109375" style="400" customWidth="1"/>
    <col min="3339" max="3340" width="13.33203125" style="400" customWidth="1"/>
    <col min="3341" max="3341" width="13.88671875" style="400" customWidth="1"/>
    <col min="3342" max="3345" width="9.109375" style="400" customWidth="1"/>
    <col min="3346" max="3584" width="8.88671875" style="400"/>
    <col min="3585" max="3585" width="46.109375" style="400" customWidth="1"/>
    <col min="3586" max="3586" width="30.6640625" style="400" customWidth="1"/>
    <col min="3587" max="3587" width="20.88671875" style="400" customWidth="1"/>
    <col min="3588" max="3589" width="20.33203125" style="400" customWidth="1"/>
    <col min="3590" max="3590" width="14.6640625" style="400" customWidth="1"/>
    <col min="3591" max="3591" width="14" style="400" customWidth="1"/>
    <col min="3592" max="3592" width="32.88671875" style="400" customWidth="1"/>
    <col min="3593" max="3593" width="11" style="400" customWidth="1"/>
    <col min="3594" max="3594" width="11.109375" style="400" customWidth="1"/>
    <col min="3595" max="3596" width="13.33203125" style="400" customWidth="1"/>
    <col min="3597" max="3597" width="13.88671875" style="400" customWidth="1"/>
    <col min="3598" max="3601" width="9.109375" style="400" customWidth="1"/>
    <col min="3602" max="3840" width="8.88671875" style="400"/>
    <col min="3841" max="3841" width="46.109375" style="400" customWidth="1"/>
    <col min="3842" max="3842" width="30.6640625" style="400" customWidth="1"/>
    <col min="3843" max="3843" width="20.88671875" style="400" customWidth="1"/>
    <col min="3844" max="3845" width="20.33203125" style="400" customWidth="1"/>
    <col min="3846" max="3846" width="14.6640625" style="400" customWidth="1"/>
    <col min="3847" max="3847" width="14" style="400" customWidth="1"/>
    <col min="3848" max="3848" width="32.88671875" style="400" customWidth="1"/>
    <col min="3849" max="3849" width="11" style="400" customWidth="1"/>
    <col min="3850" max="3850" width="11.109375" style="400" customWidth="1"/>
    <col min="3851" max="3852" width="13.33203125" style="400" customWidth="1"/>
    <col min="3853" max="3853" width="13.88671875" style="400" customWidth="1"/>
    <col min="3854" max="3857" width="9.109375" style="400" customWidth="1"/>
    <col min="3858" max="4096" width="8.88671875" style="400"/>
    <col min="4097" max="4097" width="46.109375" style="400" customWidth="1"/>
    <col min="4098" max="4098" width="30.6640625" style="400" customWidth="1"/>
    <col min="4099" max="4099" width="20.88671875" style="400" customWidth="1"/>
    <col min="4100" max="4101" width="20.33203125" style="400" customWidth="1"/>
    <col min="4102" max="4102" width="14.6640625" style="400" customWidth="1"/>
    <col min="4103" max="4103" width="14" style="400" customWidth="1"/>
    <col min="4104" max="4104" width="32.88671875" style="400" customWidth="1"/>
    <col min="4105" max="4105" width="11" style="400" customWidth="1"/>
    <col min="4106" max="4106" width="11.109375" style="400" customWidth="1"/>
    <col min="4107" max="4108" width="13.33203125" style="400" customWidth="1"/>
    <col min="4109" max="4109" width="13.88671875" style="400" customWidth="1"/>
    <col min="4110" max="4113" width="9.109375" style="400" customWidth="1"/>
    <col min="4114" max="4352" width="8.88671875" style="400"/>
    <col min="4353" max="4353" width="46.109375" style="400" customWidth="1"/>
    <col min="4354" max="4354" width="30.6640625" style="400" customWidth="1"/>
    <col min="4355" max="4355" width="20.88671875" style="400" customWidth="1"/>
    <col min="4356" max="4357" width="20.33203125" style="400" customWidth="1"/>
    <col min="4358" max="4358" width="14.6640625" style="400" customWidth="1"/>
    <col min="4359" max="4359" width="14" style="400" customWidth="1"/>
    <col min="4360" max="4360" width="32.88671875" style="400" customWidth="1"/>
    <col min="4361" max="4361" width="11" style="400" customWidth="1"/>
    <col min="4362" max="4362" width="11.109375" style="400" customWidth="1"/>
    <col min="4363" max="4364" width="13.33203125" style="400" customWidth="1"/>
    <col min="4365" max="4365" width="13.88671875" style="400" customWidth="1"/>
    <col min="4366" max="4369" width="9.109375" style="400" customWidth="1"/>
    <col min="4370" max="4608" width="8.88671875" style="400"/>
    <col min="4609" max="4609" width="46.109375" style="400" customWidth="1"/>
    <col min="4610" max="4610" width="30.6640625" style="400" customWidth="1"/>
    <col min="4611" max="4611" width="20.88671875" style="400" customWidth="1"/>
    <col min="4612" max="4613" width="20.33203125" style="400" customWidth="1"/>
    <col min="4614" max="4614" width="14.6640625" style="400" customWidth="1"/>
    <col min="4615" max="4615" width="14" style="400" customWidth="1"/>
    <col min="4616" max="4616" width="32.88671875" style="400" customWidth="1"/>
    <col min="4617" max="4617" width="11" style="400" customWidth="1"/>
    <col min="4618" max="4618" width="11.109375" style="400" customWidth="1"/>
    <col min="4619" max="4620" width="13.33203125" style="400" customWidth="1"/>
    <col min="4621" max="4621" width="13.88671875" style="400" customWidth="1"/>
    <col min="4622" max="4625" width="9.109375" style="400" customWidth="1"/>
    <col min="4626" max="4864" width="8.88671875" style="400"/>
    <col min="4865" max="4865" width="46.109375" style="400" customWidth="1"/>
    <col min="4866" max="4866" width="30.6640625" style="400" customWidth="1"/>
    <col min="4867" max="4867" width="20.88671875" style="400" customWidth="1"/>
    <col min="4868" max="4869" width="20.33203125" style="400" customWidth="1"/>
    <col min="4870" max="4870" width="14.6640625" style="400" customWidth="1"/>
    <col min="4871" max="4871" width="14" style="400" customWidth="1"/>
    <col min="4872" max="4872" width="32.88671875" style="400" customWidth="1"/>
    <col min="4873" max="4873" width="11" style="400" customWidth="1"/>
    <col min="4874" max="4874" width="11.109375" style="400" customWidth="1"/>
    <col min="4875" max="4876" width="13.33203125" style="400" customWidth="1"/>
    <col min="4877" max="4877" width="13.88671875" style="400" customWidth="1"/>
    <col min="4878" max="4881" width="9.109375" style="400" customWidth="1"/>
    <col min="4882" max="5120" width="8.88671875" style="400"/>
    <col min="5121" max="5121" width="46.109375" style="400" customWidth="1"/>
    <col min="5122" max="5122" width="30.6640625" style="400" customWidth="1"/>
    <col min="5123" max="5123" width="20.88671875" style="400" customWidth="1"/>
    <col min="5124" max="5125" width="20.33203125" style="400" customWidth="1"/>
    <col min="5126" max="5126" width="14.6640625" style="400" customWidth="1"/>
    <col min="5127" max="5127" width="14" style="400" customWidth="1"/>
    <col min="5128" max="5128" width="32.88671875" style="400" customWidth="1"/>
    <col min="5129" max="5129" width="11" style="400" customWidth="1"/>
    <col min="5130" max="5130" width="11.109375" style="400" customWidth="1"/>
    <col min="5131" max="5132" width="13.33203125" style="400" customWidth="1"/>
    <col min="5133" max="5133" width="13.88671875" style="400" customWidth="1"/>
    <col min="5134" max="5137" width="9.109375" style="400" customWidth="1"/>
    <col min="5138" max="5376" width="8.88671875" style="400"/>
    <col min="5377" max="5377" width="46.109375" style="400" customWidth="1"/>
    <col min="5378" max="5378" width="30.6640625" style="400" customWidth="1"/>
    <col min="5379" max="5379" width="20.88671875" style="400" customWidth="1"/>
    <col min="5380" max="5381" width="20.33203125" style="400" customWidth="1"/>
    <col min="5382" max="5382" width="14.6640625" style="400" customWidth="1"/>
    <col min="5383" max="5383" width="14" style="400" customWidth="1"/>
    <col min="5384" max="5384" width="32.88671875" style="400" customWidth="1"/>
    <col min="5385" max="5385" width="11" style="400" customWidth="1"/>
    <col min="5386" max="5386" width="11.109375" style="400" customWidth="1"/>
    <col min="5387" max="5388" width="13.33203125" style="400" customWidth="1"/>
    <col min="5389" max="5389" width="13.88671875" style="400" customWidth="1"/>
    <col min="5390" max="5393" width="9.109375" style="400" customWidth="1"/>
    <col min="5394" max="5632" width="8.88671875" style="400"/>
    <col min="5633" max="5633" width="46.109375" style="400" customWidth="1"/>
    <col min="5634" max="5634" width="30.6640625" style="400" customWidth="1"/>
    <col min="5635" max="5635" width="20.88671875" style="400" customWidth="1"/>
    <col min="5636" max="5637" width="20.33203125" style="400" customWidth="1"/>
    <col min="5638" max="5638" width="14.6640625" style="400" customWidth="1"/>
    <col min="5639" max="5639" width="14" style="400" customWidth="1"/>
    <col min="5640" max="5640" width="32.88671875" style="400" customWidth="1"/>
    <col min="5641" max="5641" width="11" style="400" customWidth="1"/>
    <col min="5642" max="5642" width="11.109375" style="400" customWidth="1"/>
    <col min="5643" max="5644" width="13.33203125" style="400" customWidth="1"/>
    <col min="5645" max="5645" width="13.88671875" style="400" customWidth="1"/>
    <col min="5646" max="5649" width="9.109375" style="400" customWidth="1"/>
    <col min="5650" max="5888" width="8.88671875" style="400"/>
    <col min="5889" max="5889" width="46.109375" style="400" customWidth="1"/>
    <col min="5890" max="5890" width="30.6640625" style="400" customWidth="1"/>
    <col min="5891" max="5891" width="20.88671875" style="400" customWidth="1"/>
    <col min="5892" max="5893" width="20.33203125" style="400" customWidth="1"/>
    <col min="5894" max="5894" width="14.6640625" style="400" customWidth="1"/>
    <col min="5895" max="5895" width="14" style="400" customWidth="1"/>
    <col min="5896" max="5896" width="32.88671875" style="400" customWidth="1"/>
    <col min="5897" max="5897" width="11" style="400" customWidth="1"/>
    <col min="5898" max="5898" width="11.109375" style="400" customWidth="1"/>
    <col min="5899" max="5900" width="13.33203125" style="400" customWidth="1"/>
    <col min="5901" max="5901" width="13.88671875" style="400" customWidth="1"/>
    <col min="5902" max="5905" width="9.109375" style="400" customWidth="1"/>
    <col min="5906" max="6144" width="8.88671875" style="400"/>
    <col min="6145" max="6145" width="46.109375" style="400" customWidth="1"/>
    <col min="6146" max="6146" width="30.6640625" style="400" customWidth="1"/>
    <col min="6147" max="6147" width="20.88671875" style="400" customWidth="1"/>
    <col min="6148" max="6149" width="20.33203125" style="400" customWidth="1"/>
    <col min="6150" max="6150" width="14.6640625" style="400" customWidth="1"/>
    <col min="6151" max="6151" width="14" style="400" customWidth="1"/>
    <col min="6152" max="6152" width="32.88671875" style="400" customWidth="1"/>
    <col min="6153" max="6153" width="11" style="400" customWidth="1"/>
    <col min="6154" max="6154" width="11.109375" style="400" customWidth="1"/>
    <col min="6155" max="6156" width="13.33203125" style="400" customWidth="1"/>
    <col min="6157" max="6157" width="13.88671875" style="400" customWidth="1"/>
    <col min="6158" max="6161" width="9.109375" style="400" customWidth="1"/>
    <col min="6162" max="6400" width="8.88671875" style="400"/>
    <col min="6401" max="6401" width="46.109375" style="400" customWidth="1"/>
    <col min="6402" max="6402" width="30.6640625" style="400" customWidth="1"/>
    <col min="6403" max="6403" width="20.88671875" style="400" customWidth="1"/>
    <col min="6404" max="6405" width="20.33203125" style="400" customWidth="1"/>
    <col min="6406" max="6406" width="14.6640625" style="400" customWidth="1"/>
    <col min="6407" max="6407" width="14" style="400" customWidth="1"/>
    <col min="6408" max="6408" width="32.88671875" style="400" customWidth="1"/>
    <col min="6409" max="6409" width="11" style="400" customWidth="1"/>
    <col min="6410" max="6410" width="11.109375" style="400" customWidth="1"/>
    <col min="6411" max="6412" width="13.33203125" style="400" customWidth="1"/>
    <col min="6413" max="6413" width="13.88671875" style="400" customWidth="1"/>
    <col min="6414" max="6417" width="9.109375" style="400" customWidth="1"/>
    <col min="6418" max="6656" width="8.88671875" style="400"/>
    <col min="6657" max="6657" width="46.109375" style="400" customWidth="1"/>
    <col min="6658" max="6658" width="30.6640625" style="400" customWidth="1"/>
    <col min="6659" max="6659" width="20.88671875" style="400" customWidth="1"/>
    <col min="6660" max="6661" width="20.33203125" style="400" customWidth="1"/>
    <col min="6662" max="6662" width="14.6640625" style="400" customWidth="1"/>
    <col min="6663" max="6663" width="14" style="400" customWidth="1"/>
    <col min="6664" max="6664" width="32.88671875" style="400" customWidth="1"/>
    <col min="6665" max="6665" width="11" style="400" customWidth="1"/>
    <col min="6666" max="6666" width="11.109375" style="400" customWidth="1"/>
    <col min="6667" max="6668" width="13.33203125" style="400" customWidth="1"/>
    <col min="6669" max="6669" width="13.88671875" style="400" customWidth="1"/>
    <col min="6670" max="6673" width="9.109375" style="400" customWidth="1"/>
    <col min="6674" max="6912" width="8.88671875" style="400"/>
    <col min="6913" max="6913" width="46.109375" style="400" customWidth="1"/>
    <col min="6914" max="6914" width="30.6640625" style="400" customWidth="1"/>
    <col min="6915" max="6915" width="20.88671875" style="400" customWidth="1"/>
    <col min="6916" max="6917" width="20.33203125" style="400" customWidth="1"/>
    <col min="6918" max="6918" width="14.6640625" style="400" customWidth="1"/>
    <col min="6919" max="6919" width="14" style="400" customWidth="1"/>
    <col min="6920" max="6920" width="32.88671875" style="400" customWidth="1"/>
    <col min="6921" max="6921" width="11" style="400" customWidth="1"/>
    <col min="6922" max="6922" width="11.109375" style="400" customWidth="1"/>
    <col min="6923" max="6924" width="13.33203125" style="400" customWidth="1"/>
    <col min="6925" max="6925" width="13.88671875" style="400" customWidth="1"/>
    <col min="6926" max="6929" width="9.109375" style="400" customWidth="1"/>
    <col min="6930" max="7168" width="8.88671875" style="400"/>
    <col min="7169" max="7169" width="46.109375" style="400" customWidth="1"/>
    <col min="7170" max="7170" width="30.6640625" style="400" customWidth="1"/>
    <col min="7171" max="7171" width="20.88671875" style="400" customWidth="1"/>
    <col min="7172" max="7173" width="20.33203125" style="400" customWidth="1"/>
    <col min="7174" max="7174" width="14.6640625" style="400" customWidth="1"/>
    <col min="7175" max="7175" width="14" style="400" customWidth="1"/>
    <col min="7176" max="7176" width="32.88671875" style="400" customWidth="1"/>
    <col min="7177" max="7177" width="11" style="400" customWidth="1"/>
    <col min="7178" max="7178" width="11.109375" style="400" customWidth="1"/>
    <col min="7179" max="7180" width="13.33203125" style="400" customWidth="1"/>
    <col min="7181" max="7181" width="13.88671875" style="400" customWidth="1"/>
    <col min="7182" max="7185" width="9.109375" style="400" customWidth="1"/>
    <col min="7186" max="7424" width="8.88671875" style="400"/>
    <col min="7425" max="7425" width="46.109375" style="400" customWidth="1"/>
    <col min="7426" max="7426" width="30.6640625" style="400" customWidth="1"/>
    <col min="7427" max="7427" width="20.88671875" style="400" customWidth="1"/>
    <col min="7428" max="7429" width="20.33203125" style="400" customWidth="1"/>
    <col min="7430" max="7430" width="14.6640625" style="400" customWidth="1"/>
    <col min="7431" max="7431" width="14" style="400" customWidth="1"/>
    <col min="7432" max="7432" width="32.88671875" style="400" customWidth="1"/>
    <col min="7433" max="7433" width="11" style="400" customWidth="1"/>
    <col min="7434" max="7434" width="11.109375" style="400" customWidth="1"/>
    <col min="7435" max="7436" width="13.33203125" style="400" customWidth="1"/>
    <col min="7437" max="7437" width="13.88671875" style="400" customWidth="1"/>
    <col min="7438" max="7441" width="9.109375" style="400" customWidth="1"/>
    <col min="7442" max="7680" width="8.88671875" style="400"/>
    <col min="7681" max="7681" width="46.109375" style="400" customWidth="1"/>
    <col min="7682" max="7682" width="30.6640625" style="400" customWidth="1"/>
    <col min="7683" max="7683" width="20.88671875" style="400" customWidth="1"/>
    <col min="7684" max="7685" width="20.33203125" style="400" customWidth="1"/>
    <col min="7686" max="7686" width="14.6640625" style="400" customWidth="1"/>
    <col min="7687" max="7687" width="14" style="400" customWidth="1"/>
    <col min="7688" max="7688" width="32.88671875" style="400" customWidth="1"/>
    <col min="7689" max="7689" width="11" style="400" customWidth="1"/>
    <col min="7690" max="7690" width="11.109375" style="400" customWidth="1"/>
    <col min="7691" max="7692" width="13.33203125" style="400" customWidth="1"/>
    <col min="7693" max="7693" width="13.88671875" style="400" customWidth="1"/>
    <col min="7694" max="7697" width="9.109375" style="400" customWidth="1"/>
    <col min="7698" max="7936" width="8.88671875" style="400"/>
    <col min="7937" max="7937" width="46.109375" style="400" customWidth="1"/>
    <col min="7938" max="7938" width="30.6640625" style="400" customWidth="1"/>
    <col min="7939" max="7939" width="20.88671875" style="400" customWidth="1"/>
    <col min="7940" max="7941" width="20.33203125" style="400" customWidth="1"/>
    <col min="7942" max="7942" width="14.6640625" style="400" customWidth="1"/>
    <col min="7943" max="7943" width="14" style="400" customWidth="1"/>
    <col min="7944" max="7944" width="32.88671875" style="400" customWidth="1"/>
    <col min="7945" max="7945" width="11" style="400" customWidth="1"/>
    <col min="7946" max="7946" width="11.109375" style="400" customWidth="1"/>
    <col min="7947" max="7948" width="13.33203125" style="400" customWidth="1"/>
    <col min="7949" max="7949" width="13.88671875" style="400" customWidth="1"/>
    <col min="7950" max="7953" width="9.109375" style="400" customWidth="1"/>
    <col min="7954" max="8192" width="8.88671875" style="400"/>
    <col min="8193" max="8193" width="46.109375" style="400" customWidth="1"/>
    <col min="8194" max="8194" width="30.6640625" style="400" customWidth="1"/>
    <col min="8195" max="8195" width="20.88671875" style="400" customWidth="1"/>
    <col min="8196" max="8197" width="20.33203125" style="400" customWidth="1"/>
    <col min="8198" max="8198" width="14.6640625" style="400" customWidth="1"/>
    <col min="8199" max="8199" width="14" style="400" customWidth="1"/>
    <col min="8200" max="8200" width="32.88671875" style="400" customWidth="1"/>
    <col min="8201" max="8201" width="11" style="400" customWidth="1"/>
    <col min="8202" max="8202" width="11.109375" style="400" customWidth="1"/>
    <col min="8203" max="8204" width="13.33203125" style="400" customWidth="1"/>
    <col min="8205" max="8205" width="13.88671875" style="400" customWidth="1"/>
    <col min="8206" max="8209" width="9.109375" style="400" customWidth="1"/>
    <col min="8210" max="8448" width="8.88671875" style="400"/>
    <col min="8449" max="8449" width="46.109375" style="400" customWidth="1"/>
    <col min="8450" max="8450" width="30.6640625" style="400" customWidth="1"/>
    <col min="8451" max="8451" width="20.88671875" style="400" customWidth="1"/>
    <col min="8452" max="8453" width="20.33203125" style="400" customWidth="1"/>
    <col min="8454" max="8454" width="14.6640625" style="400" customWidth="1"/>
    <col min="8455" max="8455" width="14" style="400" customWidth="1"/>
    <col min="8456" max="8456" width="32.88671875" style="400" customWidth="1"/>
    <col min="8457" max="8457" width="11" style="400" customWidth="1"/>
    <col min="8458" max="8458" width="11.109375" style="400" customWidth="1"/>
    <col min="8459" max="8460" width="13.33203125" style="400" customWidth="1"/>
    <col min="8461" max="8461" width="13.88671875" style="400" customWidth="1"/>
    <col min="8462" max="8465" width="9.109375" style="400" customWidth="1"/>
    <col min="8466" max="8704" width="8.88671875" style="400"/>
    <col min="8705" max="8705" width="46.109375" style="400" customWidth="1"/>
    <col min="8706" max="8706" width="30.6640625" style="400" customWidth="1"/>
    <col min="8707" max="8707" width="20.88671875" style="400" customWidth="1"/>
    <col min="8708" max="8709" width="20.33203125" style="400" customWidth="1"/>
    <col min="8710" max="8710" width="14.6640625" style="400" customWidth="1"/>
    <col min="8711" max="8711" width="14" style="400" customWidth="1"/>
    <col min="8712" max="8712" width="32.88671875" style="400" customWidth="1"/>
    <col min="8713" max="8713" width="11" style="400" customWidth="1"/>
    <col min="8714" max="8714" width="11.109375" style="400" customWidth="1"/>
    <col min="8715" max="8716" width="13.33203125" style="400" customWidth="1"/>
    <col min="8717" max="8717" width="13.88671875" style="400" customWidth="1"/>
    <col min="8718" max="8721" width="9.109375" style="400" customWidth="1"/>
    <col min="8722" max="8960" width="8.88671875" style="400"/>
    <col min="8961" max="8961" width="46.109375" style="400" customWidth="1"/>
    <col min="8962" max="8962" width="30.6640625" style="400" customWidth="1"/>
    <col min="8963" max="8963" width="20.88671875" style="400" customWidth="1"/>
    <col min="8964" max="8965" width="20.33203125" style="400" customWidth="1"/>
    <col min="8966" max="8966" width="14.6640625" style="400" customWidth="1"/>
    <col min="8967" max="8967" width="14" style="400" customWidth="1"/>
    <col min="8968" max="8968" width="32.88671875" style="400" customWidth="1"/>
    <col min="8969" max="8969" width="11" style="400" customWidth="1"/>
    <col min="8970" max="8970" width="11.109375" style="400" customWidth="1"/>
    <col min="8971" max="8972" width="13.33203125" style="400" customWidth="1"/>
    <col min="8973" max="8973" width="13.88671875" style="400" customWidth="1"/>
    <col min="8974" max="8977" width="9.109375" style="400" customWidth="1"/>
    <col min="8978" max="9216" width="8.88671875" style="400"/>
    <col min="9217" max="9217" width="46.109375" style="400" customWidth="1"/>
    <col min="9218" max="9218" width="30.6640625" style="400" customWidth="1"/>
    <col min="9219" max="9219" width="20.88671875" style="400" customWidth="1"/>
    <col min="9220" max="9221" width="20.33203125" style="400" customWidth="1"/>
    <col min="9222" max="9222" width="14.6640625" style="400" customWidth="1"/>
    <col min="9223" max="9223" width="14" style="400" customWidth="1"/>
    <col min="9224" max="9224" width="32.88671875" style="400" customWidth="1"/>
    <col min="9225" max="9225" width="11" style="400" customWidth="1"/>
    <col min="9226" max="9226" width="11.109375" style="400" customWidth="1"/>
    <col min="9227" max="9228" width="13.33203125" style="400" customWidth="1"/>
    <col min="9229" max="9229" width="13.88671875" style="400" customWidth="1"/>
    <col min="9230" max="9233" width="9.109375" style="400" customWidth="1"/>
    <col min="9234" max="9472" width="8.88671875" style="400"/>
    <col min="9473" max="9473" width="46.109375" style="400" customWidth="1"/>
    <col min="9474" max="9474" width="30.6640625" style="400" customWidth="1"/>
    <col min="9475" max="9475" width="20.88671875" style="400" customWidth="1"/>
    <col min="9476" max="9477" width="20.33203125" style="400" customWidth="1"/>
    <col min="9478" max="9478" width="14.6640625" style="400" customWidth="1"/>
    <col min="9479" max="9479" width="14" style="400" customWidth="1"/>
    <col min="9480" max="9480" width="32.88671875" style="400" customWidth="1"/>
    <col min="9481" max="9481" width="11" style="400" customWidth="1"/>
    <col min="9482" max="9482" width="11.109375" style="400" customWidth="1"/>
    <col min="9483" max="9484" width="13.33203125" style="400" customWidth="1"/>
    <col min="9485" max="9485" width="13.88671875" style="400" customWidth="1"/>
    <col min="9486" max="9489" width="9.109375" style="400" customWidth="1"/>
    <col min="9490" max="9728" width="8.88671875" style="400"/>
    <col min="9729" max="9729" width="46.109375" style="400" customWidth="1"/>
    <col min="9730" max="9730" width="30.6640625" style="400" customWidth="1"/>
    <col min="9731" max="9731" width="20.88671875" style="400" customWidth="1"/>
    <col min="9732" max="9733" width="20.33203125" style="400" customWidth="1"/>
    <col min="9734" max="9734" width="14.6640625" style="400" customWidth="1"/>
    <col min="9735" max="9735" width="14" style="400" customWidth="1"/>
    <col min="9736" max="9736" width="32.88671875" style="400" customWidth="1"/>
    <col min="9737" max="9737" width="11" style="400" customWidth="1"/>
    <col min="9738" max="9738" width="11.109375" style="400" customWidth="1"/>
    <col min="9739" max="9740" width="13.33203125" style="400" customWidth="1"/>
    <col min="9741" max="9741" width="13.88671875" style="400" customWidth="1"/>
    <col min="9742" max="9745" width="9.109375" style="400" customWidth="1"/>
    <col min="9746" max="9984" width="8.88671875" style="400"/>
    <col min="9985" max="9985" width="46.109375" style="400" customWidth="1"/>
    <col min="9986" max="9986" width="30.6640625" style="400" customWidth="1"/>
    <col min="9987" max="9987" width="20.88671875" style="400" customWidth="1"/>
    <col min="9988" max="9989" width="20.33203125" style="400" customWidth="1"/>
    <col min="9990" max="9990" width="14.6640625" style="400" customWidth="1"/>
    <col min="9991" max="9991" width="14" style="400" customWidth="1"/>
    <col min="9992" max="9992" width="32.88671875" style="400" customWidth="1"/>
    <col min="9993" max="9993" width="11" style="400" customWidth="1"/>
    <col min="9994" max="9994" width="11.109375" style="400" customWidth="1"/>
    <col min="9995" max="9996" width="13.33203125" style="400" customWidth="1"/>
    <col min="9997" max="9997" width="13.88671875" style="400" customWidth="1"/>
    <col min="9998" max="10001" width="9.109375" style="400" customWidth="1"/>
    <col min="10002" max="10240" width="8.88671875" style="400"/>
    <col min="10241" max="10241" width="46.109375" style="400" customWidth="1"/>
    <col min="10242" max="10242" width="30.6640625" style="400" customWidth="1"/>
    <col min="10243" max="10243" width="20.88671875" style="400" customWidth="1"/>
    <col min="10244" max="10245" width="20.33203125" style="400" customWidth="1"/>
    <col min="10246" max="10246" width="14.6640625" style="400" customWidth="1"/>
    <col min="10247" max="10247" width="14" style="400" customWidth="1"/>
    <col min="10248" max="10248" width="32.88671875" style="400" customWidth="1"/>
    <col min="10249" max="10249" width="11" style="400" customWidth="1"/>
    <col min="10250" max="10250" width="11.109375" style="400" customWidth="1"/>
    <col min="10251" max="10252" width="13.33203125" style="400" customWidth="1"/>
    <col min="10253" max="10253" width="13.88671875" style="400" customWidth="1"/>
    <col min="10254" max="10257" width="9.109375" style="400" customWidth="1"/>
    <col min="10258" max="10496" width="8.88671875" style="400"/>
    <col min="10497" max="10497" width="46.109375" style="400" customWidth="1"/>
    <col min="10498" max="10498" width="30.6640625" style="400" customWidth="1"/>
    <col min="10499" max="10499" width="20.88671875" style="400" customWidth="1"/>
    <col min="10500" max="10501" width="20.33203125" style="400" customWidth="1"/>
    <col min="10502" max="10502" width="14.6640625" style="400" customWidth="1"/>
    <col min="10503" max="10503" width="14" style="400" customWidth="1"/>
    <col min="10504" max="10504" width="32.88671875" style="400" customWidth="1"/>
    <col min="10505" max="10505" width="11" style="400" customWidth="1"/>
    <col min="10506" max="10506" width="11.109375" style="400" customWidth="1"/>
    <col min="10507" max="10508" width="13.33203125" style="400" customWidth="1"/>
    <col min="10509" max="10509" width="13.88671875" style="400" customWidth="1"/>
    <col min="10510" max="10513" width="9.109375" style="400" customWidth="1"/>
    <col min="10514" max="10752" width="8.88671875" style="400"/>
    <col min="10753" max="10753" width="46.109375" style="400" customWidth="1"/>
    <col min="10754" max="10754" width="30.6640625" style="400" customWidth="1"/>
    <col min="10755" max="10755" width="20.88671875" style="400" customWidth="1"/>
    <col min="10756" max="10757" width="20.33203125" style="400" customWidth="1"/>
    <col min="10758" max="10758" width="14.6640625" style="400" customWidth="1"/>
    <col min="10759" max="10759" width="14" style="400" customWidth="1"/>
    <col min="10760" max="10760" width="32.88671875" style="400" customWidth="1"/>
    <col min="10761" max="10761" width="11" style="400" customWidth="1"/>
    <col min="10762" max="10762" width="11.109375" style="400" customWidth="1"/>
    <col min="10763" max="10764" width="13.33203125" style="400" customWidth="1"/>
    <col min="10765" max="10765" width="13.88671875" style="400" customWidth="1"/>
    <col min="10766" max="10769" width="9.109375" style="400" customWidth="1"/>
    <col min="10770" max="11008" width="8.88671875" style="400"/>
    <col min="11009" max="11009" width="46.109375" style="400" customWidth="1"/>
    <col min="11010" max="11010" width="30.6640625" style="400" customWidth="1"/>
    <col min="11011" max="11011" width="20.88671875" style="400" customWidth="1"/>
    <col min="11012" max="11013" width="20.33203125" style="400" customWidth="1"/>
    <col min="11014" max="11014" width="14.6640625" style="400" customWidth="1"/>
    <col min="11015" max="11015" width="14" style="400" customWidth="1"/>
    <col min="11016" max="11016" width="32.88671875" style="400" customWidth="1"/>
    <col min="11017" max="11017" width="11" style="400" customWidth="1"/>
    <col min="11018" max="11018" width="11.109375" style="400" customWidth="1"/>
    <col min="11019" max="11020" width="13.33203125" style="400" customWidth="1"/>
    <col min="11021" max="11021" width="13.88671875" style="400" customWidth="1"/>
    <col min="11022" max="11025" width="9.109375" style="400" customWidth="1"/>
    <col min="11026" max="11264" width="8.88671875" style="400"/>
    <col min="11265" max="11265" width="46.109375" style="400" customWidth="1"/>
    <col min="11266" max="11266" width="30.6640625" style="400" customWidth="1"/>
    <col min="11267" max="11267" width="20.88671875" style="400" customWidth="1"/>
    <col min="11268" max="11269" width="20.33203125" style="400" customWidth="1"/>
    <col min="11270" max="11270" width="14.6640625" style="400" customWidth="1"/>
    <col min="11271" max="11271" width="14" style="400" customWidth="1"/>
    <col min="11272" max="11272" width="32.88671875" style="400" customWidth="1"/>
    <col min="11273" max="11273" width="11" style="400" customWidth="1"/>
    <col min="11274" max="11274" width="11.109375" style="400" customWidth="1"/>
    <col min="11275" max="11276" width="13.33203125" style="400" customWidth="1"/>
    <col min="11277" max="11277" width="13.88671875" style="400" customWidth="1"/>
    <col min="11278" max="11281" width="9.109375" style="400" customWidth="1"/>
    <col min="11282" max="11520" width="8.88671875" style="400"/>
    <col min="11521" max="11521" width="46.109375" style="400" customWidth="1"/>
    <col min="11522" max="11522" width="30.6640625" style="400" customWidth="1"/>
    <col min="11523" max="11523" width="20.88671875" style="400" customWidth="1"/>
    <col min="11524" max="11525" width="20.33203125" style="400" customWidth="1"/>
    <col min="11526" max="11526" width="14.6640625" style="400" customWidth="1"/>
    <col min="11527" max="11527" width="14" style="400" customWidth="1"/>
    <col min="11528" max="11528" width="32.88671875" style="400" customWidth="1"/>
    <col min="11529" max="11529" width="11" style="400" customWidth="1"/>
    <col min="11530" max="11530" width="11.109375" style="400" customWidth="1"/>
    <col min="11531" max="11532" width="13.33203125" style="400" customWidth="1"/>
    <col min="11533" max="11533" width="13.88671875" style="400" customWidth="1"/>
    <col min="11534" max="11537" width="9.109375" style="400" customWidth="1"/>
    <col min="11538" max="11776" width="8.88671875" style="400"/>
    <col min="11777" max="11777" width="46.109375" style="400" customWidth="1"/>
    <col min="11778" max="11778" width="30.6640625" style="400" customWidth="1"/>
    <col min="11779" max="11779" width="20.88671875" style="400" customWidth="1"/>
    <col min="11780" max="11781" width="20.33203125" style="400" customWidth="1"/>
    <col min="11782" max="11782" width="14.6640625" style="400" customWidth="1"/>
    <col min="11783" max="11783" width="14" style="400" customWidth="1"/>
    <col min="11784" max="11784" width="32.88671875" style="400" customWidth="1"/>
    <col min="11785" max="11785" width="11" style="400" customWidth="1"/>
    <col min="11786" max="11786" width="11.109375" style="400" customWidth="1"/>
    <col min="11787" max="11788" width="13.33203125" style="400" customWidth="1"/>
    <col min="11789" max="11789" width="13.88671875" style="400" customWidth="1"/>
    <col min="11790" max="11793" width="9.109375" style="400" customWidth="1"/>
    <col min="11794" max="12032" width="8.88671875" style="400"/>
    <col min="12033" max="12033" width="46.109375" style="400" customWidth="1"/>
    <col min="12034" max="12034" width="30.6640625" style="400" customWidth="1"/>
    <col min="12035" max="12035" width="20.88671875" style="400" customWidth="1"/>
    <col min="12036" max="12037" width="20.33203125" style="400" customWidth="1"/>
    <col min="12038" max="12038" width="14.6640625" style="400" customWidth="1"/>
    <col min="12039" max="12039" width="14" style="400" customWidth="1"/>
    <col min="12040" max="12040" width="32.88671875" style="400" customWidth="1"/>
    <col min="12041" max="12041" width="11" style="400" customWidth="1"/>
    <col min="12042" max="12042" width="11.109375" style="400" customWidth="1"/>
    <col min="12043" max="12044" width="13.33203125" style="400" customWidth="1"/>
    <col min="12045" max="12045" width="13.88671875" style="400" customWidth="1"/>
    <col min="12046" max="12049" width="9.109375" style="400" customWidth="1"/>
    <col min="12050" max="12288" width="8.88671875" style="400"/>
    <col min="12289" max="12289" width="46.109375" style="400" customWidth="1"/>
    <col min="12290" max="12290" width="30.6640625" style="400" customWidth="1"/>
    <col min="12291" max="12291" width="20.88671875" style="400" customWidth="1"/>
    <col min="12292" max="12293" width="20.33203125" style="400" customWidth="1"/>
    <col min="12294" max="12294" width="14.6640625" style="400" customWidth="1"/>
    <col min="12295" max="12295" width="14" style="400" customWidth="1"/>
    <col min="12296" max="12296" width="32.88671875" style="400" customWidth="1"/>
    <col min="12297" max="12297" width="11" style="400" customWidth="1"/>
    <col min="12298" max="12298" width="11.109375" style="400" customWidth="1"/>
    <col min="12299" max="12300" width="13.33203125" style="400" customWidth="1"/>
    <col min="12301" max="12301" width="13.88671875" style="400" customWidth="1"/>
    <col min="12302" max="12305" width="9.109375" style="400" customWidth="1"/>
    <col min="12306" max="12544" width="8.88671875" style="400"/>
    <col min="12545" max="12545" width="46.109375" style="400" customWidth="1"/>
    <col min="12546" max="12546" width="30.6640625" style="400" customWidth="1"/>
    <col min="12547" max="12547" width="20.88671875" style="400" customWidth="1"/>
    <col min="12548" max="12549" width="20.33203125" style="400" customWidth="1"/>
    <col min="12550" max="12550" width="14.6640625" style="400" customWidth="1"/>
    <col min="12551" max="12551" width="14" style="400" customWidth="1"/>
    <col min="12552" max="12552" width="32.88671875" style="400" customWidth="1"/>
    <col min="12553" max="12553" width="11" style="400" customWidth="1"/>
    <col min="12554" max="12554" width="11.109375" style="400" customWidth="1"/>
    <col min="12555" max="12556" width="13.33203125" style="400" customWidth="1"/>
    <col min="12557" max="12557" width="13.88671875" style="400" customWidth="1"/>
    <col min="12558" max="12561" width="9.109375" style="400" customWidth="1"/>
    <col min="12562" max="12800" width="8.88671875" style="400"/>
    <col min="12801" max="12801" width="46.109375" style="400" customWidth="1"/>
    <col min="12802" max="12802" width="30.6640625" style="400" customWidth="1"/>
    <col min="12803" max="12803" width="20.88671875" style="400" customWidth="1"/>
    <col min="12804" max="12805" width="20.33203125" style="400" customWidth="1"/>
    <col min="12806" max="12806" width="14.6640625" style="400" customWidth="1"/>
    <col min="12807" max="12807" width="14" style="400" customWidth="1"/>
    <col min="12808" max="12808" width="32.88671875" style="400" customWidth="1"/>
    <col min="12809" max="12809" width="11" style="400" customWidth="1"/>
    <col min="12810" max="12810" width="11.109375" style="400" customWidth="1"/>
    <col min="12811" max="12812" width="13.33203125" style="400" customWidth="1"/>
    <col min="12813" max="12813" width="13.88671875" style="400" customWidth="1"/>
    <col min="12814" max="12817" width="9.109375" style="400" customWidth="1"/>
    <col min="12818" max="13056" width="8.88671875" style="400"/>
    <col min="13057" max="13057" width="46.109375" style="400" customWidth="1"/>
    <col min="13058" max="13058" width="30.6640625" style="400" customWidth="1"/>
    <col min="13059" max="13059" width="20.88671875" style="400" customWidth="1"/>
    <col min="13060" max="13061" width="20.33203125" style="400" customWidth="1"/>
    <col min="13062" max="13062" width="14.6640625" style="400" customWidth="1"/>
    <col min="13063" max="13063" width="14" style="400" customWidth="1"/>
    <col min="13064" max="13064" width="32.88671875" style="400" customWidth="1"/>
    <col min="13065" max="13065" width="11" style="400" customWidth="1"/>
    <col min="13066" max="13066" width="11.109375" style="400" customWidth="1"/>
    <col min="13067" max="13068" width="13.33203125" style="400" customWidth="1"/>
    <col min="13069" max="13069" width="13.88671875" style="400" customWidth="1"/>
    <col min="13070" max="13073" width="9.109375" style="400" customWidth="1"/>
    <col min="13074" max="13312" width="8.88671875" style="400"/>
    <col min="13313" max="13313" width="46.109375" style="400" customWidth="1"/>
    <col min="13314" max="13314" width="30.6640625" style="400" customWidth="1"/>
    <col min="13315" max="13315" width="20.88671875" style="400" customWidth="1"/>
    <col min="13316" max="13317" width="20.33203125" style="400" customWidth="1"/>
    <col min="13318" max="13318" width="14.6640625" style="400" customWidth="1"/>
    <col min="13319" max="13319" width="14" style="400" customWidth="1"/>
    <col min="13320" max="13320" width="32.88671875" style="400" customWidth="1"/>
    <col min="13321" max="13321" width="11" style="400" customWidth="1"/>
    <col min="13322" max="13322" width="11.109375" style="400" customWidth="1"/>
    <col min="13323" max="13324" width="13.33203125" style="400" customWidth="1"/>
    <col min="13325" max="13325" width="13.88671875" style="400" customWidth="1"/>
    <col min="13326" max="13329" width="9.109375" style="400" customWidth="1"/>
    <col min="13330" max="13568" width="8.88671875" style="400"/>
    <col min="13569" max="13569" width="46.109375" style="400" customWidth="1"/>
    <col min="13570" max="13570" width="30.6640625" style="400" customWidth="1"/>
    <col min="13571" max="13571" width="20.88671875" style="400" customWidth="1"/>
    <col min="13572" max="13573" width="20.33203125" style="400" customWidth="1"/>
    <col min="13574" max="13574" width="14.6640625" style="400" customWidth="1"/>
    <col min="13575" max="13575" width="14" style="400" customWidth="1"/>
    <col min="13576" max="13576" width="32.88671875" style="400" customWidth="1"/>
    <col min="13577" max="13577" width="11" style="400" customWidth="1"/>
    <col min="13578" max="13578" width="11.109375" style="400" customWidth="1"/>
    <col min="13579" max="13580" width="13.33203125" style="400" customWidth="1"/>
    <col min="13581" max="13581" width="13.88671875" style="400" customWidth="1"/>
    <col min="13582" max="13585" width="9.109375" style="400" customWidth="1"/>
    <col min="13586" max="13824" width="8.88671875" style="400"/>
    <col min="13825" max="13825" width="46.109375" style="400" customWidth="1"/>
    <col min="13826" max="13826" width="30.6640625" style="400" customWidth="1"/>
    <col min="13827" max="13827" width="20.88671875" style="400" customWidth="1"/>
    <col min="13828" max="13829" width="20.33203125" style="400" customWidth="1"/>
    <col min="13830" max="13830" width="14.6640625" style="400" customWidth="1"/>
    <col min="13831" max="13831" width="14" style="400" customWidth="1"/>
    <col min="13832" max="13832" width="32.88671875" style="400" customWidth="1"/>
    <col min="13833" max="13833" width="11" style="400" customWidth="1"/>
    <col min="13834" max="13834" width="11.109375" style="400" customWidth="1"/>
    <col min="13835" max="13836" width="13.33203125" style="400" customWidth="1"/>
    <col min="13837" max="13837" width="13.88671875" style="400" customWidth="1"/>
    <col min="13838" max="13841" width="9.109375" style="400" customWidth="1"/>
    <col min="13842" max="14080" width="8.88671875" style="400"/>
    <col min="14081" max="14081" width="46.109375" style="400" customWidth="1"/>
    <col min="14082" max="14082" width="30.6640625" style="400" customWidth="1"/>
    <col min="14083" max="14083" width="20.88671875" style="400" customWidth="1"/>
    <col min="14084" max="14085" width="20.33203125" style="400" customWidth="1"/>
    <col min="14086" max="14086" width="14.6640625" style="400" customWidth="1"/>
    <col min="14087" max="14087" width="14" style="400" customWidth="1"/>
    <col min="14088" max="14088" width="32.88671875" style="400" customWidth="1"/>
    <col min="14089" max="14089" width="11" style="400" customWidth="1"/>
    <col min="14090" max="14090" width="11.109375" style="400" customWidth="1"/>
    <col min="14091" max="14092" width="13.33203125" style="400" customWidth="1"/>
    <col min="14093" max="14093" width="13.88671875" style="400" customWidth="1"/>
    <col min="14094" max="14097" width="9.109375" style="400" customWidth="1"/>
    <col min="14098" max="14336" width="8.88671875" style="400"/>
    <col min="14337" max="14337" width="46.109375" style="400" customWidth="1"/>
    <col min="14338" max="14338" width="30.6640625" style="400" customWidth="1"/>
    <col min="14339" max="14339" width="20.88671875" style="400" customWidth="1"/>
    <col min="14340" max="14341" width="20.33203125" style="400" customWidth="1"/>
    <col min="14342" max="14342" width="14.6640625" style="400" customWidth="1"/>
    <col min="14343" max="14343" width="14" style="400" customWidth="1"/>
    <col min="14344" max="14344" width="32.88671875" style="400" customWidth="1"/>
    <col min="14345" max="14345" width="11" style="400" customWidth="1"/>
    <col min="14346" max="14346" width="11.109375" style="400" customWidth="1"/>
    <col min="14347" max="14348" width="13.33203125" style="400" customWidth="1"/>
    <col min="14349" max="14349" width="13.88671875" style="400" customWidth="1"/>
    <col min="14350" max="14353" width="9.109375" style="400" customWidth="1"/>
    <col min="14354" max="14592" width="8.88671875" style="400"/>
    <col min="14593" max="14593" width="46.109375" style="400" customWidth="1"/>
    <col min="14594" max="14594" width="30.6640625" style="400" customWidth="1"/>
    <col min="14595" max="14595" width="20.88671875" style="400" customWidth="1"/>
    <col min="14596" max="14597" width="20.33203125" style="400" customWidth="1"/>
    <col min="14598" max="14598" width="14.6640625" style="400" customWidth="1"/>
    <col min="14599" max="14599" width="14" style="400" customWidth="1"/>
    <col min="14600" max="14600" width="32.88671875" style="400" customWidth="1"/>
    <col min="14601" max="14601" width="11" style="400" customWidth="1"/>
    <col min="14602" max="14602" width="11.109375" style="400" customWidth="1"/>
    <col min="14603" max="14604" width="13.33203125" style="400" customWidth="1"/>
    <col min="14605" max="14605" width="13.88671875" style="400" customWidth="1"/>
    <col min="14606" max="14609" width="9.109375" style="400" customWidth="1"/>
    <col min="14610" max="14848" width="8.88671875" style="400"/>
    <col min="14849" max="14849" width="46.109375" style="400" customWidth="1"/>
    <col min="14850" max="14850" width="30.6640625" style="400" customWidth="1"/>
    <col min="14851" max="14851" width="20.88671875" style="400" customWidth="1"/>
    <col min="14852" max="14853" width="20.33203125" style="400" customWidth="1"/>
    <col min="14854" max="14854" width="14.6640625" style="400" customWidth="1"/>
    <col min="14855" max="14855" width="14" style="400" customWidth="1"/>
    <col min="14856" max="14856" width="32.88671875" style="400" customWidth="1"/>
    <col min="14857" max="14857" width="11" style="400" customWidth="1"/>
    <col min="14858" max="14858" width="11.109375" style="400" customWidth="1"/>
    <col min="14859" max="14860" width="13.33203125" style="400" customWidth="1"/>
    <col min="14861" max="14861" width="13.88671875" style="400" customWidth="1"/>
    <col min="14862" max="14865" width="9.109375" style="400" customWidth="1"/>
    <col min="14866" max="15104" width="8.88671875" style="400"/>
    <col min="15105" max="15105" width="46.109375" style="400" customWidth="1"/>
    <col min="15106" max="15106" width="30.6640625" style="400" customWidth="1"/>
    <col min="15107" max="15107" width="20.88671875" style="400" customWidth="1"/>
    <col min="15108" max="15109" width="20.33203125" style="400" customWidth="1"/>
    <col min="15110" max="15110" width="14.6640625" style="400" customWidth="1"/>
    <col min="15111" max="15111" width="14" style="400" customWidth="1"/>
    <col min="15112" max="15112" width="32.88671875" style="400" customWidth="1"/>
    <col min="15113" max="15113" width="11" style="400" customWidth="1"/>
    <col min="15114" max="15114" width="11.109375" style="400" customWidth="1"/>
    <col min="15115" max="15116" width="13.33203125" style="400" customWidth="1"/>
    <col min="15117" max="15117" width="13.88671875" style="400" customWidth="1"/>
    <col min="15118" max="15121" width="9.109375" style="400" customWidth="1"/>
    <col min="15122" max="15360" width="8.88671875" style="400"/>
    <col min="15361" max="15361" width="46.109375" style="400" customWidth="1"/>
    <col min="15362" max="15362" width="30.6640625" style="400" customWidth="1"/>
    <col min="15363" max="15363" width="20.88671875" style="400" customWidth="1"/>
    <col min="15364" max="15365" width="20.33203125" style="400" customWidth="1"/>
    <col min="15366" max="15366" width="14.6640625" style="400" customWidth="1"/>
    <col min="15367" max="15367" width="14" style="400" customWidth="1"/>
    <col min="15368" max="15368" width="32.88671875" style="400" customWidth="1"/>
    <col min="15369" max="15369" width="11" style="400" customWidth="1"/>
    <col min="15370" max="15370" width="11.109375" style="400" customWidth="1"/>
    <col min="15371" max="15372" width="13.33203125" style="400" customWidth="1"/>
    <col min="15373" max="15373" width="13.88671875" style="400" customWidth="1"/>
    <col min="15374" max="15377" width="9.109375" style="400" customWidth="1"/>
    <col min="15378" max="15616" width="8.88671875" style="400"/>
    <col min="15617" max="15617" width="46.109375" style="400" customWidth="1"/>
    <col min="15618" max="15618" width="30.6640625" style="400" customWidth="1"/>
    <col min="15619" max="15619" width="20.88671875" style="400" customWidth="1"/>
    <col min="15620" max="15621" width="20.33203125" style="400" customWidth="1"/>
    <col min="15622" max="15622" width="14.6640625" style="400" customWidth="1"/>
    <col min="15623" max="15623" width="14" style="400" customWidth="1"/>
    <col min="15624" max="15624" width="32.88671875" style="400" customWidth="1"/>
    <col min="15625" max="15625" width="11" style="400" customWidth="1"/>
    <col min="15626" max="15626" width="11.109375" style="400" customWidth="1"/>
    <col min="15627" max="15628" width="13.33203125" style="400" customWidth="1"/>
    <col min="15629" max="15629" width="13.88671875" style="400" customWidth="1"/>
    <col min="15630" max="15633" width="9.109375" style="400" customWidth="1"/>
    <col min="15634" max="15872" width="8.88671875" style="400"/>
    <col min="15873" max="15873" width="46.109375" style="400" customWidth="1"/>
    <col min="15874" max="15874" width="30.6640625" style="400" customWidth="1"/>
    <col min="15875" max="15875" width="20.88671875" style="400" customWidth="1"/>
    <col min="15876" max="15877" width="20.33203125" style="400" customWidth="1"/>
    <col min="15878" max="15878" width="14.6640625" style="400" customWidth="1"/>
    <col min="15879" max="15879" width="14" style="400" customWidth="1"/>
    <col min="15880" max="15880" width="32.88671875" style="400" customWidth="1"/>
    <col min="15881" max="15881" width="11" style="400" customWidth="1"/>
    <col min="15882" max="15882" width="11.109375" style="400" customWidth="1"/>
    <col min="15883" max="15884" width="13.33203125" style="400" customWidth="1"/>
    <col min="15885" max="15885" width="13.88671875" style="400" customWidth="1"/>
    <col min="15886" max="15889" width="9.109375" style="400" customWidth="1"/>
    <col min="15890" max="16128" width="8.88671875" style="400"/>
    <col min="16129" max="16129" width="46.109375" style="400" customWidth="1"/>
    <col min="16130" max="16130" width="30.6640625" style="400" customWidth="1"/>
    <col min="16131" max="16131" width="20.88671875" style="400" customWidth="1"/>
    <col min="16132" max="16133" width="20.33203125" style="400" customWidth="1"/>
    <col min="16134" max="16134" width="14.6640625" style="400" customWidth="1"/>
    <col min="16135" max="16135" width="14" style="400" customWidth="1"/>
    <col min="16136" max="16136" width="32.88671875" style="400" customWidth="1"/>
    <col min="16137" max="16137" width="11" style="400" customWidth="1"/>
    <col min="16138" max="16138" width="11.109375" style="400" customWidth="1"/>
    <col min="16139" max="16140" width="13.33203125" style="400" customWidth="1"/>
    <col min="16141" max="16141" width="13.88671875" style="400" customWidth="1"/>
    <col min="16142" max="16145" width="9.109375" style="400" customWidth="1"/>
    <col min="16146" max="16384" width="8.88671875" style="400"/>
  </cols>
  <sheetData>
    <row r="1" spans="1:12" x14ac:dyDescent="0.3">
      <c r="A1" s="1"/>
      <c r="B1" s="1"/>
      <c r="C1" s="2"/>
      <c r="D1" s="275"/>
      <c r="E1" s="275"/>
      <c r="F1" s="696" t="s">
        <v>157</v>
      </c>
      <c r="G1" s="696"/>
    </row>
    <row r="2" spans="1:12" x14ac:dyDescent="0.3">
      <c r="A2" s="1"/>
      <c r="B2" s="1"/>
      <c r="C2" s="2"/>
      <c r="D2" s="696" t="s">
        <v>158</v>
      </c>
      <c r="E2" s="696"/>
      <c r="F2" s="696"/>
      <c r="G2" s="696"/>
    </row>
    <row r="3" spans="1:12" x14ac:dyDescent="0.3">
      <c r="A3" s="1"/>
      <c r="B3" s="1"/>
      <c r="C3" s="2"/>
      <c r="D3" s="696" t="s">
        <v>159</v>
      </c>
      <c r="E3" s="696"/>
      <c r="F3" s="696"/>
      <c r="G3" s="696"/>
    </row>
    <row r="4" spans="1:12" x14ac:dyDescent="0.3">
      <c r="A4" s="1"/>
      <c r="B4" s="1"/>
      <c r="C4" s="2"/>
      <c r="D4" s="696" t="s">
        <v>160</v>
      </c>
      <c r="E4" s="696"/>
      <c r="F4" s="696"/>
      <c r="G4" s="696"/>
    </row>
    <row r="5" spans="1:12" x14ac:dyDescent="0.3">
      <c r="A5" s="1"/>
      <c r="B5" s="1"/>
      <c r="C5" s="2"/>
      <c r="D5" s="434"/>
      <c r="E5" s="434"/>
      <c r="F5" s="434"/>
      <c r="G5" s="434"/>
    </row>
    <row r="6" spans="1:12" x14ac:dyDescent="0.3">
      <c r="A6" s="1"/>
      <c r="B6" s="1"/>
      <c r="C6" s="2"/>
      <c r="D6" s="275"/>
      <c r="E6" s="275"/>
      <c r="F6" s="275"/>
      <c r="G6" s="275"/>
    </row>
    <row r="7" spans="1:12" ht="15.6" x14ac:dyDescent="0.3">
      <c r="A7" s="1"/>
      <c r="B7" s="1"/>
      <c r="C7" s="2"/>
      <c r="D7" s="662" t="s">
        <v>136</v>
      </c>
      <c r="E7" s="662"/>
      <c r="F7" s="662"/>
      <c r="G7" s="662"/>
    </row>
    <row r="8" spans="1:12" ht="15.6" x14ac:dyDescent="0.3">
      <c r="A8" s="1"/>
      <c r="B8" s="1"/>
      <c r="C8" s="2"/>
      <c r="D8" s="640" t="s">
        <v>226</v>
      </c>
      <c r="E8" s="640"/>
      <c r="F8" s="640"/>
      <c r="G8" s="640"/>
    </row>
    <row r="9" spans="1:12" ht="15.6" x14ac:dyDescent="0.3">
      <c r="A9" s="1"/>
      <c r="B9" s="1"/>
      <c r="C9" s="2"/>
      <c r="D9" s="640" t="s">
        <v>137</v>
      </c>
      <c r="E9" s="640"/>
      <c r="F9" s="640"/>
      <c r="G9" s="640"/>
    </row>
    <row r="10" spans="1:12" ht="15.6" x14ac:dyDescent="0.3">
      <c r="A10" s="1"/>
      <c r="B10" s="1"/>
      <c r="C10" s="2"/>
      <c r="D10" s="662" t="s">
        <v>138</v>
      </c>
      <c r="E10" s="662"/>
      <c r="F10" s="662"/>
      <c r="G10" s="662"/>
    </row>
    <row r="11" spans="1:12" ht="15.6" x14ac:dyDescent="0.3">
      <c r="A11" s="1"/>
      <c r="B11" s="1"/>
      <c r="C11" s="2"/>
      <c r="D11" s="168"/>
      <c r="E11" s="168"/>
      <c r="F11" s="168"/>
      <c r="G11" s="168"/>
    </row>
    <row r="12" spans="1:12" ht="15.6" x14ac:dyDescent="0.3">
      <c r="A12" s="1"/>
      <c r="B12" s="1"/>
      <c r="C12" s="2"/>
      <c r="D12" s="219" t="s">
        <v>161</v>
      </c>
      <c r="E12" s="219"/>
      <c r="F12" s="219"/>
      <c r="G12" s="219"/>
    </row>
    <row r="13" spans="1:12" s="387" customFormat="1" ht="21.6" customHeight="1" x14ac:dyDescent="0.35">
      <c r="A13" s="1"/>
      <c r="B13" s="1"/>
      <c r="C13" s="2"/>
      <c r="D13" s="219" t="s">
        <v>162</v>
      </c>
      <c r="E13" s="219"/>
      <c r="F13" s="219"/>
      <c r="G13" s="219"/>
      <c r="H13" s="386"/>
      <c r="I13" s="386"/>
      <c r="J13" s="386"/>
      <c r="K13" s="386"/>
      <c r="L13" s="386"/>
    </row>
    <row r="14" spans="1:12" s="388" customFormat="1" ht="28.95" customHeight="1" x14ac:dyDescent="0.35">
      <c r="A14" s="1"/>
      <c r="B14" s="1"/>
      <c r="C14" s="2"/>
      <c r="D14" s="219" t="s">
        <v>163</v>
      </c>
      <c r="E14" s="219"/>
      <c r="F14" s="219"/>
      <c r="G14" s="219"/>
      <c r="H14" s="386"/>
      <c r="I14" s="386"/>
      <c r="J14" s="386"/>
      <c r="K14" s="386"/>
      <c r="L14" s="386"/>
    </row>
    <row r="15" spans="1:12" s="387" customFormat="1" ht="19.2" customHeight="1" x14ac:dyDescent="0.35">
      <c r="A15" s="1"/>
      <c r="B15" s="1"/>
      <c r="C15" s="2"/>
      <c r="D15" s="36" t="s">
        <v>164</v>
      </c>
      <c r="E15" s="36"/>
      <c r="F15" s="36"/>
      <c r="G15" s="36"/>
      <c r="H15" s="389"/>
      <c r="I15" s="390"/>
      <c r="J15" s="390"/>
      <c r="K15" s="390"/>
      <c r="L15" s="390"/>
    </row>
    <row r="16" spans="1:12" s="36" customFormat="1" ht="15.6" x14ac:dyDescent="0.3">
      <c r="A16" s="1"/>
      <c r="B16" s="1"/>
      <c r="C16" s="2"/>
      <c r="D16" s="220" t="s">
        <v>295</v>
      </c>
    </row>
    <row r="17" spans="1:13" s="36" customFormat="1" ht="18" customHeight="1" x14ac:dyDescent="0.3">
      <c r="A17" s="1"/>
      <c r="B17" s="1"/>
      <c r="C17" s="2"/>
      <c r="F17" s="38" t="s">
        <v>165</v>
      </c>
    </row>
    <row r="18" spans="1:13" s="36" customFormat="1" ht="18" customHeight="1" x14ac:dyDescent="0.3"/>
    <row r="19" spans="1:13" s="393" customFormat="1" ht="15.6" x14ac:dyDescent="0.3">
      <c r="A19" s="815" t="s">
        <v>0</v>
      </c>
      <c r="B19" s="815"/>
      <c r="C19" s="815"/>
      <c r="D19" s="815"/>
      <c r="E19" s="815"/>
      <c r="F19" s="815"/>
      <c r="G19" s="815"/>
      <c r="H19" s="391"/>
      <c r="I19" s="392"/>
    </row>
    <row r="20" spans="1:13" s="393" customFormat="1" ht="15.6" x14ac:dyDescent="0.3">
      <c r="A20" s="814" t="s">
        <v>46</v>
      </c>
      <c r="B20" s="814"/>
      <c r="C20" s="814"/>
      <c r="D20" s="814"/>
      <c r="E20" s="814"/>
      <c r="F20" s="814"/>
      <c r="G20" s="814"/>
      <c r="H20" s="394"/>
      <c r="I20" s="392"/>
    </row>
    <row r="21" spans="1:13" s="393" customFormat="1" ht="15.6" x14ac:dyDescent="0.3">
      <c r="A21" s="817" t="s">
        <v>1</v>
      </c>
      <c r="B21" s="817"/>
      <c r="C21" s="817"/>
      <c r="D21" s="817"/>
      <c r="E21" s="817"/>
      <c r="F21" s="817"/>
      <c r="G21" s="817"/>
      <c r="H21" s="395"/>
      <c r="I21" s="392"/>
    </row>
    <row r="22" spans="1:13" s="393" customFormat="1" ht="15" customHeight="1" x14ac:dyDescent="0.3">
      <c r="A22" s="815" t="s">
        <v>231</v>
      </c>
      <c r="B22" s="815"/>
      <c r="C22" s="815"/>
      <c r="D22" s="815"/>
      <c r="E22" s="815"/>
      <c r="F22" s="815"/>
      <c r="G22" s="815"/>
      <c r="H22" s="391"/>
      <c r="I22" s="392"/>
    </row>
    <row r="23" spans="1:13" ht="18" customHeight="1" x14ac:dyDescent="0.3">
      <c r="A23" s="396"/>
      <c r="B23" s="396"/>
      <c r="C23" s="397"/>
      <c r="D23" s="397"/>
      <c r="E23" s="397"/>
      <c r="F23" s="397"/>
      <c r="G23" s="397"/>
      <c r="H23" s="397"/>
      <c r="J23" s="399"/>
      <c r="K23" s="399"/>
      <c r="L23" s="399"/>
      <c r="M23" s="399"/>
    </row>
    <row r="24" spans="1:13" ht="52.65" customHeight="1" x14ac:dyDescent="0.3">
      <c r="A24" s="810" t="s">
        <v>201</v>
      </c>
      <c r="B24" s="810"/>
      <c r="C24" s="810"/>
      <c r="D24" s="810"/>
      <c r="E24" s="810"/>
      <c r="F24" s="810"/>
      <c r="G24" s="810"/>
      <c r="H24" s="396"/>
      <c r="J24" s="399"/>
      <c r="K24" s="399"/>
      <c r="L24" s="399"/>
      <c r="M24" s="399"/>
    </row>
    <row r="25" spans="1:13" s="467" customFormat="1" ht="51.75" customHeight="1" x14ac:dyDescent="0.3">
      <c r="A25" s="467" t="s">
        <v>241</v>
      </c>
      <c r="B25" s="452"/>
      <c r="C25" s="452"/>
      <c r="D25" s="452"/>
      <c r="E25" s="452"/>
      <c r="F25" s="452"/>
      <c r="G25" s="468"/>
      <c r="H25" s="468"/>
      <c r="I25" s="469"/>
      <c r="J25" s="468"/>
      <c r="K25" s="468"/>
      <c r="L25" s="468"/>
      <c r="M25" s="468"/>
    </row>
    <row r="26" spans="1:13" s="393" customFormat="1" ht="105" customHeight="1" x14ac:dyDescent="0.3">
      <c r="A26" s="804" t="s">
        <v>291</v>
      </c>
      <c r="B26" s="804"/>
      <c r="C26" s="804"/>
      <c r="D26" s="804"/>
      <c r="E26" s="804"/>
      <c r="F26" s="804"/>
      <c r="G26" s="804"/>
      <c r="H26" s="401"/>
      <c r="I26" s="402"/>
      <c r="J26" s="403"/>
      <c r="K26" s="403"/>
      <c r="L26" s="403"/>
    </row>
    <row r="27" spans="1:13" s="405" customFormat="1" ht="17.25" customHeight="1" x14ac:dyDescent="0.3">
      <c r="A27" s="404" t="s">
        <v>2</v>
      </c>
    </row>
    <row r="28" spans="1:13" s="405" customFormat="1" ht="15.75" customHeight="1" x14ac:dyDescent="0.3">
      <c r="A28" s="818" t="s">
        <v>47</v>
      </c>
      <c r="B28" s="818"/>
      <c r="C28" s="818"/>
      <c r="D28" s="818"/>
      <c r="E28" s="818"/>
      <c r="F28" s="818"/>
      <c r="G28" s="818"/>
    </row>
    <row r="29" spans="1:13" s="405" customFormat="1" ht="18" customHeight="1" x14ac:dyDescent="0.3">
      <c r="A29" s="811" t="s">
        <v>42</v>
      </c>
      <c r="B29" s="811"/>
      <c r="C29" s="811"/>
      <c r="D29" s="811"/>
      <c r="E29" s="811"/>
      <c r="F29" s="811"/>
      <c r="G29" s="811"/>
    </row>
    <row r="30" spans="1:13" s="405" customFormat="1" ht="16.649999999999999" customHeight="1" x14ac:dyDescent="0.3">
      <c r="A30" s="404" t="s">
        <v>43</v>
      </c>
    </row>
    <row r="31" spans="1:13" s="405" customFormat="1" ht="15.6" x14ac:dyDescent="0.3">
      <c r="A31" s="404" t="s">
        <v>44</v>
      </c>
    </row>
    <row r="32" spans="1:13" ht="32.25" customHeight="1" x14ac:dyDescent="0.3">
      <c r="A32" s="804" t="s">
        <v>205</v>
      </c>
      <c r="B32" s="804"/>
      <c r="C32" s="804"/>
      <c r="D32" s="804"/>
      <c r="E32" s="804"/>
      <c r="F32" s="804"/>
      <c r="G32" s="804"/>
      <c r="H32" s="396"/>
      <c r="I32" s="406"/>
      <c r="J32" s="407"/>
      <c r="K32" s="407"/>
      <c r="L32" s="407"/>
    </row>
    <row r="33" spans="1:13" s="405" customFormat="1" ht="47.4" customHeight="1" x14ac:dyDescent="0.3">
      <c r="A33" s="819" t="s">
        <v>204</v>
      </c>
      <c r="B33" s="820"/>
      <c r="C33" s="820"/>
      <c r="D33" s="820"/>
      <c r="E33" s="820"/>
      <c r="F33" s="820"/>
      <c r="G33" s="820"/>
    </row>
    <row r="34" spans="1:13" ht="34.950000000000003" customHeight="1" x14ac:dyDescent="0.3">
      <c r="A34" s="821" t="s">
        <v>202</v>
      </c>
      <c r="B34" s="821"/>
      <c r="C34" s="821"/>
      <c r="D34" s="821"/>
      <c r="E34" s="821"/>
      <c r="F34" s="821"/>
      <c r="G34" s="821"/>
      <c r="H34" s="396"/>
    </row>
    <row r="35" spans="1:13" ht="15.6" x14ac:dyDescent="0.3">
      <c r="A35" s="822"/>
      <c r="B35" s="822"/>
      <c r="C35" s="822"/>
      <c r="D35" s="822"/>
      <c r="E35" s="822"/>
      <c r="F35" s="822"/>
      <c r="G35" s="822"/>
      <c r="H35" s="408"/>
    </row>
    <row r="36" spans="1:13" ht="18.75" customHeight="1" x14ac:dyDescent="0.3">
      <c r="A36" s="816" t="s">
        <v>3</v>
      </c>
      <c r="B36" s="816"/>
      <c r="C36" s="816"/>
      <c r="D36" s="816"/>
      <c r="E36" s="816"/>
      <c r="F36" s="816"/>
      <c r="G36" s="816"/>
      <c r="H36" s="398"/>
      <c r="I36" s="400"/>
    </row>
    <row r="37" spans="1:13" ht="31.2" customHeight="1" x14ac:dyDescent="0.3">
      <c r="A37" s="807" t="s">
        <v>4</v>
      </c>
      <c r="B37" s="807" t="s">
        <v>5</v>
      </c>
      <c r="C37" s="649" t="s">
        <v>233</v>
      </c>
      <c r="D37" s="649" t="s">
        <v>232</v>
      </c>
      <c r="E37" s="649" t="s">
        <v>37</v>
      </c>
      <c r="F37" s="649"/>
      <c r="G37" s="649"/>
      <c r="H37" s="398"/>
      <c r="I37" s="400"/>
    </row>
    <row r="38" spans="1:13" ht="17.25" customHeight="1" x14ac:dyDescent="0.3">
      <c r="A38" s="808"/>
      <c r="B38" s="809"/>
      <c r="C38" s="649"/>
      <c r="D38" s="649"/>
      <c r="E38" s="521" t="s">
        <v>24</v>
      </c>
      <c r="F38" s="521" t="s">
        <v>120</v>
      </c>
      <c r="G38" s="521" t="s">
        <v>234</v>
      </c>
      <c r="H38" s="398"/>
      <c r="I38" s="400"/>
    </row>
    <row r="39" spans="1:13" ht="33" customHeight="1" x14ac:dyDescent="0.3">
      <c r="A39" s="409" t="s">
        <v>13</v>
      </c>
      <c r="B39" s="410" t="s">
        <v>14</v>
      </c>
      <c r="C39" s="43"/>
      <c r="D39" s="43">
        <v>0</v>
      </c>
      <c r="E39" s="566">
        <v>890</v>
      </c>
      <c r="F39" s="571">
        <v>1155</v>
      </c>
      <c r="G39" s="571">
        <v>1412</v>
      </c>
      <c r="H39" s="398"/>
      <c r="I39" s="400"/>
    </row>
    <row r="40" spans="1:13" ht="21.75" customHeight="1" x14ac:dyDescent="0.3">
      <c r="A40" s="409" t="s">
        <v>15</v>
      </c>
      <c r="B40" s="410" t="s">
        <v>14</v>
      </c>
      <c r="C40" s="45"/>
      <c r="D40" s="43"/>
      <c r="E40" s="46"/>
      <c r="F40" s="411"/>
      <c r="G40" s="411"/>
      <c r="H40" s="398"/>
      <c r="I40" s="400"/>
    </row>
    <row r="41" spans="1:13" ht="42.75" customHeight="1" x14ac:dyDescent="0.3">
      <c r="A41" s="412" t="s">
        <v>16</v>
      </c>
      <c r="B41" s="413" t="s">
        <v>14</v>
      </c>
      <c r="C41" s="414">
        <f>C39+C40</f>
        <v>0</v>
      </c>
      <c r="D41" s="414">
        <v>0</v>
      </c>
      <c r="E41" s="414">
        <f>E39+E40</f>
        <v>890</v>
      </c>
      <c r="F41" s="414">
        <f>F39</f>
        <v>1155</v>
      </c>
      <c r="G41" s="573">
        <f>G39</f>
        <v>1412</v>
      </c>
      <c r="H41" s="415"/>
      <c r="I41" s="399"/>
      <c r="J41" s="399"/>
      <c r="K41" s="399"/>
      <c r="L41" s="399"/>
    </row>
    <row r="42" spans="1:13" s="393" customFormat="1" ht="19.5" hidden="1" customHeight="1" x14ac:dyDescent="0.3">
      <c r="A42" s="810" t="s">
        <v>17</v>
      </c>
      <c r="B42" s="810"/>
      <c r="C42" s="810"/>
      <c r="D42" s="810"/>
      <c r="E42" s="810"/>
      <c r="F42" s="810"/>
      <c r="G42" s="810"/>
      <c r="H42" s="810"/>
      <c r="I42" s="392"/>
      <c r="J42" s="397"/>
      <c r="K42" s="397"/>
      <c r="L42" s="397"/>
      <c r="M42" s="397"/>
    </row>
    <row r="43" spans="1:13" s="405" customFormat="1" ht="17.25" hidden="1" customHeight="1" x14ac:dyDescent="0.3">
      <c r="A43" s="404" t="s">
        <v>18</v>
      </c>
    </row>
    <row r="44" spans="1:13" s="405" customFormat="1" ht="15.75" hidden="1" customHeight="1" x14ac:dyDescent="0.3">
      <c r="A44" s="811" t="s">
        <v>42</v>
      </c>
      <c r="B44" s="811"/>
      <c r="C44" s="811"/>
      <c r="D44" s="811"/>
      <c r="E44" s="811"/>
      <c r="F44" s="811"/>
      <c r="G44" s="811"/>
    </row>
    <row r="45" spans="1:13" s="405" customFormat="1" ht="17.25" hidden="1" customHeight="1" x14ac:dyDescent="0.3">
      <c r="A45" s="404" t="s">
        <v>44</v>
      </c>
      <c r="B45" s="416"/>
      <c r="C45" s="416"/>
      <c r="D45" s="416"/>
      <c r="E45" s="416"/>
      <c r="F45" s="416"/>
      <c r="G45" s="416"/>
    </row>
    <row r="46" spans="1:13" ht="113.25" hidden="1" customHeight="1" x14ac:dyDescent="0.3">
      <c r="A46" s="812" t="s">
        <v>45</v>
      </c>
      <c r="B46" s="812"/>
      <c r="C46" s="812"/>
      <c r="D46" s="812"/>
      <c r="E46" s="812"/>
      <c r="F46" s="812"/>
      <c r="G46" s="812"/>
      <c r="H46" s="396"/>
    </row>
    <row r="47" spans="1:13" ht="16.649999999999999" hidden="1" customHeight="1" x14ac:dyDescent="0.3">
      <c r="A47" s="813" t="s">
        <v>19</v>
      </c>
      <c r="B47" s="801" t="s">
        <v>5</v>
      </c>
      <c r="C47" s="417" t="s">
        <v>6</v>
      </c>
      <c r="D47" s="417" t="s">
        <v>7</v>
      </c>
      <c r="E47" s="801" t="s">
        <v>8</v>
      </c>
      <c r="F47" s="801"/>
      <c r="G47" s="801"/>
      <c r="H47" s="418"/>
      <c r="I47" s="400"/>
    </row>
    <row r="48" spans="1:13" ht="17.399999999999999" hidden="1" customHeight="1" x14ac:dyDescent="0.3">
      <c r="A48" s="813"/>
      <c r="B48" s="801"/>
      <c r="C48" s="410" t="s">
        <v>9</v>
      </c>
      <c r="D48" s="410" t="s">
        <v>10</v>
      </c>
      <c r="E48" s="410" t="s">
        <v>11</v>
      </c>
      <c r="F48" s="410" t="s">
        <v>12</v>
      </c>
      <c r="G48" s="410" t="s">
        <v>24</v>
      </c>
      <c r="H48" s="418"/>
      <c r="I48" s="400"/>
    </row>
    <row r="49" spans="1:13" ht="31.5" hidden="1" customHeight="1" x14ac:dyDescent="0.3">
      <c r="A49" s="419" t="s">
        <v>40</v>
      </c>
      <c r="B49" s="420" t="s">
        <v>30</v>
      </c>
      <c r="C49" s="47">
        <v>15</v>
      </c>
      <c r="D49" s="47"/>
      <c r="E49" s="43">
        <v>15</v>
      </c>
      <c r="F49" s="47"/>
      <c r="G49" s="47"/>
      <c r="H49" s="418"/>
      <c r="I49" s="400"/>
    </row>
    <row r="50" spans="1:13" ht="31.5" hidden="1" customHeight="1" x14ac:dyDescent="0.3">
      <c r="A50" s="419" t="s">
        <v>25</v>
      </c>
      <c r="B50" s="420" t="s">
        <v>30</v>
      </c>
      <c r="C50" s="421"/>
      <c r="D50" s="421"/>
      <c r="E50" s="422">
        <v>4185</v>
      </c>
      <c r="F50" s="421"/>
      <c r="G50" s="421"/>
      <c r="H50" s="418"/>
      <c r="I50" s="400"/>
    </row>
    <row r="51" spans="1:13" ht="31.5" hidden="1" customHeight="1" x14ac:dyDescent="0.3">
      <c r="A51" s="419" t="s">
        <v>26</v>
      </c>
      <c r="B51" s="420" t="s">
        <v>30</v>
      </c>
      <c r="C51" s="47">
        <v>350</v>
      </c>
      <c r="D51" s="47"/>
      <c r="E51" s="47">
        <v>410</v>
      </c>
      <c r="F51" s="47"/>
      <c r="G51" s="47"/>
      <c r="H51" s="418"/>
      <c r="I51" s="400"/>
    </row>
    <row r="52" spans="1:13" ht="31.5" hidden="1" customHeight="1" x14ac:dyDescent="0.3">
      <c r="A52" s="419" t="s">
        <v>27</v>
      </c>
      <c r="B52" s="420" t="s">
        <v>30</v>
      </c>
      <c r="C52" s="421"/>
      <c r="D52" s="421"/>
      <c r="E52" s="422">
        <v>2000</v>
      </c>
      <c r="F52" s="422"/>
      <c r="G52" s="422"/>
      <c r="H52" s="418"/>
      <c r="I52" s="400"/>
    </row>
    <row r="53" spans="1:13" ht="31.5" hidden="1" customHeight="1" x14ac:dyDescent="0.3">
      <c r="A53" s="419" t="s">
        <v>28</v>
      </c>
      <c r="B53" s="420" t="s">
        <v>30</v>
      </c>
      <c r="C53" s="421"/>
      <c r="D53" s="421"/>
      <c r="E53" s="422">
        <v>250</v>
      </c>
      <c r="F53" s="422"/>
      <c r="G53" s="422"/>
      <c r="H53" s="418"/>
      <c r="I53" s="400"/>
    </row>
    <row r="54" spans="1:13" ht="31.5" hidden="1" customHeight="1" x14ac:dyDescent="0.3">
      <c r="A54" s="419" t="s">
        <v>29</v>
      </c>
      <c r="B54" s="420" t="s">
        <v>30</v>
      </c>
      <c r="C54" s="421"/>
      <c r="D54" s="421"/>
      <c r="E54" s="421"/>
      <c r="F54" s="421"/>
      <c r="G54" s="421"/>
      <c r="H54" s="418"/>
      <c r="I54" s="400"/>
    </row>
    <row r="55" spans="1:13" ht="12" hidden="1" customHeight="1" x14ac:dyDescent="0.3">
      <c r="A55" s="423"/>
      <c r="B55" s="424"/>
      <c r="C55" s="425"/>
      <c r="D55" s="425"/>
      <c r="E55" s="425"/>
      <c r="F55" s="425"/>
      <c r="G55" s="425"/>
      <c r="H55" s="418"/>
      <c r="I55" s="400"/>
    </row>
    <row r="56" spans="1:13" ht="20.399999999999999" hidden="1" customHeight="1" x14ac:dyDescent="0.3">
      <c r="A56" s="801" t="s">
        <v>20</v>
      </c>
      <c r="B56" s="801" t="s">
        <v>5</v>
      </c>
      <c r="C56" s="417" t="s">
        <v>6</v>
      </c>
      <c r="D56" s="417" t="s">
        <v>7</v>
      </c>
      <c r="E56" s="801" t="s">
        <v>8</v>
      </c>
      <c r="F56" s="801"/>
      <c r="G56" s="801"/>
      <c r="H56" s="418"/>
      <c r="I56" s="399"/>
      <c r="J56" s="399"/>
      <c r="K56" s="399"/>
      <c r="L56" s="399"/>
    </row>
    <row r="57" spans="1:13" ht="15.75" hidden="1" customHeight="1" x14ac:dyDescent="0.3">
      <c r="A57" s="801"/>
      <c r="B57" s="801"/>
      <c r="C57" s="410" t="s">
        <v>9</v>
      </c>
      <c r="D57" s="410" t="s">
        <v>10</v>
      </c>
      <c r="E57" s="410" t="s">
        <v>11</v>
      </c>
      <c r="F57" s="410" t="s">
        <v>12</v>
      </c>
      <c r="G57" s="410" t="s">
        <v>24</v>
      </c>
      <c r="H57" s="398"/>
      <c r="I57" s="399"/>
      <c r="J57" s="399"/>
      <c r="K57" s="399"/>
      <c r="L57" s="399"/>
    </row>
    <row r="58" spans="1:13" ht="31.2" hidden="1" customHeight="1" x14ac:dyDescent="0.3">
      <c r="A58" s="426" t="s">
        <v>13</v>
      </c>
      <c r="B58" s="410" t="s">
        <v>14</v>
      </c>
      <c r="C58" s="43">
        <v>1684</v>
      </c>
      <c r="D58" s="43">
        <v>8250</v>
      </c>
      <c r="E58" s="43">
        <v>45954</v>
      </c>
      <c r="F58" s="43"/>
      <c r="G58" s="44"/>
      <c r="H58" s="398"/>
      <c r="I58" s="399"/>
      <c r="J58" s="399"/>
      <c r="K58" s="399"/>
      <c r="L58" s="399"/>
    </row>
    <row r="59" spans="1:13" ht="32.25" hidden="1" customHeight="1" x14ac:dyDescent="0.3">
      <c r="A59" s="412" t="s">
        <v>21</v>
      </c>
      <c r="B59" s="413" t="s">
        <v>14</v>
      </c>
      <c r="C59" s="414">
        <f>SUM(C58)</f>
        <v>1684</v>
      </c>
      <c r="D59" s="414">
        <f>SUM(D58)</f>
        <v>8250</v>
      </c>
      <c r="E59" s="414">
        <f>SUM(E58)</f>
        <v>45954</v>
      </c>
      <c r="F59" s="414">
        <f>SUM(F58)</f>
        <v>0</v>
      </c>
      <c r="G59" s="414">
        <f>SUM(G58)</f>
        <v>0</v>
      </c>
      <c r="H59" s="398"/>
      <c r="I59" s="399"/>
      <c r="J59" s="427"/>
      <c r="K59" s="427"/>
      <c r="L59" s="427"/>
    </row>
    <row r="60" spans="1:13" s="393" customFormat="1" ht="31.2" customHeight="1" x14ac:dyDescent="0.3">
      <c r="A60" s="802" t="s">
        <v>17</v>
      </c>
      <c r="B60" s="802"/>
      <c r="C60" s="802"/>
      <c r="D60" s="802"/>
      <c r="E60" s="802"/>
      <c r="F60" s="802"/>
      <c r="G60" s="802"/>
      <c r="H60" s="396"/>
      <c r="I60" s="392"/>
      <c r="J60" s="397"/>
      <c r="K60" s="397"/>
      <c r="L60" s="397"/>
      <c r="M60" s="397"/>
    </row>
    <row r="61" spans="1:13" s="393" customFormat="1" ht="16.649999999999999" customHeight="1" x14ac:dyDescent="0.3">
      <c r="A61" s="401" t="s">
        <v>23</v>
      </c>
      <c r="B61" s="401"/>
      <c r="C61" s="401"/>
      <c r="D61" s="401"/>
      <c r="E61" s="401"/>
      <c r="F61" s="401"/>
      <c r="G61" s="401"/>
      <c r="H61" s="401" t="s">
        <v>48</v>
      </c>
      <c r="I61" s="392"/>
    </row>
    <row r="62" spans="1:13" s="405" customFormat="1" ht="27" customHeight="1" x14ac:dyDescent="0.3">
      <c r="A62" s="803" t="s">
        <v>42</v>
      </c>
      <c r="B62" s="803"/>
      <c r="C62" s="803"/>
      <c r="D62" s="803"/>
      <c r="E62" s="803"/>
      <c r="F62" s="803"/>
      <c r="G62" s="803"/>
      <c r="H62" s="428"/>
      <c r="I62" s="428"/>
      <c r="J62" s="428"/>
      <c r="K62" s="428"/>
    </row>
    <row r="63" spans="1:13" s="405" customFormat="1" ht="24.6" customHeight="1" x14ac:dyDescent="0.3">
      <c r="A63" s="404" t="s">
        <v>44</v>
      </c>
      <c r="B63" s="416"/>
      <c r="C63" s="416"/>
      <c r="D63" s="416"/>
      <c r="E63" s="416"/>
      <c r="F63" s="416"/>
      <c r="G63" s="416"/>
    </row>
    <row r="64" spans="1:13" ht="60" customHeight="1" x14ac:dyDescent="0.3">
      <c r="A64" s="804" t="s">
        <v>203</v>
      </c>
      <c r="B64" s="804"/>
      <c r="C64" s="804"/>
      <c r="D64" s="804"/>
      <c r="E64" s="804"/>
      <c r="F64" s="804"/>
      <c r="G64" s="804"/>
      <c r="H64" s="396"/>
    </row>
    <row r="65" spans="1:12" ht="26.4" customHeight="1" x14ac:dyDescent="0.3">
      <c r="A65" s="805" t="s">
        <v>19</v>
      </c>
      <c r="B65" s="801" t="s">
        <v>5</v>
      </c>
      <c r="C65" s="649" t="s">
        <v>233</v>
      </c>
      <c r="D65" s="649" t="s">
        <v>232</v>
      </c>
      <c r="E65" s="649" t="s">
        <v>37</v>
      </c>
      <c r="F65" s="649"/>
      <c r="G65" s="649"/>
      <c r="H65" s="418"/>
      <c r="I65" s="400"/>
    </row>
    <row r="66" spans="1:12" ht="33.6" customHeight="1" x14ac:dyDescent="0.3">
      <c r="A66" s="806"/>
      <c r="B66" s="801"/>
      <c r="C66" s="649"/>
      <c r="D66" s="649"/>
      <c r="E66" s="521" t="s">
        <v>24</v>
      </c>
      <c r="F66" s="521" t="s">
        <v>120</v>
      </c>
      <c r="G66" s="521" t="s">
        <v>234</v>
      </c>
      <c r="H66" s="418"/>
      <c r="I66" s="400"/>
    </row>
    <row r="67" spans="1:12" s="393" customFormat="1" ht="42" customHeight="1" x14ac:dyDescent="0.3">
      <c r="A67" s="432" t="s">
        <v>216</v>
      </c>
      <c r="B67" s="410" t="s">
        <v>39</v>
      </c>
      <c r="C67" s="47"/>
      <c r="D67" s="47">
        <f>2-2</f>
        <v>0</v>
      </c>
      <c r="E67" s="47">
        <v>7</v>
      </c>
      <c r="F67" s="47">
        <v>9</v>
      </c>
      <c r="G67" s="570">
        <v>11</v>
      </c>
      <c r="H67" s="433"/>
    </row>
    <row r="68" spans="1:12" ht="19.5" customHeight="1" x14ac:dyDescent="0.3">
      <c r="A68" s="419"/>
      <c r="B68" s="420"/>
      <c r="C68" s="429"/>
      <c r="D68" s="429"/>
      <c r="E68" s="429"/>
      <c r="F68" s="429"/>
      <c r="G68" s="429"/>
      <c r="H68" s="418"/>
      <c r="I68" s="400"/>
    </row>
    <row r="69" spans="1:12" ht="30.75" customHeight="1" x14ac:dyDescent="0.3">
      <c r="A69" s="801" t="s">
        <v>20</v>
      </c>
      <c r="B69" s="801" t="s">
        <v>5</v>
      </c>
      <c r="C69" s="649" t="s">
        <v>233</v>
      </c>
      <c r="D69" s="649" t="s">
        <v>232</v>
      </c>
      <c r="E69" s="649" t="s">
        <v>37</v>
      </c>
      <c r="F69" s="649"/>
      <c r="G69" s="649"/>
      <c r="H69" s="418"/>
      <c r="I69" s="399"/>
      <c r="J69" s="399"/>
      <c r="K69" s="399"/>
      <c r="L69" s="399"/>
    </row>
    <row r="70" spans="1:12" ht="18" customHeight="1" x14ac:dyDescent="0.3">
      <c r="A70" s="801"/>
      <c r="B70" s="801"/>
      <c r="C70" s="649"/>
      <c r="D70" s="649"/>
      <c r="E70" s="521" t="s">
        <v>24</v>
      </c>
      <c r="F70" s="521" t="s">
        <v>120</v>
      </c>
      <c r="G70" s="521" t="s">
        <v>234</v>
      </c>
      <c r="H70" s="398"/>
      <c r="I70" s="399"/>
      <c r="J70" s="399"/>
      <c r="K70" s="399"/>
      <c r="L70" s="399"/>
    </row>
    <row r="71" spans="1:12" ht="33" customHeight="1" x14ac:dyDescent="0.3">
      <c r="A71" s="409" t="s">
        <v>13</v>
      </c>
      <c r="B71" s="410" t="s">
        <v>14</v>
      </c>
      <c r="C71" s="43"/>
      <c r="D71" s="43">
        <f>256-256</f>
        <v>0</v>
      </c>
      <c r="E71" s="566">
        <v>890</v>
      </c>
      <c r="F71" s="571">
        <v>1155</v>
      </c>
      <c r="G71" s="571">
        <v>1412</v>
      </c>
      <c r="H71" s="398"/>
      <c r="I71" s="400"/>
    </row>
    <row r="72" spans="1:12" ht="32.25" customHeight="1" x14ac:dyDescent="0.3">
      <c r="A72" s="412" t="s">
        <v>21</v>
      </c>
      <c r="B72" s="413" t="s">
        <v>14</v>
      </c>
      <c r="C72" s="414">
        <f>SUM(C71)</f>
        <v>0</v>
      </c>
      <c r="D72" s="414">
        <v>0</v>
      </c>
      <c r="E72" s="414">
        <f>E71</f>
        <v>890</v>
      </c>
      <c r="F72" s="414">
        <f>F71</f>
        <v>1155</v>
      </c>
      <c r="G72" s="572">
        <f>G71</f>
        <v>1412</v>
      </c>
      <c r="H72" s="398"/>
      <c r="I72" s="399"/>
      <c r="J72" s="427"/>
      <c r="K72" s="427"/>
      <c r="L72" s="427"/>
    </row>
    <row r="74" spans="1:12" x14ac:dyDescent="0.3">
      <c r="E74" s="431"/>
    </row>
  </sheetData>
  <mergeCells count="48">
    <mergeCell ref="D8:G8"/>
    <mergeCell ref="D9:G9"/>
    <mergeCell ref="D10:G10"/>
    <mergeCell ref="F1:G1"/>
    <mergeCell ref="D2:G2"/>
    <mergeCell ref="D3:G3"/>
    <mergeCell ref="D4:G4"/>
    <mergeCell ref="D7:G7"/>
    <mergeCell ref="A20:G20"/>
    <mergeCell ref="A19:G19"/>
    <mergeCell ref="A36:G36"/>
    <mergeCell ref="A21:G21"/>
    <mergeCell ref="A22:G22"/>
    <mergeCell ref="A24:G24"/>
    <mergeCell ref="A26:G26"/>
    <mergeCell ref="A28:G28"/>
    <mergeCell ref="A29:G29"/>
    <mergeCell ref="A32:G32"/>
    <mergeCell ref="A33:G33"/>
    <mergeCell ref="A34:G34"/>
    <mergeCell ref="A35:G35"/>
    <mergeCell ref="A56:A57"/>
    <mergeCell ref="B56:B57"/>
    <mergeCell ref="E56:G56"/>
    <mergeCell ref="A37:A38"/>
    <mergeCell ref="B37:B38"/>
    <mergeCell ref="C37:C38"/>
    <mergeCell ref="D37:D38"/>
    <mergeCell ref="E37:G37"/>
    <mergeCell ref="A42:H42"/>
    <mergeCell ref="A44:G44"/>
    <mergeCell ref="A46:G46"/>
    <mergeCell ref="A47:A48"/>
    <mergeCell ref="B47:B48"/>
    <mergeCell ref="E47:G47"/>
    <mergeCell ref="A69:A70"/>
    <mergeCell ref="B69:B70"/>
    <mergeCell ref="E69:G69"/>
    <mergeCell ref="A60:G60"/>
    <mergeCell ref="A62:G62"/>
    <mergeCell ref="A64:G64"/>
    <mergeCell ref="A65:A66"/>
    <mergeCell ref="B65:B66"/>
    <mergeCell ref="E65:G65"/>
    <mergeCell ref="C65:C66"/>
    <mergeCell ref="D65:D66"/>
    <mergeCell ref="C69:C70"/>
    <mergeCell ref="D69:D70"/>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6" max="6" man="1"/>
    <brk id="46"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view="pageBreakPreview" topLeftCell="A7" zoomScale="75" zoomScaleNormal="60" zoomScaleSheetLayoutView="75" workbookViewId="0">
      <selection activeCell="A29" sqref="A29"/>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4" style="56" customWidth="1"/>
    <col min="8" max="8" width="13.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12" ht="15.6" x14ac:dyDescent="0.3">
      <c r="F1" s="75"/>
      <c r="G1" s="123" t="s">
        <v>71</v>
      </c>
      <c r="H1" s="75"/>
      <c r="I1" s="77"/>
    </row>
    <row r="2" spans="1:12" ht="15.6" x14ac:dyDescent="0.3">
      <c r="F2" s="85"/>
      <c r="G2" s="124" t="s">
        <v>72</v>
      </c>
      <c r="H2" s="85"/>
      <c r="I2" s="77"/>
    </row>
    <row r="3" spans="1:12" ht="15.6" x14ac:dyDescent="0.3">
      <c r="F3" s="75"/>
      <c r="G3" s="123" t="s">
        <v>73</v>
      </c>
      <c r="H3" s="75"/>
      <c r="I3" s="77"/>
    </row>
    <row r="4" spans="1:12" ht="18" x14ac:dyDescent="0.3">
      <c r="A4" s="169"/>
      <c r="F4" s="75"/>
      <c r="G4" s="123" t="s">
        <v>74</v>
      </c>
      <c r="H4" s="75"/>
      <c r="I4" s="77"/>
    </row>
    <row r="5" spans="1:12" ht="15.6" x14ac:dyDescent="0.3">
      <c r="F5" s="75"/>
      <c r="G5" s="123" t="s">
        <v>75</v>
      </c>
      <c r="H5" s="75"/>
      <c r="I5" s="77"/>
    </row>
    <row r="7" spans="1:12" s="117" customFormat="1" ht="27.6" customHeight="1" x14ac:dyDescent="0.4">
      <c r="A7" s="70"/>
      <c r="B7" s="70"/>
      <c r="C7" s="70"/>
      <c r="D7" s="214"/>
      <c r="E7" s="214"/>
      <c r="F7" s="214"/>
      <c r="G7" s="214"/>
      <c r="H7" s="214"/>
      <c r="I7" s="214"/>
      <c r="J7" s="214"/>
      <c r="K7" s="214"/>
      <c r="L7" s="214"/>
    </row>
    <row r="8" spans="1:12" s="117" customFormat="1" ht="18" customHeight="1" x14ac:dyDescent="0.4">
      <c r="A8" s="70"/>
      <c r="B8" s="70"/>
      <c r="C8" s="70"/>
      <c r="D8" s="215"/>
      <c r="E8" s="662" t="s">
        <v>136</v>
      </c>
      <c r="F8" s="662"/>
      <c r="G8" s="662"/>
      <c r="H8" s="662"/>
      <c r="I8" s="215"/>
      <c r="J8" s="215"/>
      <c r="K8" s="215"/>
      <c r="L8" s="215"/>
    </row>
    <row r="9" spans="1:12" s="118" customFormat="1" ht="22.2" customHeight="1" x14ac:dyDescent="0.4">
      <c r="A9" s="547"/>
      <c r="B9" s="70"/>
      <c r="C9" s="70"/>
      <c r="D9" s="214"/>
      <c r="E9" s="640" t="s">
        <v>226</v>
      </c>
      <c r="F9" s="640"/>
      <c r="G9" s="640"/>
      <c r="H9" s="640"/>
      <c r="I9" s="214"/>
      <c r="J9" s="214"/>
      <c r="K9" s="214"/>
      <c r="L9" s="214"/>
    </row>
    <row r="10" spans="1:12" s="118" customFormat="1" ht="19.2" customHeight="1" x14ac:dyDescent="0.4">
      <c r="A10" s="70"/>
      <c r="B10" s="70"/>
      <c r="C10" s="70"/>
      <c r="D10" s="214"/>
      <c r="E10" s="640" t="s">
        <v>137</v>
      </c>
      <c r="F10" s="640"/>
      <c r="G10" s="640"/>
      <c r="H10" s="640"/>
      <c r="I10" s="214"/>
      <c r="J10" s="214"/>
      <c r="K10" s="214"/>
      <c r="L10" s="214"/>
    </row>
    <row r="11" spans="1:12" s="118" customFormat="1" ht="18" customHeight="1" x14ac:dyDescent="0.4">
      <c r="A11" s="70"/>
      <c r="B11" s="70"/>
      <c r="C11" s="70"/>
      <c r="D11" s="214"/>
      <c r="E11" s="662" t="s">
        <v>138</v>
      </c>
      <c r="F11" s="662"/>
      <c r="G11" s="662"/>
      <c r="H11" s="662"/>
      <c r="I11" s="214"/>
      <c r="J11" s="214"/>
      <c r="K11" s="214"/>
      <c r="L11" s="214"/>
    </row>
    <row r="12" spans="1:12" s="118" customFormat="1" ht="18" customHeight="1" x14ac:dyDescent="0.4">
      <c r="A12" s="70"/>
      <c r="B12" s="70"/>
      <c r="C12" s="70"/>
      <c r="D12" s="119"/>
      <c r="E12" s="168"/>
      <c r="F12" s="168"/>
      <c r="G12" s="168"/>
      <c r="H12" s="168"/>
      <c r="I12" s="120"/>
      <c r="J12" s="120"/>
      <c r="K12" s="120"/>
      <c r="L12" s="120"/>
    </row>
    <row r="13" spans="1:12" s="118" customFormat="1" ht="22.2" hidden="1" customHeight="1" x14ac:dyDescent="0.4">
      <c r="A13" s="70"/>
      <c r="B13" s="70"/>
      <c r="C13" s="70"/>
      <c r="D13" s="823" t="s">
        <v>76</v>
      </c>
      <c r="E13" s="823"/>
      <c r="F13" s="823"/>
      <c r="G13" s="823"/>
      <c r="H13" s="823"/>
      <c r="I13" s="823"/>
      <c r="J13" s="823"/>
      <c r="K13" s="823"/>
      <c r="L13" s="823"/>
    </row>
    <row r="14" spans="1:12" s="118" customFormat="1" ht="24.6" hidden="1" customHeight="1" x14ac:dyDescent="0.4">
      <c r="A14" s="70"/>
      <c r="B14" s="70"/>
      <c r="C14" s="70"/>
      <c r="D14" s="824" t="s">
        <v>77</v>
      </c>
      <c r="E14" s="824"/>
      <c r="F14" s="824"/>
      <c r="G14" s="824"/>
      <c r="H14" s="824"/>
      <c r="I14" s="824"/>
      <c r="J14" s="824"/>
      <c r="K14" s="824"/>
      <c r="L14" s="824"/>
    </row>
    <row r="15" spans="1:12" s="118" customFormat="1" ht="35.4" hidden="1" customHeight="1" x14ac:dyDescent="0.4">
      <c r="A15" s="70"/>
      <c r="B15" s="70"/>
      <c r="C15" s="70"/>
      <c r="D15" s="824" t="s">
        <v>78</v>
      </c>
      <c r="E15" s="824"/>
      <c r="F15" s="824"/>
      <c r="G15" s="824"/>
      <c r="H15" s="824"/>
      <c r="I15" s="824"/>
      <c r="J15" s="824"/>
      <c r="K15" s="824"/>
      <c r="L15" s="824"/>
    </row>
    <row r="16" spans="1:12" s="118" customFormat="1" ht="24.6" hidden="1" customHeight="1" x14ac:dyDescent="0.4">
      <c r="A16" s="70"/>
      <c r="B16" s="70"/>
      <c r="C16" s="70"/>
      <c r="D16" s="825" t="s">
        <v>79</v>
      </c>
      <c r="E16" s="825"/>
      <c r="F16" s="825"/>
      <c r="G16" s="825"/>
      <c r="H16" s="825"/>
      <c r="I16" s="825"/>
      <c r="J16" s="825"/>
      <c r="K16" s="825"/>
      <c r="L16" s="825"/>
    </row>
    <row r="17" spans="1:256" s="118" customFormat="1" ht="22.95" hidden="1" customHeight="1" x14ac:dyDescent="0.4">
      <c r="A17" s="70"/>
      <c r="B17" s="70"/>
      <c r="C17" s="70"/>
      <c r="D17" s="826" t="s">
        <v>80</v>
      </c>
      <c r="E17" s="826"/>
      <c r="F17" s="826"/>
      <c r="G17" s="826"/>
      <c r="H17" s="826"/>
    </row>
    <row r="18" spans="1:256" s="118" customFormat="1" ht="28.2" hidden="1" customHeight="1" x14ac:dyDescent="0.4">
      <c r="A18" s="70"/>
      <c r="B18" s="70"/>
      <c r="C18" s="70"/>
      <c r="D18" s="826" t="s">
        <v>81</v>
      </c>
      <c r="E18" s="826"/>
      <c r="F18" s="826"/>
      <c r="G18" s="826"/>
      <c r="H18" s="826"/>
    </row>
    <row r="19" spans="1:256" s="118" customFormat="1" ht="15.6" hidden="1" customHeight="1" x14ac:dyDescent="0.4">
      <c r="A19" s="70"/>
      <c r="B19" s="70"/>
      <c r="C19" s="70"/>
      <c r="D19" s="70"/>
      <c r="E19" s="70"/>
      <c r="F19" s="70"/>
      <c r="G19" s="69"/>
      <c r="H19" s="69" t="s">
        <v>82</v>
      </c>
    </row>
    <row r="20" spans="1:256" ht="18" x14ac:dyDescent="0.35">
      <c r="A20" s="108"/>
      <c r="B20" s="108"/>
      <c r="C20" s="108"/>
      <c r="D20" s="641"/>
      <c r="E20" s="641"/>
      <c r="F20" s="641"/>
      <c r="G20" s="641"/>
      <c r="H20" s="641"/>
      <c r="I20" s="641"/>
      <c r="J20" s="109"/>
      <c r="K20" s="109"/>
      <c r="L20" s="109"/>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5.6" x14ac:dyDescent="0.3">
      <c r="A21" s="73"/>
      <c r="B21" s="73"/>
      <c r="C21" s="73"/>
      <c r="D21" s="73"/>
      <c r="E21" s="73"/>
      <c r="F21" s="74"/>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ht="15.6" x14ac:dyDescent="0.3">
      <c r="A22" s="75"/>
      <c r="B22" s="75"/>
      <c r="C22" s="76" t="s">
        <v>0</v>
      </c>
      <c r="D22" s="76"/>
      <c r="E22" s="76"/>
      <c r="F22" s="76"/>
      <c r="G22" s="76"/>
      <c r="H22" s="76"/>
      <c r="I22" s="77"/>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15.6" x14ac:dyDescent="0.3">
      <c r="A23" s="661" t="s">
        <v>46</v>
      </c>
      <c r="B23" s="661"/>
      <c r="C23" s="661"/>
      <c r="D23" s="661"/>
      <c r="E23" s="661"/>
      <c r="F23" s="661"/>
      <c r="G23" s="661"/>
      <c r="H23" s="78"/>
      <c r="I23" s="77"/>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ht="15.6" x14ac:dyDescent="0.3">
      <c r="A24" s="75"/>
      <c r="B24" s="643" t="s">
        <v>1</v>
      </c>
      <c r="C24" s="643"/>
      <c r="D24" s="643"/>
      <c r="E24" s="643"/>
      <c r="F24" s="79"/>
      <c r="G24" s="79"/>
      <c r="H24" s="79"/>
      <c r="I24" s="77"/>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ht="15.6" x14ac:dyDescent="0.3">
      <c r="A25" s="75"/>
      <c r="B25" s="76"/>
      <c r="C25" s="76" t="s">
        <v>231</v>
      </c>
      <c r="D25" s="76"/>
      <c r="E25" s="76"/>
      <c r="F25" s="76"/>
      <c r="G25" s="76"/>
      <c r="H25" s="76"/>
      <c r="I25" s="77"/>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85" customFormat="1" ht="34.200000000000003" customHeight="1" x14ac:dyDescent="0.3">
      <c r="A26" s="647" t="s">
        <v>250</v>
      </c>
      <c r="B26" s="647"/>
      <c r="C26" s="647"/>
      <c r="D26" s="647"/>
      <c r="E26" s="647"/>
      <c r="F26" s="647"/>
      <c r="G26" s="647"/>
      <c r="H26" s="647"/>
      <c r="I26" s="647"/>
      <c r="J26" s="647"/>
      <c r="K26" s="170"/>
      <c r="L26" s="125"/>
      <c r="M26" s="125"/>
    </row>
    <row r="27" spans="1:256" s="467" customFormat="1" ht="51.75" customHeight="1" x14ac:dyDescent="0.3">
      <c r="A27" s="467" t="s">
        <v>241</v>
      </c>
      <c r="B27" s="452"/>
      <c r="C27" s="452"/>
      <c r="D27" s="452"/>
      <c r="E27" s="452"/>
      <c r="F27" s="452"/>
      <c r="G27" s="468"/>
      <c r="H27" s="468"/>
      <c r="I27" s="469"/>
      <c r="J27" s="468"/>
      <c r="K27" s="468"/>
      <c r="L27" s="468"/>
      <c r="M27" s="468"/>
    </row>
    <row r="28" spans="1:256" s="517" customFormat="1" ht="130.19999999999999" customHeight="1" x14ac:dyDescent="0.3">
      <c r="A28" s="827" t="s">
        <v>292</v>
      </c>
      <c r="B28" s="827"/>
      <c r="C28" s="827"/>
      <c r="D28" s="827"/>
      <c r="E28" s="827"/>
      <c r="F28" s="827"/>
      <c r="G28" s="827"/>
      <c r="H28" s="827"/>
      <c r="I28" s="827"/>
      <c r="J28" s="827"/>
      <c r="K28" s="82"/>
    </row>
    <row r="29" spans="1:256" ht="15.6" x14ac:dyDescent="0.3">
      <c r="A29" s="73" t="s">
        <v>51</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ht="24.75" customHeight="1" x14ac:dyDescent="0.3">
      <c r="A30" s="646" t="s">
        <v>52</v>
      </c>
      <c r="B30" s="646"/>
      <c r="C30" s="646"/>
      <c r="D30" s="646"/>
      <c r="E30" s="646"/>
      <c r="F30" s="646"/>
      <c r="G30" s="646"/>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28.2" customHeight="1" x14ac:dyDescent="0.3">
      <c r="A31" s="731" t="s">
        <v>83</v>
      </c>
      <c r="B31" s="731"/>
      <c r="C31" s="731"/>
      <c r="D31" s="731"/>
      <c r="E31" s="731"/>
      <c r="F31" s="731"/>
      <c r="G31" s="731"/>
      <c r="H31" s="126"/>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c r="DW31" s="127"/>
      <c r="DX31" s="127"/>
      <c r="DY31" s="127"/>
      <c r="DZ31" s="127"/>
      <c r="EA31" s="127"/>
      <c r="EB31" s="127"/>
      <c r="EC31" s="127"/>
      <c r="ED31" s="127"/>
      <c r="EE31" s="127"/>
      <c r="EF31" s="127"/>
      <c r="EG31" s="127"/>
      <c r="EH31" s="127"/>
      <c r="EI31" s="127"/>
      <c r="EJ31" s="127"/>
      <c r="EK31" s="127"/>
      <c r="EL31" s="127"/>
      <c r="EM31" s="127"/>
      <c r="EN31" s="127"/>
      <c r="EO31" s="127"/>
      <c r="EP31" s="127"/>
      <c r="EQ31" s="127"/>
      <c r="ER31" s="127"/>
      <c r="ES31" s="127"/>
      <c r="ET31" s="127"/>
      <c r="EU31" s="127"/>
      <c r="EV31" s="127"/>
      <c r="EW31" s="127"/>
      <c r="EX31" s="127"/>
      <c r="EY31" s="127"/>
      <c r="EZ31" s="127"/>
      <c r="FA31" s="127"/>
      <c r="FB31" s="127"/>
      <c r="FC31" s="127"/>
      <c r="FD31" s="127"/>
      <c r="FE31" s="127"/>
      <c r="FF31" s="127"/>
      <c r="FG31" s="127"/>
      <c r="FH31" s="127"/>
      <c r="FI31" s="127"/>
      <c r="FJ31" s="127"/>
      <c r="FK31" s="127"/>
      <c r="FL31" s="127"/>
      <c r="FM31" s="127"/>
      <c r="FN31" s="127"/>
      <c r="FO31" s="127"/>
      <c r="FP31" s="127"/>
      <c r="FQ31" s="127"/>
      <c r="FR31" s="127"/>
      <c r="FS31" s="127"/>
      <c r="FT31" s="127"/>
      <c r="FU31" s="127"/>
      <c r="FV31" s="127"/>
      <c r="FW31" s="127"/>
      <c r="FX31" s="127"/>
      <c r="FY31" s="127"/>
      <c r="FZ31" s="127"/>
      <c r="GA31" s="127"/>
      <c r="GB31" s="127"/>
      <c r="GC31" s="127"/>
      <c r="GD31" s="127"/>
      <c r="GE31" s="127"/>
      <c r="GF31" s="127"/>
      <c r="GG31" s="127"/>
      <c r="GH31" s="127"/>
      <c r="GI31" s="127"/>
      <c r="GJ31" s="127"/>
      <c r="GK31" s="127"/>
      <c r="GL31" s="127"/>
      <c r="GM31" s="127"/>
      <c r="GN31" s="127"/>
      <c r="GO31" s="127"/>
      <c r="GP31" s="127"/>
      <c r="GQ31" s="127"/>
      <c r="GR31" s="127"/>
      <c r="GS31" s="127"/>
      <c r="GT31" s="127"/>
      <c r="GU31" s="127"/>
      <c r="GV31" s="127"/>
      <c r="GW31" s="127"/>
      <c r="GX31" s="127"/>
      <c r="GY31" s="127"/>
      <c r="GZ31" s="127"/>
      <c r="HA31" s="127"/>
      <c r="HB31" s="127"/>
      <c r="HC31" s="127"/>
      <c r="HD31" s="127"/>
      <c r="HE31" s="127"/>
      <c r="HF31" s="127"/>
      <c r="HG31" s="127"/>
      <c r="HH31" s="127"/>
      <c r="HI31" s="127"/>
      <c r="HJ31" s="127"/>
      <c r="HK31" s="127"/>
      <c r="HL31" s="127"/>
      <c r="HM31" s="127"/>
      <c r="HN31" s="127"/>
      <c r="HO31" s="127"/>
      <c r="HP31" s="127"/>
      <c r="HQ31" s="127"/>
      <c r="HR31" s="127"/>
      <c r="HS31" s="127"/>
      <c r="HT31" s="127"/>
      <c r="HU31" s="127"/>
      <c r="HV31" s="127"/>
      <c r="HW31" s="127"/>
      <c r="HX31" s="127"/>
      <c r="HY31" s="127"/>
      <c r="HZ31" s="127"/>
      <c r="IA31" s="127"/>
      <c r="IB31" s="127"/>
      <c r="IC31" s="127"/>
      <c r="ID31" s="127"/>
      <c r="IE31" s="127"/>
      <c r="IF31" s="127"/>
      <c r="IG31" s="127"/>
      <c r="IH31" s="127"/>
      <c r="II31" s="127"/>
      <c r="IJ31" s="127"/>
      <c r="IK31" s="127"/>
      <c r="IL31" s="127"/>
      <c r="IM31" s="127"/>
      <c r="IN31" s="127"/>
      <c r="IO31" s="127"/>
      <c r="IP31" s="127"/>
      <c r="IQ31" s="127"/>
      <c r="IR31" s="127"/>
      <c r="IS31" s="127"/>
      <c r="IT31" s="127"/>
      <c r="IU31" s="127"/>
      <c r="IV31" s="127"/>
    </row>
    <row r="32" spans="1:256" ht="15.6" x14ac:dyDescent="0.3">
      <c r="A32" s="73" t="s">
        <v>54</v>
      </c>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c r="HM32" s="84"/>
      <c r="HN32" s="84"/>
      <c r="HO32" s="84"/>
      <c r="HP32" s="84"/>
      <c r="HQ32" s="84"/>
      <c r="HR32" s="84"/>
      <c r="HS32" s="84"/>
      <c r="HT32" s="84"/>
      <c r="HU32" s="84"/>
      <c r="HV32" s="84"/>
      <c r="HW32" s="84"/>
      <c r="HX32" s="84"/>
      <c r="HY32" s="84"/>
      <c r="HZ32" s="84"/>
      <c r="IA32" s="84"/>
      <c r="IB32" s="84"/>
      <c r="IC32" s="84"/>
      <c r="ID32" s="84"/>
      <c r="IE32" s="84"/>
      <c r="IF32" s="84"/>
      <c r="IG32" s="84"/>
      <c r="IH32" s="84"/>
      <c r="II32" s="84"/>
      <c r="IJ32" s="84"/>
      <c r="IK32" s="84"/>
      <c r="IL32" s="84"/>
      <c r="IM32" s="84"/>
      <c r="IN32" s="84"/>
      <c r="IO32" s="84"/>
      <c r="IP32" s="84"/>
      <c r="IQ32" s="84"/>
      <c r="IR32" s="84"/>
      <c r="IS32" s="84"/>
      <c r="IT32" s="84"/>
      <c r="IU32" s="84"/>
      <c r="IV32" s="84"/>
    </row>
    <row r="33" spans="1:256" ht="15.6" x14ac:dyDescent="0.3">
      <c r="A33" s="73" t="s">
        <v>84</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50.4" customHeight="1" x14ac:dyDescent="0.3">
      <c r="A34" s="648" t="s">
        <v>237</v>
      </c>
      <c r="B34" s="648"/>
      <c r="C34" s="648"/>
      <c r="D34" s="648"/>
      <c r="E34" s="648"/>
      <c r="F34" s="648"/>
      <c r="G34" s="648"/>
      <c r="H34" s="128"/>
      <c r="I34" s="129"/>
      <c r="J34" s="121"/>
      <c r="K34" s="121"/>
      <c r="L34" s="121"/>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c r="IU34" s="55"/>
      <c r="IV34" s="55"/>
    </row>
    <row r="35" spans="1:256" ht="65.400000000000006" customHeight="1" x14ac:dyDescent="0.3">
      <c r="A35" s="648" t="s">
        <v>94</v>
      </c>
      <c r="B35" s="648"/>
      <c r="C35" s="648"/>
      <c r="D35" s="648"/>
      <c r="E35" s="648"/>
      <c r="F35" s="648"/>
      <c r="G35" s="648"/>
      <c r="H35" s="648"/>
      <c r="I35" s="648"/>
      <c r="J35" s="648"/>
      <c r="K35" s="121"/>
      <c r="L35" s="121"/>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c r="IU35" s="55"/>
      <c r="IV35" s="55"/>
    </row>
    <row r="36" spans="1:256" ht="34.200000000000003" customHeight="1" x14ac:dyDescent="0.3">
      <c r="A36" s="648" t="s">
        <v>85</v>
      </c>
      <c r="B36" s="648"/>
      <c r="C36" s="648"/>
      <c r="D36" s="648"/>
      <c r="E36" s="648"/>
      <c r="F36" s="648"/>
      <c r="G36" s="648"/>
      <c r="H36" s="128"/>
      <c r="I36" s="54"/>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c r="IU36" s="55"/>
      <c r="IV36" s="55"/>
    </row>
    <row r="37" spans="1:256" ht="15.6" x14ac:dyDescent="0.3">
      <c r="A37" s="115"/>
      <c r="B37" s="115"/>
      <c r="C37" s="115"/>
      <c r="D37" s="115"/>
      <c r="E37" s="115"/>
      <c r="F37" s="115"/>
      <c r="G37" s="115"/>
      <c r="H37" s="80"/>
      <c r="I37" s="77"/>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c r="IE37" s="75"/>
      <c r="IF37" s="75"/>
      <c r="IG37" s="75"/>
      <c r="IH37" s="75"/>
      <c r="II37" s="75"/>
      <c r="IJ37" s="75"/>
      <c r="IK37" s="75"/>
      <c r="IL37" s="75"/>
      <c r="IM37" s="75"/>
      <c r="IN37" s="75"/>
      <c r="IO37" s="75"/>
      <c r="IP37" s="75"/>
      <c r="IQ37" s="75"/>
      <c r="IR37" s="75"/>
      <c r="IS37" s="75"/>
      <c r="IT37" s="75"/>
      <c r="IU37" s="75"/>
      <c r="IV37" s="75"/>
    </row>
    <row r="38" spans="1:256" ht="15.6" customHeight="1" x14ac:dyDescent="0.3">
      <c r="A38" s="649" t="s">
        <v>57</v>
      </c>
      <c r="B38" s="649" t="s">
        <v>5</v>
      </c>
      <c r="C38" s="649" t="s">
        <v>233</v>
      </c>
      <c r="D38" s="649" t="s">
        <v>232</v>
      </c>
      <c r="E38" s="649" t="s">
        <v>37</v>
      </c>
      <c r="F38" s="649"/>
      <c r="G38" s="649"/>
      <c r="H38" s="80"/>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23.4" customHeight="1" x14ac:dyDescent="0.3">
      <c r="A39" s="649"/>
      <c r="B39" s="649"/>
      <c r="C39" s="649"/>
      <c r="D39" s="649"/>
      <c r="E39" s="521" t="s">
        <v>24</v>
      </c>
      <c r="F39" s="521" t="s">
        <v>120</v>
      </c>
      <c r="G39" s="521" t="s">
        <v>234</v>
      </c>
      <c r="H39" s="80"/>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3" customHeight="1" x14ac:dyDescent="0.3">
      <c r="A40" s="130" t="s">
        <v>86</v>
      </c>
      <c r="B40" s="43"/>
      <c r="C40" s="138"/>
      <c r="D40" s="49"/>
      <c r="E40" s="139"/>
      <c r="F40" s="44"/>
      <c r="G40" s="44"/>
      <c r="H40" s="80"/>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c r="FX40" s="131"/>
      <c r="FY40" s="131"/>
      <c r="FZ40" s="131"/>
      <c r="GA40" s="131"/>
      <c r="GB40" s="131"/>
      <c r="GC40" s="131"/>
      <c r="GD40" s="131"/>
      <c r="GE40" s="131"/>
      <c r="GF40" s="131"/>
      <c r="GG40" s="131"/>
      <c r="GH40" s="131"/>
      <c r="GI40" s="131"/>
      <c r="GJ40" s="131"/>
      <c r="GK40" s="131"/>
      <c r="GL40" s="131"/>
      <c r="GM40" s="131"/>
      <c r="GN40" s="131"/>
      <c r="GO40" s="131"/>
      <c r="GP40" s="131"/>
      <c r="GQ40" s="131"/>
      <c r="GR40" s="131"/>
      <c r="GS40" s="131"/>
      <c r="GT40" s="131"/>
      <c r="GU40" s="131"/>
      <c r="GV40" s="131"/>
      <c r="GW40" s="131"/>
      <c r="GX40" s="131"/>
      <c r="GY40" s="131"/>
      <c r="GZ40" s="131"/>
      <c r="HA40" s="131"/>
      <c r="HB40" s="131"/>
      <c r="HC40" s="131"/>
      <c r="HD40" s="131"/>
      <c r="HE40" s="131"/>
      <c r="HF40" s="131"/>
      <c r="HG40" s="131"/>
      <c r="HH40" s="131"/>
      <c r="HI40" s="131"/>
      <c r="HJ40" s="131"/>
      <c r="HK40" s="131"/>
      <c r="HL40" s="131"/>
      <c r="HM40" s="131"/>
      <c r="HN40" s="131"/>
      <c r="HO40" s="131"/>
      <c r="HP40" s="131"/>
      <c r="HQ40" s="131"/>
      <c r="HR40" s="131"/>
      <c r="HS40" s="131"/>
      <c r="HT40" s="131"/>
      <c r="HU40" s="131"/>
      <c r="HV40" s="131"/>
      <c r="HW40" s="131"/>
      <c r="HX40" s="131"/>
      <c r="HY40" s="131"/>
      <c r="HZ40" s="131"/>
      <c r="IA40" s="131"/>
      <c r="IB40" s="131"/>
      <c r="IC40" s="131"/>
      <c r="ID40" s="131"/>
      <c r="IE40" s="131"/>
      <c r="IF40" s="131"/>
      <c r="IG40" s="131"/>
      <c r="IH40" s="131"/>
      <c r="II40" s="131"/>
      <c r="IJ40" s="131"/>
      <c r="IK40" s="131"/>
      <c r="IL40" s="131"/>
      <c r="IM40" s="131"/>
      <c r="IN40" s="131"/>
      <c r="IO40" s="131"/>
      <c r="IP40" s="131"/>
      <c r="IQ40" s="131"/>
      <c r="IR40" s="131"/>
      <c r="IS40" s="131"/>
      <c r="IT40" s="131"/>
      <c r="IU40" s="131"/>
      <c r="IV40" s="131"/>
    </row>
    <row r="41" spans="1:256" ht="27.6" customHeight="1" x14ac:dyDescent="0.3">
      <c r="A41" s="130" t="s">
        <v>87</v>
      </c>
      <c r="B41" s="92"/>
      <c r="C41" s="561">
        <f>341137+3200+22785</f>
        <v>367122</v>
      </c>
      <c r="D41" s="565">
        <f>349826-2501+33956</f>
        <v>381281</v>
      </c>
      <c r="E41" s="561">
        <v>391405</v>
      </c>
      <c r="F41" s="561">
        <v>408760</v>
      </c>
      <c r="G41" s="561">
        <v>415415</v>
      </c>
      <c r="H41" s="80"/>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c r="FX41" s="131"/>
      <c r="FY41" s="131"/>
      <c r="FZ41" s="131"/>
      <c r="GA41" s="131"/>
      <c r="GB41" s="131"/>
      <c r="GC41" s="131"/>
      <c r="GD41" s="131"/>
      <c r="GE41" s="131"/>
      <c r="GF41" s="131"/>
      <c r="GG41" s="131"/>
      <c r="GH41" s="131"/>
      <c r="GI41" s="131"/>
      <c r="GJ41" s="131"/>
      <c r="GK41" s="131"/>
      <c r="GL41" s="131"/>
      <c r="GM41" s="131"/>
      <c r="GN41" s="131"/>
      <c r="GO41" s="131"/>
      <c r="GP41" s="131"/>
      <c r="GQ41" s="131"/>
      <c r="GR41" s="131"/>
      <c r="GS41" s="131"/>
      <c r="GT41" s="131"/>
      <c r="GU41" s="131"/>
      <c r="GV41" s="131"/>
      <c r="GW41" s="131"/>
      <c r="GX41" s="131"/>
      <c r="GY41" s="131"/>
      <c r="GZ41" s="131"/>
      <c r="HA41" s="131"/>
      <c r="HB41" s="131"/>
      <c r="HC41" s="131"/>
      <c r="HD41" s="131"/>
      <c r="HE41" s="131"/>
      <c r="HF41" s="131"/>
      <c r="HG41" s="131"/>
      <c r="HH41" s="131"/>
      <c r="HI41" s="131"/>
      <c r="HJ41" s="131"/>
      <c r="HK41" s="131"/>
      <c r="HL41" s="131"/>
      <c r="HM41" s="131"/>
      <c r="HN41" s="131"/>
      <c r="HO41" s="131"/>
      <c r="HP41" s="131"/>
      <c r="HQ41" s="131"/>
      <c r="HR41" s="131"/>
      <c r="HS41" s="131"/>
      <c r="HT41" s="131"/>
      <c r="HU41" s="131"/>
      <c r="HV41" s="131"/>
      <c r="HW41" s="131"/>
      <c r="HX41" s="131"/>
      <c r="HY41" s="131"/>
      <c r="HZ41" s="131"/>
      <c r="IA41" s="131"/>
      <c r="IB41" s="131"/>
      <c r="IC41" s="131"/>
      <c r="ID41" s="131"/>
      <c r="IE41" s="131"/>
      <c r="IF41" s="131"/>
      <c r="IG41" s="131"/>
      <c r="IH41" s="131"/>
      <c r="II41" s="131"/>
      <c r="IJ41" s="131"/>
      <c r="IK41" s="131"/>
      <c r="IL41" s="131"/>
      <c r="IM41" s="131"/>
      <c r="IN41" s="131"/>
      <c r="IO41" s="131"/>
      <c r="IP41" s="131"/>
      <c r="IQ41" s="131"/>
      <c r="IR41" s="131"/>
      <c r="IS41" s="131"/>
      <c r="IT41" s="131"/>
      <c r="IU41" s="131"/>
      <c r="IV41" s="131"/>
    </row>
    <row r="42" spans="1:256" s="75" customFormat="1" ht="27.6" customHeight="1" x14ac:dyDescent="0.3">
      <c r="A42" s="558" t="s">
        <v>16</v>
      </c>
      <c r="B42" s="166" t="s">
        <v>14</v>
      </c>
      <c r="C42" s="159">
        <f>C40+C41</f>
        <v>367122</v>
      </c>
      <c r="D42" s="159">
        <f>D40+D41</f>
        <v>381281</v>
      </c>
      <c r="E42" s="159">
        <f>E40+E41</f>
        <v>391405</v>
      </c>
      <c r="F42" s="159">
        <f>F40+F41</f>
        <v>408760</v>
      </c>
      <c r="G42" s="159">
        <f>G40+G41</f>
        <v>415415</v>
      </c>
      <c r="H42" s="133"/>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c r="CL42" s="134"/>
      <c r="CM42" s="134"/>
      <c r="CN42" s="134"/>
      <c r="CO42" s="134"/>
      <c r="CP42" s="134"/>
      <c r="CQ42" s="134"/>
      <c r="CR42" s="134"/>
      <c r="CS42" s="134"/>
      <c r="CT42" s="134"/>
      <c r="CU42" s="134"/>
      <c r="CV42" s="134"/>
      <c r="CW42" s="134"/>
      <c r="CX42" s="134"/>
      <c r="CY42" s="134"/>
      <c r="CZ42" s="134"/>
      <c r="DA42" s="134"/>
      <c r="DB42" s="134"/>
      <c r="DC42" s="134"/>
      <c r="DD42" s="134"/>
      <c r="DE42" s="134"/>
      <c r="DF42" s="134"/>
      <c r="DG42" s="134"/>
      <c r="DH42" s="134"/>
      <c r="DI42" s="134"/>
      <c r="DJ42" s="134"/>
      <c r="DK42" s="134"/>
      <c r="DL42" s="134"/>
      <c r="DM42" s="134"/>
      <c r="DN42" s="134"/>
      <c r="DO42" s="134"/>
      <c r="DP42" s="134"/>
      <c r="DQ42" s="134"/>
      <c r="DR42" s="134"/>
      <c r="DS42" s="134"/>
      <c r="DT42" s="134"/>
      <c r="DU42" s="134"/>
      <c r="DV42" s="134"/>
      <c r="DW42" s="134"/>
      <c r="DX42" s="134"/>
      <c r="DY42" s="134"/>
      <c r="DZ42" s="134"/>
      <c r="EA42" s="134"/>
      <c r="EB42" s="134"/>
      <c r="EC42" s="134"/>
      <c r="ED42" s="134"/>
      <c r="EE42" s="134"/>
      <c r="EF42" s="134"/>
      <c r="EG42" s="134"/>
      <c r="EH42" s="134"/>
      <c r="EI42" s="134"/>
      <c r="EJ42" s="134"/>
      <c r="EK42" s="134"/>
      <c r="EL42" s="134"/>
      <c r="EM42" s="134"/>
      <c r="EN42" s="134"/>
      <c r="EO42" s="134"/>
      <c r="EP42" s="134"/>
      <c r="EQ42" s="134"/>
      <c r="ER42" s="134"/>
      <c r="ES42" s="134"/>
      <c r="ET42" s="134"/>
      <c r="EU42" s="134"/>
      <c r="EV42" s="134"/>
      <c r="EW42" s="134"/>
      <c r="EX42" s="134"/>
      <c r="EY42" s="134"/>
      <c r="EZ42" s="134"/>
      <c r="FA42" s="134"/>
      <c r="FB42" s="134"/>
      <c r="FC42" s="134"/>
      <c r="FD42" s="134"/>
      <c r="FE42" s="134"/>
      <c r="FF42" s="134"/>
      <c r="FG42" s="134"/>
      <c r="FH42" s="134"/>
      <c r="FI42" s="134"/>
      <c r="FJ42" s="134"/>
      <c r="FK42" s="134"/>
      <c r="FL42" s="134"/>
      <c r="FM42" s="134"/>
      <c r="FN42" s="134"/>
      <c r="FO42" s="134"/>
      <c r="FP42" s="134"/>
      <c r="FQ42" s="134"/>
      <c r="FR42" s="134"/>
      <c r="FS42" s="134"/>
      <c r="FT42" s="134"/>
      <c r="FU42" s="134"/>
      <c r="FV42" s="134"/>
      <c r="FW42" s="134"/>
      <c r="FX42" s="134"/>
      <c r="FY42" s="134"/>
      <c r="FZ42" s="134"/>
      <c r="GA42" s="134"/>
      <c r="GB42" s="134"/>
      <c r="GC42" s="134"/>
      <c r="GD42" s="134"/>
      <c r="GE42" s="134"/>
      <c r="GF42" s="134"/>
      <c r="GG42" s="134"/>
      <c r="GH42" s="134"/>
      <c r="GI42" s="134"/>
      <c r="GJ42" s="134"/>
      <c r="GK42" s="134"/>
      <c r="GL42" s="134"/>
      <c r="GM42" s="134"/>
      <c r="GN42" s="134"/>
      <c r="GO42" s="134"/>
      <c r="GP42" s="134"/>
      <c r="GQ42" s="134"/>
      <c r="GR42" s="134"/>
      <c r="GS42" s="134"/>
      <c r="GT42" s="134"/>
      <c r="GU42" s="134"/>
      <c r="GV42" s="134"/>
      <c r="GW42" s="134"/>
      <c r="GX42" s="134"/>
      <c r="GY42" s="134"/>
      <c r="GZ42" s="134"/>
      <c r="HA42" s="134"/>
      <c r="HB42" s="134"/>
      <c r="HC42" s="134"/>
      <c r="HD42" s="134"/>
      <c r="HE42" s="134"/>
      <c r="HF42" s="134"/>
      <c r="HG42" s="134"/>
      <c r="HH42" s="134"/>
      <c r="HI42" s="134"/>
      <c r="HJ42" s="134"/>
      <c r="HK42" s="134"/>
      <c r="HL42" s="134"/>
      <c r="HM42" s="134"/>
      <c r="HN42" s="134"/>
      <c r="HO42" s="134"/>
      <c r="HP42" s="134"/>
      <c r="HQ42" s="134"/>
      <c r="HR42" s="134"/>
      <c r="HS42" s="134"/>
      <c r="HT42" s="134"/>
      <c r="HU42" s="134"/>
      <c r="HV42" s="134"/>
      <c r="HW42" s="134"/>
      <c r="HX42" s="134"/>
      <c r="HY42" s="134"/>
      <c r="HZ42" s="134"/>
      <c r="IA42" s="134"/>
      <c r="IB42" s="134"/>
      <c r="IC42" s="134"/>
      <c r="ID42" s="134"/>
      <c r="IE42" s="134"/>
      <c r="IF42" s="134"/>
      <c r="IG42" s="134"/>
      <c r="IH42" s="134"/>
      <c r="II42" s="134"/>
      <c r="IJ42" s="134"/>
      <c r="IK42" s="134"/>
      <c r="IL42" s="134"/>
      <c r="IM42" s="134"/>
      <c r="IN42" s="134"/>
      <c r="IO42" s="134"/>
      <c r="IP42" s="134"/>
      <c r="IQ42" s="134"/>
      <c r="IR42" s="134"/>
      <c r="IS42" s="134"/>
      <c r="IT42" s="134"/>
      <c r="IU42" s="134"/>
      <c r="IV42" s="134"/>
    </row>
    <row r="43" spans="1:256" s="137" customFormat="1" ht="39.75" customHeight="1" x14ac:dyDescent="0.3">
      <c r="A43" s="644" t="s">
        <v>59</v>
      </c>
      <c r="B43" s="644"/>
      <c r="C43" s="644"/>
      <c r="D43" s="644"/>
      <c r="E43" s="644"/>
      <c r="F43" s="644"/>
      <c r="G43" s="644"/>
      <c r="H43" s="644"/>
      <c r="I43" s="135"/>
      <c r="J43" s="136"/>
      <c r="K43" s="136"/>
      <c r="L43" s="136"/>
      <c r="M43" s="136"/>
    </row>
    <row r="44" spans="1:256" ht="19.95" customHeight="1" x14ac:dyDescent="0.3">
      <c r="A44" s="73" t="s">
        <v>60</v>
      </c>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c r="FB44" s="84"/>
      <c r="FC44" s="84"/>
      <c r="FD44" s="84"/>
      <c r="FE44" s="84"/>
      <c r="FF44" s="84"/>
      <c r="FG44" s="84"/>
      <c r="FH44" s="84"/>
      <c r="FI44" s="84"/>
      <c r="FJ44" s="84"/>
      <c r="FK44" s="84"/>
      <c r="FL44" s="84"/>
      <c r="FM44" s="84"/>
      <c r="FN44" s="84"/>
      <c r="FO44" s="84"/>
      <c r="FP44" s="84"/>
      <c r="FQ44" s="84"/>
      <c r="FR44" s="84"/>
      <c r="FS44" s="84"/>
      <c r="FT44" s="84"/>
      <c r="FU44" s="84"/>
      <c r="FV44" s="84"/>
      <c r="FW44" s="84"/>
      <c r="FX44" s="84"/>
      <c r="FY44" s="84"/>
      <c r="FZ44" s="84"/>
      <c r="GA44" s="84"/>
      <c r="GB44" s="84"/>
      <c r="GC44" s="84"/>
      <c r="GD44" s="84"/>
      <c r="GE44" s="84"/>
      <c r="GF44" s="84"/>
      <c r="GG44" s="84"/>
      <c r="GH44" s="84"/>
      <c r="GI44" s="84"/>
      <c r="GJ44" s="84"/>
      <c r="GK44" s="84"/>
      <c r="GL44" s="84"/>
      <c r="GM44" s="84"/>
      <c r="GN44" s="84"/>
      <c r="GO44" s="84"/>
      <c r="GP44" s="84"/>
      <c r="GQ44" s="84"/>
      <c r="GR44" s="84"/>
      <c r="GS44" s="84"/>
      <c r="GT44" s="84"/>
      <c r="GU44" s="84"/>
      <c r="GV44" s="84"/>
      <c r="GW44" s="84"/>
      <c r="GX44" s="84"/>
      <c r="GY44" s="84"/>
      <c r="GZ44" s="84"/>
      <c r="HA44" s="84"/>
      <c r="HB44" s="84"/>
      <c r="HC44" s="84"/>
      <c r="HD44" s="84"/>
      <c r="HE44" s="84"/>
      <c r="HF44" s="84"/>
      <c r="HG44" s="84"/>
      <c r="HH44" s="84"/>
      <c r="HI44" s="84"/>
      <c r="HJ44" s="84"/>
      <c r="HK44" s="84"/>
      <c r="HL44" s="84"/>
      <c r="HM44" s="84"/>
      <c r="HN44" s="84"/>
      <c r="HO44" s="84"/>
      <c r="HP44" s="84"/>
      <c r="HQ44" s="84"/>
      <c r="HR44" s="84"/>
      <c r="HS44" s="84"/>
      <c r="HT44" s="84"/>
      <c r="HU44" s="84"/>
      <c r="HV44" s="84"/>
      <c r="HW44" s="84"/>
      <c r="HX44" s="84"/>
      <c r="HY44" s="84"/>
      <c r="HZ44" s="84"/>
      <c r="IA44" s="84"/>
      <c r="IB44" s="84"/>
      <c r="IC44" s="84"/>
      <c r="ID44" s="84"/>
      <c r="IE44" s="84"/>
      <c r="IF44" s="84"/>
      <c r="IG44" s="84"/>
      <c r="IH44" s="84"/>
      <c r="II44" s="84"/>
      <c r="IJ44" s="84"/>
      <c r="IK44" s="84"/>
      <c r="IL44" s="84"/>
      <c r="IM44" s="84"/>
      <c r="IN44" s="84"/>
      <c r="IO44" s="84"/>
      <c r="IP44" s="84"/>
      <c r="IQ44" s="84"/>
      <c r="IR44" s="84"/>
      <c r="IS44" s="84"/>
      <c r="IT44" s="84"/>
      <c r="IU44" s="84"/>
      <c r="IV44" s="84"/>
    </row>
    <row r="45" spans="1:256" ht="43.5" customHeight="1" x14ac:dyDescent="0.3">
      <c r="A45" s="731" t="s">
        <v>83</v>
      </c>
      <c r="B45" s="731"/>
      <c r="C45" s="731"/>
      <c r="D45" s="731"/>
      <c r="E45" s="731"/>
      <c r="F45" s="731"/>
      <c r="G45" s="731"/>
      <c r="H45" s="126"/>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7"/>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7"/>
      <c r="IP45" s="127"/>
      <c r="IQ45" s="127"/>
      <c r="IR45" s="127"/>
      <c r="IS45" s="127"/>
      <c r="IT45" s="127"/>
      <c r="IU45" s="127"/>
      <c r="IV45" s="127"/>
    </row>
    <row r="46" spans="1:256" ht="25.95" customHeight="1" x14ac:dyDescent="0.3">
      <c r="A46" s="73" t="s">
        <v>88</v>
      </c>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c r="EE46" s="84"/>
      <c r="EF46" s="84"/>
      <c r="EG46" s="84"/>
      <c r="EH46" s="84"/>
      <c r="EI46" s="84"/>
      <c r="EJ46" s="84"/>
      <c r="EK46" s="84"/>
      <c r="EL46" s="84"/>
      <c r="EM46" s="84"/>
      <c r="EN46" s="84"/>
      <c r="EO46" s="84"/>
      <c r="EP46" s="84"/>
      <c r="EQ46" s="84"/>
      <c r="ER46" s="84"/>
      <c r="ES46" s="84"/>
      <c r="ET46" s="84"/>
      <c r="EU46" s="84"/>
      <c r="EV46" s="84"/>
      <c r="EW46" s="84"/>
      <c r="EX46" s="84"/>
      <c r="EY46" s="84"/>
      <c r="EZ46" s="84"/>
      <c r="FA46" s="84"/>
      <c r="FB46" s="84"/>
      <c r="FC46" s="84"/>
      <c r="FD46" s="84"/>
      <c r="FE46" s="84"/>
      <c r="FF46" s="84"/>
      <c r="FG46" s="84"/>
      <c r="FH46" s="84"/>
      <c r="FI46" s="84"/>
      <c r="FJ46" s="84"/>
      <c r="FK46" s="84"/>
      <c r="FL46" s="84"/>
      <c r="FM46" s="84"/>
      <c r="FN46" s="84"/>
      <c r="FO46" s="84"/>
      <c r="FP46" s="84"/>
      <c r="FQ46" s="84"/>
      <c r="FR46" s="84"/>
      <c r="FS46" s="84"/>
      <c r="FT46" s="84"/>
      <c r="FU46" s="84"/>
      <c r="FV46" s="84"/>
      <c r="FW46" s="84"/>
      <c r="FX46" s="84"/>
      <c r="FY46" s="84"/>
      <c r="FZ46" s="84"/>
      <c r="GA46" s="84"/>
      <c r="GB46" s="84"/>
      <c r="GC46" s="84"/>
      <c r="GD46" s="84"/>
      <c r="GE46" s="84"/>
      <c r="GF46" s="84"/>
      <c r="GG46" s="84"/>
      <c r="GH46" s="84"/>
      <c r="GI46" s="84"/>
      <c r="GJ46" s="84"/>
      <c r="GK46" s="84"/>
      <c r="GL46" s="84"/>
      <c r="GM46" s="84"/>
      <c r="GN46" s="84"/>
      <c r="GO46" s="84"/>
      <c r="GP46" s="84"/>
      <c r="GQ46" s="84"/>
      <c r="GR46" s="84"/>
      <c r="GS46" s="84"/>
      <c r="GT46" s="84"/>
      <c r="GU46" s="84"/>
      <c r="GV46" s="84"/>
      <c r="GW46" s="84"/>
      <c r="GX46" s="84"/>
      <c r="GY46" s="84"/>
      <c r="GZ46" s="84"/>
      <c r="HA46" s="84"/>
      <c r="HB46" s="84"/>
      <c r="HC46" s="84"/>
      <c r="HD46" s="84"/>
      <c r="HE46" s="84"/>
      <c r="HF46" s="84"/>
      <c r="HG46" s="84"/>
      <c r="HH46" s="84"/>
      <c r="HI46" s="84"/>
      <c r="HJ46" s="84"/>
      <c r="HK46" s="84"/>
      <c r="HL46" s="84"/>
      <c r="HM46" s="84"/>
      <c r="HN46" s="84"/>
      <c r="HO46" s="84"/>
      <c r="HP46" s="84"/>
      <c r="HQ46" s="84"/>
      <c r="HR46" s="84"/>
      <c r="HS46" s="84"/>
      <c r="HT46" s="84"/>
      <c r="HU46" s="84"/>
      <c r="HV46" s="84"/>
      <c r="HW46" s="84"/>
      <c r="HX46" s="84"/>
      <c r="HY46" s="84"/>
      <c r="HZ46" s="84"/>
      <c r="IA46" s="84"/>
      <c r="IB46" s="84"/>
      <c r="IC46" s="84"/>
      <c r="ID46" s="84"/>
      <c r="IE46" s="84"/>
      <c r="IF46" s="84"/>
      <c r="IG46" s="84"/>
      <c r="IH46" s="84"/>
      <c r="II46" s="84"/>
      <c r="IJ46" s="84"/>
      <c r="IK46" s="84"/>
      <c r="IL46" s="84"/>
      <c r="IM46" s="84"/>
      <c r="IN46" s="84"/>
      <c r="IO46" s="84"/>
      <c r="IP46" s="84"/>
      <c r="IQ46" s="84"/>
      <c r="IR46" s="84"/>
      <c r="IS46" s="84"/>
      <c r="IT46" s="84"/>
      <c r="IU46" s="84"/>
      <c r="IV46" s="84"/>
    </row>
    <row r="47" spans="1:256" s="75" customFormat="1" ht="49.2" customHeight="1" x14ac:dyDescent="0.3">
      <c r="A47" s="648" t="s">
        <v>85</v>
      </c>
      <c r="B47" s="648"/>
      <c r="C47" s="648"/>
      <c r="D47" s="648"/>
      <c r="E47" s="648"/>
      <c r="F47" s="648"/>
      <c r="G47" s="648"/>
      <c r="H47" s="128"/>
      <c r="I47" s="54"/>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c r="IM47" s="55"/>
      <c r="IN47" s="55"/>
      <c r="IO47" s="55"/>
      <c r="IP47" s="55"/>
      <c r="IQ47" s="55"/>
      <c r="IR47" s="55"/>
      <c r="IS47" s="55"/>
      <c r="IT47" s="55"/>
      <c r="IU47" s="55"/>
      <c r="IV47" s="55"/>
    </row>
    <row r="48" spans="1:256" s="75" customFormat="1" ht="15.6" x14ac:dyDescent="0.3">
      <c r="A48" s="582"/>
      <c r="B48" s="582"/>
      <c r="I48" s="77"/>
    </row>
    <row r="49" spans="1:11" s="75" customFormat="1" ht="25.2" customHeight="1" x14ac:dyDescent="0.3">
      <c r="A49" s="652" t="s">
        <v>19</v>
      </c>
      <c r="B49" s="652"/>
      <c r="C49" s="649" t="s">
        <v>5</v>
      </c>
      <c r="D49" s="649" t="s">
        <v>233</v>
      </c>
      <c r="E49" s="649" t="s">
        <v>232</v>
      </c>
      <c r="F49" s="649" t="s">
        <v>37</v>
      </c>
      <c r="G49" s="649"/>
      <c r="H49" s="649"/>
      <c r="I49" s="77"/>
    </row>
    <row r="50" spans="1:11" s="75" customFormat="1" ht="26.4" customHeight="1" x14ac:dyDescent="0.3">
      <c r="A50" s="652"/>
      <c r="B50" s="652"/>
      <c r="C50" s="649"/>
      <c r="D50" s="649"/>
      <c r="E50" s="649"/>
      <c r="F50" s="556" t="s">
        <v>24</v>
      </c>
      <c r="G50" s="556" t="s">
        <v>120</v>
      </c>
      <c r="H50" s="556" t="s">
        <v>234</v>
      </c>
      <c r="I50" s="77"/>
    </row>
    <row r="51" spans="1:11" s="75" customFormat="1" ht="28.2" customHeight="1" x14ac:dyDescent="0.3">
      <c r="A51" s="657" t="s">
        <v>19</v>
      </c>
      <c r="B51" s="658"/>
      <c r="C51" s="559" t="s">
        <v>61</v>
      </c>
      <c r="D51" s="559" t="s">
        <v>61</v>
      </c>
      <c r="E51" s="559" t="s">
        <v>61</v>
      </c>
      <c r="F51" s="43" t="s">
        <v>61</v>
      </c>
      <c r="G51" s="43" t="s">
        <v>61</v>
      </c>
      <c r="H51" s="583"/>
      <c r="I51" s="584"/>
      <c r="J51" s="99"/>
      <c r="K51" s="99"/>
    </row>
    <row r="52" spans="1:11" s="75" customFormat="1" ht="28.2" customHeight="1" x14ac:dyDescent="0.3">
      <c r="A52" s="828" t="s">
        <v>89</v>
      </c>
      <c r="B52" s="829"/>
      <c r="C52" s="43" t="s">
        <v>30</v>
      </c>
      <c r="D52" s="559">
        <v>225</v>
      </c>
      <c r="E52" s="559">
        <v>225</v>
      </c>
      <c r="F52" s="43">
        <f>175+50</f>
        <v>225</v>
      </c>
      <c r="G52" s="43">
        <f>175+50</f>
        <v>225</v>
      </c>
      <c r="H52" s="43">
        <f>175+50</f>
        <v>225</v>
      </c>
      <c r="I52" s="585"/>
      <c r="J52" s="585"/>
      <c r="K52" s="585"/>
    </row>
    <row r="53" spans="1:11" s="75" customFormat="1" ht="28.2" customHeight="1" x14ac:dyDescent="0.3">
      <c r="A53" s="830" t="s">
        <v>90</v>
      </c>
      <c r="B53" s="830"/>
      <c r="C53" s="43" t="s">
        <v>30</v>
      </c>
      <c r="D53" s="559">
        <v>205</v>
      </c>
      <c r="E53" s="559">
        <v>240</v>
      </c>
      <c r="F53" s="43">
        <f>289+49</f>
        <v>338</v>
      </c>
      <c r="G53" s="43">
        <f>289+48</f>
        <v>337</v>
      </c>
      <c r="H53" s="43">
        <f>141+50</f>
        <v>191</v>
      </c>
      <c r="I53" s="585"/>
      <c r="J53" s="585"/>
      <c r="K53" s="585"/>
    </row>
    <row r="54" spans="1:11" s="75" customFormat="1" ht="34.200000000000003" customHeight="1" x14ac:dyDescent="0.3">
      <c r="A54" s="830" t="s">
        <v>91</v>
      </c>
      <c r="B54" s="830"/>
      <c r="C54" s="43" t="s">
        <v>30</v>
      </c>
      <c r="D54" s="559">
        <v>584</v>
      </c>
      <c r="E54" s="559">
        <v>576</v>
      </c>
      <c r="F54" s="43">
        <f>392+137</f>
        <v>529</v>
      </c>
      <c r="G54" s="43">
        <f>392+137</f>
        <v>529</v>
      </c>
      <c r="H54" s="43">
        <f>339+137</f>
        <v>476</v>
      </c>
      <c r="I54" s="585"/>
      <c r="J54" s="585"/>
      <c r="K54" s="585"/>
    </row>
    <row r="55" spans="1:11" s="75" customFormat="1" ht="36" customHeight="1" x14ac:dyDescent="0.3">
      <c r="A55" s="830" t="s">
        <v>92</v>
      </c>
      <c r="B55" s="830"/>
      <c r="C55" s="43" t="s">
        <v>30</v>
      </c>
      <c r="D55" s="559">
        <v>759</v>
      </c>
      <c r="E55" s="559">
        <v>761</v>
      </c>
      <c r="F55" s="43">
        <f>478+194</f>
        <v>672</v>
      </c>
      <c r="G55" s="43">
        <f>478+194</f>
        <v>672</v>
      </c>
      <c r="H55" s="43">
        <f>413+194</f>
        <v>607</v>
      </c>
      <c r="I55" s="585"/>
      <c r="J55" s="585"/>
      <c r="K55" s="585"/>
    </row>
    <row r="56" spans="1:11" s="75" customFormat="1" ht="15.6" x14ac:dyDescent="0.3">
      <c r="A56" s="582"/>
      <c r="B56" s="582"/>
      <c r="I56" s="77"/>
    </row>
    <row r="57" spans="1:11" s="75" customFormat="1" ht="22.95" customHeight="1" x14ac:dyDescent="0.3">
      <c r="A57" s="649" t="s">
        <v>57</v>
      </c>
      <c r="B57" s="649" t="s">
        <v>5</v>
      </c>
      <c r="C57" s="649" t="s">
        <v>233</v>
      </c>
      <c r="D57" s="649" t="s">
        <v>232</v>
      </c>
      <c r="E57" s="649" t="s">
        <v>37</v>
      </c>
      <c r="F57" s="649"/>
      <c r="G57" s="649"/>
      <c r="I57" s="77"/>
    </row>
    <row r="58" spans="1:11" s="75" customFormat="1" ht="20.399999999999999" customHeight="1" x14ac:dyDescent="0.3">
      <c r="A58" s="649"/>
      <c r="B58" s="649"/>
      <c r="C58" s="649"/>
      <c r="D58" s="649"/>
      <c r="E58" s="556" t="s">
        <v>24</v>
      </c>
      <c r="F58" s="556" t="s">
        <v>120</v>
      </c>
      <c r="G58" s="556" t="s">
        <v>234</v>
      </c>
      <c r="I58" s="77"/>
    </row>
    <row r="59" spans="1:11" s="75" customFormat="1" ht="28.95" customHeight="1" x14ac:dyDescent="0.3">
      <c r="A59" s="130" t="s">
        <v>87</v>
      </c>
      <c r="B59" s="92"/>
      <c r="C59" s="45">
        <f>C42</f>
        <v>367122</v>
      </c>
      <c r="D59" s="45">
        <f>D42</f>
        <v>381281</v>
      </c>
      <c r="E59" s="45">
        <f>E42</f>
        <v>391405</v>
      </c>
      <c r="F59" s="45">
        <f>F42</f>
        <v>408760</v>
      </c>
      <c r="G59" s="45">
        <f>G42</f>
        <v>415415</v>
      </c>
      <c r="I59" s="77" t="s">
        <v>48</v>
      </c>
    </row>
    <row r="60" spans="1:11" s="75" customFormat="1" ht="28.2" customHeight="1" x14ac:dyDescent="0.3">
      <c r="A60" s="558" t="s">
        <v>16</v>
      </c>
      <c r="B60" s="166" t="s">
        <v>14</v>
      </c>
      <c r="C60" s="159">
        <f t="shared" ref="C60:G60" si="0">C59</f>
        <v>367122</v>
      </c>
      <c r="D60" s="159">
        <f t="shared" si="0"/>
        <v>381281</v>
      </c>
      <c r="E60" s="159">
        <f t="shared" si="0"/>
        <v>391405</v>
      </c>
      <c r="F60" s="159">
        <f t="shared" si="0"/>
        <v>408760</v>
      </c>
      <c r="G60" s="159">
        <f t="shared" si="0"/>
        <v>415415</v>
      </c>
      <c r="I60" s="77"/>
    </row>
    <row r="61" spans="1:11" s="75" customFormat="1" ht="15.6" x14ac:dyDescent="0.3">
      <c r="A61" s="582"/>
      <c r="B61" s="582"/>
      <c r="I61" s="77"/>
    </row>
    <row r="63" spans="1:11" x14ac:dyDescent="0.3">
      <c r="G63" s="56" t="s">
        <v>48</v>
      </c>
    </row>
  </sheetData>
  <mergeCells count="43">
    <mergeCell ref="A57:A58"/>
    <mergeCell ref="B57:B58"/>
    <mergeCell ref="C57:C58"/>
    <mergeCell ref="D57:D58"/>
    <mergeCell ref="E57:G57"/>
    <mergeCell ref="A43:H43"/>
    <mergeCell ref="A45:G45"/>
    <mergeCell ref="A47:G47"/>
    <mergeCell ref="A49:B50"/>
    <mergeCell ref="C49:C50"/>
    <mergeCell ref="D49:D50"/>
    <mergeCell ref="E49:E50"/>
    <mergeCell ref="F49:H49"/>
    <mergeCell ref="A51:B51"/>
    <mergeCell ref="A52:B52"/>
    <mergeCell ref="A53:B53"/>
    <mergeCell ref="A54:B54"/>
    <mergeCell ref="A55:B55"/>
    <mergeCell ref="A35:J35"/>
    <mergeCell ref="A36:G36"/>
    <mergeCell ref="A38:A39"/>
    <mergeCell ref="B38:B39"/>
    <mergeCell ref="C38:C39"/>
    <mergeCell ref="D38:D39"/>
    <mergeCell ref="E38:G38"/>
    <mergeCell ref="A34:G34"/>
    <mergeCell ref="D14:L14"/>
    <mergeCell ref="D15:L15"/>
    <mergeCell ref="D16:L16"/>
    <mergeCell ref="D17:H17"/>
    <mergeCell ref="D18:H18"/>
    <mergeCell ref="D20:I20"/>
    <mergeCell ref="B24:E24"/>
    <mergeCell ref="A30:G30"/>
    <mergeCell ref="A31:G31"/>
    <mergeCell ref="A23:G23"/>
    <mergeCell ref="A28:J28"/>
    <mergeCell ref="A26:J26"/>
    <mergeCell ref="D13:L13"/>
    <mergeCell ref="E8:H8"/>
    <mergeCell ref="E9:H9"/>
    <mergeCell ref="E10:H10"/>
    <mergeCell ref="E11:H11"/>
  </mergeCells>
  <hyperlinks>
    <hyperlink ref="G2" r:id="rId1" display="jl:31665116.100 "/>
  </hyperlinks>
  <pageMargins left="0.39370078740157483" right="0.19685039370078741" top="0.39370078740157483" bottom="0.39370078740157483" header="0.59055118110236227" footer="0.98425196850393704"/>
  <pageSetup paperSize="9" scale="70" orientation="landscape" useFirstPageNumber="1" r:id="rId2"/>
  <headerFooter alignWithMargins="0">
    <oddHeader>&amp;C&amp;P</oddHeader>
  </headerFooter>
  <rowBreaks count="2" manualBreakCount="2">
    <brk id="34" max="16383" man="1"/>
    <brk id="6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7" zoomScale="60" zoomScaleNormal="60" zoomScaleSheetLayoutView="75" workbookViewId="0">
      <selection activeCell="A25" sqref="A25"/>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7.3320312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7.3320312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7.3320312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7.3320312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7.3320312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7.3320312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7.3320312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7.3320312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7.3320312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7.3320312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7.3320312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7.3320312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7.3320312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7.3320312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7.3320312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7.3320312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7.3320312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7.3320312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7.3320312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7.3320312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7.3320312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7.3320312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7.3320312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7.3320312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7.3320312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7.3320312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7.3320312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7.3320312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7.3320312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7.3320312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7.3320312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7.3320312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7.3320312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7.3320312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7.3320312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7.3320312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7.3320312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7.3320312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7.3320312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7.3320312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7.3320312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7.3320312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7.3320312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7.3320312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7.3320312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7.3320312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7.3320312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7.3320312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7.3320312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7.3320312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7.3320312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7.3320312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7.3320312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7.3320312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7.3320312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7.3320312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7.3320312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7.3320312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7.3320312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7.3320312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7.3320312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7.3320312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7.3320312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7.3320312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146"/>
      <c r="G1" s="146"/>
      <c r="H1" s="146"/>
    </row>
    <row r="2" spans="1:256" ht="18" hidden="1" customHeight="1" x14ac:dyDescent="0.3">
      <c r="F2" s="146"/>
      <c r="G2" s="146"/>
      <c r="H2" s="146"/>
    </row>
    <row r="3" spans="1:256" ht="18" hidden="1" customHeight="1" x14ac:dyDescent="0.3">
      <c r="F3" s="146"/>
      <c r="G3" s="146"/>
      <c r="H3" s="146"/>
    </row>
    <row r="4" spans="1:256" s="148" customFormat="1" ht="14.4" customHeight="1" x14ac:dyDescent="0.3">
      <c r="A4" s="147"/>
      <c r="B4" s="147"/>
      <c r="F4" s="659" t="s">
        <v>49</v>
      </c>
      <c r="G4" s="660"/>
      <c r="H4" s="660"/>
      <c r="I4" s="149"/>
    </row>
    <row r="5" spans="1:256" s="148" customFormat="1" ht="28.95" customHeight="1" x14ac:dyDescent="0.3">
      <c r="A5" s="169"/>
      <c r="B5" s="147"/>
      <c r="F5" s="660"/>
      <c r="G5" s="660"/>
      <c r="H5" s="660"/>
      <c r="I5" s="149"/>
    </row>
    <row r="6" spans="1:256" s="148" customFormat="1" ht="13.95" customHeight="1" x14ac:dyDescent="0.3">
      <c r="A6" s="147"/>
      <c r="B6" s="147"/>
      <c r="F6" s="660"/>
      <c r="G6" s="660"/>
      <c r="H6" s="660"/>
      <c r="I6" s="149"/>
    </row>
    <row r="7" spans="1:256" s="148" customFormat="1" ht="22.2" customHeight="1" x14ac:dyDescent="0.3">
      <c r="A7" s="147"/>
      <c r="B7" s="147"/>
      <c r="F7" s="660"/>
      <c r="G7" s="660"/>
      <c r="H7" s="660"/>
      <c r="I7" s="149"/>
    </row>
    <row r="8" spans="1:256" s="148" customFormat="1" ht="13.95" customHeight="1" x14ac:dyDescent="0.3">
      <c r="A8" s="147"/>
      <c r="B8" s="147"/>
      <c r="F8" s="660"/>
      <c r="G8" s="660"/>
      <c r="H8" s="660"/>
      <c r="I8" s="149"/>
    </row>
    <row r="9" spans="1:256" s="148" customFormat="1" ht="25.95" customHeight="1" x14ac:dyDescent="0.3">
      <c r="A9" s="547"/>
      <c r="B9" s="147"/>
      <c r="F9" s="660"/>
      <c r="G9" s="660"/>
      <c r="H9" s="660"/>
      <c r="I9" s="149"/>
    </row>
    <row r="10" spans="1:256" s="151" customFormat="1" ht="19.2" customHeight="1" x14ac:dyDescent="0.35">
      <c r="A10" s="150"/>
      <c r="B10" s="150"/>
      <c r="C10" s="150"/>
      <c r="D10" s="168"/>
      <c r="E10" s="662" t="s">
        <v>136</v>
      </c>
      <c r="F10" s="662"/>
      <c r="G10" s="662"/>
      <c r="H10" s="662"/>
      <c r="I10" s="168"/>
      <c r="J10" s="168"/>
      <c r="K10" s="168"/>
      <c r="L10" s="168"/>
    </row>
    <row r="11" spans="1:256" s="151" customFormat="1" ht="24" customHeight="1" x14ac:dyDescent="0.35">
      <c r="A11" s="150"/>
      <c r="B11" s="150"/>
      <c r="C11" s="150"/>
      <c r="D11" s="167"/>
      <c r="E11" s="640" t="s">
        <v>226</v>
      </c>
      <c r="F11" s="640"/>
      <c r="G11" s="640"/>
      <c r="H11" s="640"/>
      <c r="I11" s="167"/>
      <c r="J11" s="167"/>
      <c r="K11" s="167"/>
      <c r="L11" s="167"/>
    </row>
    <row r="12" spans="1:256" s="151" customFormat="1" ht="21.6" customHeight="1" x14ac:dyDescent="0.35">
      <c r="A12" s="150"/>
      <c r="B12" s="150"/>
      <c r="C12" s="150"/>
      <c r="D12" s="168"/>
      <c r="E12" s="640" t="s">
        <v>137</v>
      </c>
      <c r="F12" s="640"/>
      <c r="G12" s="640"/>
      <c r="H12" s="640"/>
      <c r="I12" s="168"/>
      <c r="J12" s="168"/>
      <c r="K12" s="168"/>
      <c r="L12" s="168"/>
    </row>
    <row r="13" spans="1:256" s="151" customFormat="1" ht="24" customHeight="1" x14ac:dyDescent="0.4">
      <c r="A13" s="152"/>
      <c r="B13" s="152"/>
      <c r="C13" s="152"/>
      <c r="D13" s="168"/>
      <c r="E13" s="662" t="s">
        <v>138</v>
      </c>
      <c r="F13" s="662"/>
      <c r="G13" s="662"/>
      <c r="H13" s="662"/>
      <c r="I13" s="168"/>
      <c r="J13" s="168"/>
      <c r="K13" s="168"/>
      <c r="L13" s="168"/>
    </row>
    <row r="14" spans="1:256" s="153" customFormat="1" ht="18" customHeight="1" x14ac:dyDescent="0.4">
      <c r="A14" s="152"/>
      <c r="B14" s="152"/>
      <c r="C14" s="152"/>
      <c r="D14" s="168"/>
      <c r="E14" s="168"/>
      <c r="F14" s="168"/>
      <c r="G14" s="168"/>
      <c r="H14" s="168"/>
      <c r="I14" s="168"/>
      <c r="J14" s="168"/>
      <c r="K14" s="168"/>
      <c r="L14" s="168"/>
    </row>
    <row r="15" spans="1:256" s="151" customFormat="1" ht="19.2" customHeight="1" x14ac:dyDescent="0.4">
      <c r="A15" s="152"/>
      <c r="B15" s="152"/>
      <c r="C15" s="152"/>
      <c r="D15" s="212"/>
      <c r="E15" s="212"/>
      <c r="F15" s="212"/>
      <c r="G15" s="212"/>
      <c r="H15" s="212"/>
      <c r="I15" s="154"/>
      <c r="J15" s="154"/>
      <c r="K15" s="154"/>
      <c r="L15" s="154"/>
    </row>
    <row r="16" spans="1:256" s="68" customFormat="1" ht="26.4" customHeight="1" x14ac:dyDescent="0.4">
      <c r="A16" s="108"/>
      <c r="B16" s="108"/>
      <c r="C16" s="108"/>
      <c r="D16" s="641"/>
      <c r="E16" s="641"/>
      <c r="F16" s="641"/>
      <c r="G16" s="641"/>
      <c r="H16" s="641"/>
      <c r="I16" s="641"/>
      <c r="J16" s="641"/>
      <c r="K16" s="641"/>
      <c r="L16" s="641"/>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s="68" customFormat="1" ht="22.2" customHeight="1" x14ac:dyDescent="0.4">
      <c r="A17" s="73"/>
      <c r="B17" s="73"/>
      <c r="C17" s="73"/>
      <c r="D17" s="73"/>
      <c r="E17" s="73"/>
      <c r="F17" s="74"/>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8" customFormat="1" ht="21" customHeight="1" x14ac:dyDescent="0.4">
      <c r="A18" s="75"/>
      <c r="B18" s="75"/>
      <c r="C18" s="76" t="s">
        <v>0</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22.2" customHeight="1" x14ac:dyDescent="0.4">
      <c r="A19" s="661" t="s">
        <v>46</v>
      </c>
      <c r="B19" s="661"/>
      <c r="C19" s="661"/>
      <c r="D19" s="661"/>
      <c r="E19" s="661"/>
      <c r="F19" s="661"/>
      <c r="G19" s="661"/>
      <c r="H19" s="78"/>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68" customFormat="1" ht="22.95" customHeight="1" x14ac:dyDescent="0.4">
      <c r="A20" s="75"/>
      <c r="B20" s="643" t="s">
        <v>1</v>
      </c>
      <c r="C20" s="643"/>
      <c r="D20" s="643"/>
      <c r="E20" s="643"/>
      <c r="F20" s="79"/>
      <c r="G20" s="79"/>
      <c r="H20" s="79"/>
      <c r="I20" s="77"/>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s="68" customFormat="1" ht="18.75" customHeight="1" x14ac:dyDescent="0.4">
      <c r="A21" s="75"/>
      <c r="B21" s="76"/>
      <c r="C21" s="76" t="s">
        <v>231</v>
      </c>
      <c r="D21" s="76"/>
      <c r="E21" s="76"/>
      <c r="F21" s="76"/>
      <c r="G21" s="76"/>
      <c r="H21" s="76"/>
      <c r="I21" s="77"/>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s="68" customFormat="1" ht="51.6" customHeight="1" x14ac:dyDescent="0.4">
      <c r="A22" s="644" t="s">
        <v>211</v>
      </c>
      <c r="B22" s="644"/>
      <c r="C22" s="644"/>
      <c r="D22" s="644"/>
      <c r="E22" s="644"/>
      <c r="F22" s="644"/>
      <c r="G22" s="644"/>
      <c r="H22" s="644"/>
      <c r="I22" s="644"/>
      <c r="J22" s="644"/>
      <c r="K22" s="644"/>
      <c r="L22" s="644"/>
      <c r="M22" s="80"/>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467" customFormat="1" ht="51.75" customHeight="1" x14ac:dyDescent="0.3">
      <c r="A23" s="467" t="s">
        <v>241</v>
      </c>
      <c r="B23" s="452"/>
      <c r="C23" s="452"/>
      <c r="D23" s="452"/>
      <c r="E23" s="452"/>
      <c r="F23" s="452"/>
      <c r="G23" s="468"/>
      <c r="H23" s="468"/>
      <c r="I23" s="469"/>
      <c r="J23" s="468"/>
      <c r="K23" s="468"/>
      <c r="L23" s="468"/>
      <c r="M23" s="468"/>
    </row>
    <row r="24" spans="1:256" s="506" customFormat="1" ht="100.2" customHeight="1" x14ac:dyDescent="0.3">
      <c r="A24" s="831" t="s">
        <v>293</v>
      </c>
      <c r="B24" s="831"/>
      <c r="C24" s="831"/>
      <c r="D24" s="831"/>
      <c r="E24" s="831"/>
      <c r="F24" s="831"/>
      <c r="G24" s="831"/>
      <c r="H24" s="831"/>
      <c r="I24" s="831"/>
      <c r="J24" s="831"/>
      <c r="K24" s="831"/>
      <c r="L24" s="831"/>
      <c r="M24" s="505"/>
      <c r="N24" s="504"/>
      <c r="O24" s="504"/>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04"/>
      <c r="AN24" s="504"/>
      <c r="AO24" s="504"/>
      <c r="AP24" s="504"/>
      <c r="AQ24" s="504"/>
      <c r="AR24" s="504"/>
      <c r="AS24" s="504"/>
      <c r="AT24" s="504"/>
      <c r="AU24" s="504"/>
      <c r="AV24" s="504"/>
      <c r="AW24" s="504"/>
      <c r="AX24" s="504"/>
      <c r="AY24" s="504"/>
      <c r="AZ24" s="504"/>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504"/>
      <c r="CA24" s="504"/>
      <c r="CB24" s="504"/>
      <c r="CC24" s="504"/>
      <c r="CD24" s="504"/>
      <c r="CE24" s="504"/>
      <c r="CF24" s="504"/>
      <c r="CG24" s="504"/>
      <c r="CH24" s="504"/>
      <c r="CI24" s="504"/>
      <c r="CJ24" s="504"/>
      <c r="CK24" s="504"/>
      <c r="CL24" s="504"/>
      <c r="CM24" s="504"/>
      <c r="CN24" s="504"/>
      <c r="CO24" s="504"/>
      <c r="CP24" s="504"/>
      <c r="CQ24" s="504"/>
      <c r="CR24" s="504"/>
      <c r="CS24" s="504"/>
      <c r="CT24" s="504"/>
      <c r="CU24" s="504"/>
      <c r="CV24" s="504"/>
      <c r="CW24" s="504"/>
      <c r="CX24" s="504"/>
      <c r="CY24" s="504"/>
      <c r="CZ24" s="504"/>
      <c r="DA24" s="504"/>
      <c r="DB24" s="504"/>
      <c r="DC24" s="504"/>
      <c r="DD24" s="504"/>
      <c r="DE24" s="504"/>
      <c r="DF24" s="504"/>
      <c r="DG24" s="504"/>
      <c r="DH24" s="504"/>
      <c r="DI24" s="504"/>
      <c r="DJ24" s="504"/>
      <c r="DK24" s="504"/>
      <c r="DL24" s="504"/>
      <c r="DM24" s="504"/>
      <c r="DN24" s="504"/>
      <c r="DO24" s="504"/>
      <c r="DP24" s="504"/>
      <c r="DQ24" s="504"/>
      <c r="DR24" s="504"/>
      <c r="DS24" s="504"/>
      <c r="DT24" s="504"/>
      <c r="DU24" s="504"/>
      <c r="DV24" s="504"/>
      <c r="DW24" s="504"/>
      <c r="DX24" s="504"/>
      <c r="DY24" s="504"/>
      <c r="DZ24" s="504"/>
      <c r="EA24" s="504"/>
      <c r="EB24" s="504"/>
      <c r="EC24" s="504"/>
      <c r="ED24" s="504"/>
      <c r="EE24" s="504"/>
      <c r="EF24" s="504"/>
      <c r="EG24" s="504"/>
      <c r="EH24" s="504"/>
      <c r="EI24" s="504"/>
      <c r="EJ24" s="504"/>
      <c r="EK24" s="504"/>
      <c r="EL24" s="504"/>
      <c r="EM24" s="504"/>
      <c r="EN24" s="504"/>
      <c r="EO24" s="504"/>
      <c r="EP24" s="504"/>
      <c r="EQ24" s="504"/>
      <c r="ER24" s="504"/>
      <c r="ES24" s="504"/>
      <c r="ET24" s="504"/>
      <c r="EU24" s="504"/>
      <c r="EV24" s="504"/>
      <c r="EW24" s="504"/>
      <c r="EX24" s="504"/>
      <c r="EY24" s="504"/>
      <c r="EZ24" s="504"/>
      <c r="FA24" s="504"/>
      <c r="FB24" s="504"/>
      <c r="FC24" s="504"/>
      <c r="FD24" s="504"/>
      <c r="FE24" s="504"/>
      <c r="FF24" s="504"/>
      <c r="FG24" s="504"/>
      <c r="FH24" s="504"/>
      <c r="FI24" s="504"/>
      <c r="FJ24" s="504"/>
      <c r="FK24" s="504"/>
      <c r="FL24" s="504"/>
      <c r="FM24" s="504"/>
      <c r="FN24" s="504"/>
      <c r="FO24" s="504"/>
      <c r="FP24" s="504"/>
      <c r="FQ24" s="504"/>
      <c r="FR24" s="504"/>
      <c r="FS24" s="504"/>
      <c r="FT24" s="504"/>
      <c r="FU24" s="504"/>
      <c r="FV24" s="504"/>
      <c r="FW24" s="504"/>
      <c r="FX24" s="504"/>
      <c r="FY24" s="504"/>
      <c r="FZ24" s="504"/>
      <c r="GA24" s="504"/>
      <c r="GB24" s="504"/>
      <c r="GC24" s="504"/>
      <c r="GD24" s="504"/>
      <c r="GE24" s="504"/>
      <c r="GF24" s="504"/>
      <c r="GG24" s="504"/>
      <c r="GH24" s="504"/>
      <c r="GI24" s="504"/>
      <c r="GJ24" s="504"/>
      <c r="GK24" s="504"/>
      <c r="GL24" s="504"/>
      <c r="GM24" s="504"/>
      <c r="GN24" s="504"/>
      <c r="GO24" s="504"/>
      <c r="GP24" s="504"/>
      <c r="GQ24" s="504"/>
      <c r="GR24" s="504"/>
      <c r="GS24" s="504"/>
      <c r="GT24" s="504"/>
      <c r="GU24" s="504"/>
      <c r="GV24" s="504"/>
      <c r="GW24" s="504"/>
      <c r="GX24" s="504"/>
      <c r="GY24" s="504"/>
      <c r="GZ24" s="504"/>
      <c r="HA24" s="504"/>
      <c r="HB24" s="504"/>
      <c r="HC24" s="504"/>
      <c r="HD24" s="504"/>
      <c r="HE24" s="504"/>
      <c r="HF24" s="504"/>
      <c r="HG24" s="504"/>
      <c r="HH24" s="504"/>
      <c r="HI24" s="504"/>
      <c r="HJ24" s="504"/>
      <c r="HK24" s="504"/>
      <c r="HL24" s="504"/>
      <c r="HM24" s="504"/>
      <c r="HN24" s="504"/>
      <c r="HO24" s="504"/>
      <c r="HP24" s="504"/>
      <c r="HQ24" s="504"/>
      <c r="HR24" s="504"/>
      <c r="HS24" s="504"/>
      <c r="HT24" s="504"/>
      <c r="HU24" s="504"/>
      <c r="HV24" s="504"/>
      <c r="HW24" s="504"/>
      <c r="HX24" s="504"/>
      <c r="HY24" s="504"/>
      <c r="HZ24" s="504"/>
      <c r="IA24" s="504"/>
      <c r="IB24" s="504"/>
      <c r="IC24" s="504"/>
      <c r="ID24" s="504"/>
      <c r="IE24" s="504"/>
      <c r="IF24" s="504"/>
      <c r="IG24" s="504"/>
      <c r="IH24" s="504"/>
      <c r="II24" s="504"/>
      <c r="IJ24" s="504"/>
      <c r="IK24" s="504"/>
      <c r="IL24" s="504"/>
      <c r="IM24" s="504"/>
      <c r="IN24" s="504"/>
      <c r="IO24" s="504"/>
      <c r="IP24" s="504"/>
      <c r="IQ24" s="504"/>
      <c r="IR24" s="504"/>
      <c r="IS24" s="504"/>
      <c r="IT24" s="504"/>
      <c r="IU24" s="504"/>
      <c r="IV24" s="504"/>
    </row>
    <row r="25" spans="1:256" s="68" customFormat="1" ht="18.75" customHeight="1" x14ac:dyDescent="0.4">
      <c r="A25" s="73" t="s">
        <v>51</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2.95" customHeight="1" x14ac:dyDescent="0.4">
      <c r="A26" s="646" t="s">
        <v>123</v>
      </c>
      <c r="B26" s="646"/>
      <c r="C26" s="646"/>
      <c r="D26" s="646"/>
      <c r="E26" s="646"/>
      <c r="F26" s="646"/>
      <c r="G26" s="646"/>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25.95" customHeight="1" x14ac:dyDescent="0.4">
      <c r="A27" s="636" t="s">
        <v>53</v>
      </c>
      <c r="B27" s="636"/>
      <c r="C27" s="636"/>
      <c r="D27" s="636"/>
      <c r="E27" s="636"/>
      <c r="F27" s="636"/>
      <c r="G27" s="636"/>
      <c r="H27" s="636"/>
      <c r="I27" s="636"/>
      <c r="J27" s="636"/>
      <c r="K27" s="636"/>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s="68" customFormat="1" ht="21.75" customHeight="1" x14ac:dyDescent="0.4">
      <c r="A28" s="73" t="s">
        <v>54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s="68" customFormat="1" ht="29.4" customHeight="1" x14ac:dyDescent="0.4">
      <c r="A29" s="73" t="s">
        <v>55</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s="68" customFormat="1" ht="24" customHeight="1" x14ac:dyDescent="0.4">
      <c r="A30" s="648" t="s">
        <v>235</v>
      </c>
      <c r="B30" s="648"/>
      <c r="C30" s="648"/>
      <c r="D30" s="648"/>
      <c r="E30" s="648"/>
      <c r="F30" s="648"/>
      <c r="G30" s="648"/>
      <c r="H30" s="648"/>
      <c r="I30" s="648"/>
      <c r="J30" s="648"/>
      <c r="K30" s="648"/>
      <c r="L30" s="121"/>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row>
    <row r="31" spans="1:256" s="68" customFormat="1" ht="44.4" customHeight="1" x14ac:dyDescent="0.4">
      <c r="A31" s="648" t="s">
        <v>262</v>
      </c>
      <c r="B31" s="648"/>
      <c r="C31" s="648"/>
      <c r="D31" s="648"/>
      <c r="E31" s="648"/>
      <c r="F31" s="648"/>
      <c r="G31" s="648"/>
      <c r="H31" s="648"/>
      <c r="I31" s="648"/>
      <c r="J31" s="648"/>
      <c r="K31" s="648"/>
      <c r="L31" s="648"/>
      <c r="M31" s="86"/>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s="122" customFormat="1" ht="36.75" customHeight="1" x14ac:dyDescent="0.3">
      <c r="A32" s="648" t="s">
        <v>212</v>
      </c>
      <c r="B32" s="648"/>
      <c r="C32" s="648"/>
      <c r="D32" s="648"/>
      <c r="E32" s="648"/>
      <c r="F32" s="648"/>
      <c r="G32" s="648"/>
      <c r="H32" s="648"/>
      <c r="I32" s="648"/>
      <c r="J32" s="648"/>
      <c r="K32" s="648"/>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row>
    <row r="33" spans="1:256" s="90" customFormat="1" ht="73.5" customHeight="1" x14ac:dyDescent="0.3">
      <c r="A33" s="649" t="s">
        <v>57</v>
      </c>
      <c r="B33" s="649" t="s">
        <v>5</v>
      </c>
      <c r="C33" s="649" t="s">
        <v>233</v>
      </c>
      <c r="D33" s="649" t="s">
        <v>232</v>
      </c>
      <c r="E33" s="649" t="s">
        <v>37</v>
      </c>
      <c r="F33" s="649"/>
      <c r="G33" s="649"/>
      <c r="H33" s="88"/>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row>
    <row r="34" spans="1:256" ht="31.2" customHeight="1" x14ac:dyDescent="0.3">
      <c r="A34" s="649"/>
      <c r="B34" s="649"/>
      <c r="C34" s="649"/>
      <c r="D34" s="649"/>
      <c r="E34" s="521" t="s">
        <v>24</v>
      </c>
      <c r="F34" s="521" t="s">
        <v>120</v>
      </c>
      <c r="G34" s="521" t="s">
        <v>234</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35.4" customHeight="1" x14ac:dyDescent="0.3">
      <c r="A35" s="91" t="s">
        <v>13</v>
      </c>
      <c r="B35" s="43"/>
      <c r="C35" s="43"/>
      <c r="D35" s="52"/>
      <c r="E35" s="52"/>
      <c r="F35" s="51"/>
      <c r="G35" s="44"/>
      <c r="H35" s="80"/>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row>
    <row r="36" spans="1:256" ht="28.95" customHeight="1" x14ac:dyDescent="0.35">
      <c r="A36" s="91" t="s">
        <v>15</v>
      </c>
      <c r="B36" s="92"/>
      <c r="C36" s="155"/>
      <c r="D36" s="52">
        <v>43267</v>
      </c>
      <c r="E36" s="561">
        <v>136786</v>
      </c>
      <c r="F36" s="566">
        <v>142257</v>
      </c>
      <c r="G36" s="566">
        <v>147948</v>
      </c>
      <c r="H36" s="9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40.950000000000003" customHeight="1" x14ac:dyDescent="0.3">
      <c r="A37" s="94" t="s">
        <v>21</v>
      </c>
      <c r="B37" s="95" t="s">
        <v>58</v>
      </c>
      <c r="C37" s="116">
        <f>SUM(C35:C36)</f>
        <v>0</v>
      </c>
      <c r="D37" s="116">
        <f>D36</f>
        <v>43267</v>
      </c>
      <c r="E37" s="116">
        <f t="shared" ref="E37:G37" si="0">E36</f>
        <v>136786</v>
      </c>
      <c r="F37" s="116">
        <f t="shared" si="0"/>
        <v>142257</v>
      </c>
      <c r="G37" s="116">
        <f t="shared" si="0"/>
        <v>147948</v>
      </c>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row>
    <row r="38" spans="1:256" ht="52.95" customHeight="1" x14ac:dyDescent="0.3">
      <c r="A38" s="644" t="s">
        <v>59</v>
      </c>
      <c r="B38" s="644"/>
      <c r="C38" s="644"/>
      <c r="D38" s="644"/>
      <c r="E38" s="644"/>
      <c r="F38" s="644"/>
      <c r="G38" s="644"/>
      <c r="H38" s="64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1.2" customHeight="1" x14ac:dyDescent="0.3">
      <c r="A40" s="636" t="s">
        <v>97</v>
      </c>
      <c r="B40" s="636"/>
      <c r="C40" s="636"/>
      <c r="D40" s="636"/>
      <c r="E40" s="636"/>
      <c r="F40" s="636"/>
      <c r="G40" s="636"/>
      <c r="H40" s="636"/>
      <c r="I40" s="636"/>
      <c r="J40" s="636"/>
      <c r="K40" s="636"/>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row>
    <row r="41" spans="1:256" ht="30" customHeight="1" x14ac:dyDescent="0.3">
      <c r="A41" s="73" t="s">
        <v>55</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s="122" customFormat="1" ht="48.6" customHeight="1" x14ac:dyDescent="0.3">
      <c r="A42" s="648" t="s">
        <v>212</v>
      </c>
      <c r="B42" s="648"/>
      <c r="C42" s="648"/>
      <c r="D42" s="648"/>
      <c r="E42" s="648"/>
      <c r="F42" s="648"/>
      <c r="G42" s="648"/>
      <c r="H42" s="648"/>
      <c r="I42" s="648"/>
      <c r="J42" s="648"/>
      <c r="K42" s="648"/>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row>
    <row r="43" spans="1:256" ht="38.4" customHeight="1" x14ac:dyDescent="0.3">
      <c r="A43" s="666" t="s">
        <v>19</v>
      </c>
      <c r="B43" s="667"/>
      <c r="C43" s="649" t="s">
        <v>5</v>
      </c>
      <c r="D43" s="649" t="s">
        <v>233</v>
      </c>
      <c r="E43" s="649" t="s">
        <v>232</v>
      </c>
      <c r="F43" s="649" t="s">
        <v>37</v>
      </c>
      <c r="G43" s="649"/>
      <c r="H43" s="649"/>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row>
    <row r="44" spans="1:256" s="102" customFormat="1" ht="25.95" customHeight="1" x14ac:dyDescent="0.3">
      <c r="A44" s="668"/>
      <c r="B44" s="669"/>
      <c r="C44" s="649"/>
      <c r="D44" s="649"/>
      <c r="E44" s="649"/>
      <c r="F44" s="521" t="s">
        <v>24</v>
      </c>
      <c r="G44" s="521" t="s">
        <v>120</v>
      </c>
      <c r="H44" s="521" t="s">
        <v>234</v>
      </c>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8.2" customHeight="1" x14ac:dyDescent="0.3">
      <c r="A45" s="657" t="s">
        <v>19</v>
      </c>
      <c r="B45" s="658"/>
      <c r="C45" s="436" t="s">
        <v>61</v>
      </c>
      <c r="D45" s="436" t="s">
        <v>61</v>
      </c>
      <c r="E45" s="436" t="s">
        <v>61</v>
      </c>
      <c r="F45" s="436" t="s">
        <v>61</v>
      </c>
      <c r="G45" s="436" t="s">
        <v>61</v>
      </c>
      <c r="H45" s="436" t="s">
        <v>61</v>
      </c>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41.4" customHeight="1" x14ac:dyDescent="0.3">
      <c r="A46" s="663" t="s">
        <v>222</v>
      </c>
      <c r="B46" s="663"/>
      <c r="C46" s="49" t="s">
        <v>39</v>
      </c>
      <c r="D46" s="105"/>
      <c r="E46" s="47">
        <v>103</v>
      </c>
      <c r="F46" s="47">
        <v>103</v>
      </c>
      <c r="G46" s="47">
        <v>103</v>
      </c>
      <c r="H46" s="47">
        <v>103</v>
      </c>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45" customHeight="1" x14ac:dyDescent="0.3">
      <c r="A47" s="511" t="s">
        <v>224</v>
      </c>
      <c r="B47" s="509"/>
      <c r="C47" s="49" t="s">
        <v>39</v>
      </c>
      <c r="D47" s="510"/>
      <c r="E47" s="555">
        <v>74</v>
      </c>
      <c r="F47" s="555">
        <v>74</v>
      </c>
      <c r="G47" s="595">
        <v>74</v>
      </c>
      <c r="H47" s="595">
        <v>74</v>
      </c>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row>
    <row r="48" spans="1:256" ht="41.4" customHeight="1" x14ac:dyDescent="0.3">
      <c r="A48" s="663" t="s">
        <v>225</v>
      </c>
      <c r="B48" s="663"/>
      <c r="C48" s="49" t="s">
        <v>39</v>
      </c>
      <c r="D48" s="105"/>
      <c r="E48" s="47">
        <v>29</v>
      </c>
      <c r="F48" s="47">
        <v>29</v>
      </c>
      <c r="G48" s="47">
        <v>29</v>
      </c>
      <c r="H48" s="47">
        <v>29</v>
      </c>
      <c r="I48" s="101"/>
      <c r="J48" s="101" t="s">
        <v>48</v>
      </c>
      <c r="K48" s="101" t="s">
        <v>48</v>
      </c>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row>
    <row r="51" spans="1:10" ht="25.95" customHeight="1" x14ac:dyDescent="0.3">
      <c r="A51" s="649" t="s">
        <v>57</v>
      </c>
      <c r="B51" s="649" t="s">
        <v>5</v>
      </c>
      <c r="C51" s="649" t="s">
        <v>233</v>
      </c>
      <c r="D51" s="649" t="s">
        <v>232</v>
      </c>
      <c r="E51" s="649" t="s">
        <v>37</v>
      </c>
      <c r="F51" s="649"/>
      <c r="G51" s="649"/>
    </row>
    <row r="52" spans="1:10" ht="24.6" customHeight="1" x14ac:dyDescent="0.3">
      <c r="A52" s="649"/>
      <c r="B52" s="649"/>
      <c r="C52" s="649"/>
      <c r="D52" s="649"/>
      <c r="E52" s="521" t="s">
        <v>24</v>
      </c>
      <c r="F52" s="521" t="s">
        <v>120</v>
      </c>
      <c r="G52" s="521" t="s">
        <v>234</v>
      </c>
    </row>
    <row r="53" spans="1:10" ht="30" customHeight="1" x14ac:dyDescent="0.3">
      <c r="A53" s="550" t="s">
        <v>15</v>
      </c>
      <c r="B53" s="92"/>
      <c r="C53" s="156">
        <f>C36</f>
        <v>0</v>
      </c>
      <c r="D53" s="156">
        <f>D36</f>
        <v>43267</v>
      </c>
      <c r="E53" s="156">
        <f>E36</f>
        <v>136786</v>
      </c>
      <c r="F53" s="156">
        <f>F36</f>
        <v>142257</v>
      </c>
      <c r="G53" s="156">
        <f>G36</f>
        <v>147948</v>
      </c>
    </row>
    <row r="54" spans="1:10" ht="34.200000000000003" customHeight="1" x14ac:dyDescent="0.3">
      <c r="A54" s="94" t="s">
        <v>21</v>
      </c>
      <c r="B54" s="95" t="s">
        <v>58</v>
      </c>
      <c r="C54" s="116">
        <f>SUM(C53:C53)</f>
        <v>0</v>
      </c>
      <c r="D54" s="116">
        <f>SUM(D53:D53)</f>
        <v>43267</v>
      </c>
      <c r="E54" s="116">
        <f>SUM(E53:E53)</f>
        <v>136786</v>
      </c>
      <c r="F54" s="116">
        <f>SUM(F53:F53)</f>
        <v>142257</v>
      </c>
      <c r="G54" s="116">
        <f>SUM(G53:G53)</f>
        <v>147948</v>
      </c>
    </row>
    <row r="55" spans="1:10" x14ac:dyDescent="0.3">
      <c r="J55" s="56" t="s">
        <v>48</v>
      </c>
    </row>
    <row r="58" spans="1:10" x14ac:dyDescent="0.3">
      <c r="G58" s="56" t="s">
        <v>48</v>
      </c>
    </row>
  </sheetData>
  <mergeCells count="36">
    <mergeCell ref="A27:K27"/>
    <mergeCell ref="F4:H9"/>
    <mergeCell ref="E10:H10"/>
    <mergeCell ref="E11:H11"/>
    <mergeCell ref="E12:H12"/>
    <mergeCell ref="E13:H13"/>
    <mergeCell ref="D16:L16"/>
    <mergeCell ref="A19:G19"/>
    <mergeCell ref="B20:E20"/>
    <mergeCell ref="A22:L22"/>
    <mergeCell ref="A24:L24"/>
    <mergeCell ref="A26:G26"/>
    <mergeCell ref="A30:K30"/>
    <mergeCell ref="A31:L31"/>
    <mergeCell ref="A32:K32"/>
    <mergeCell ref="A33:A34"/>
    <mergeCell ref="B33:B34"/>
    <mergeCell ref="C33:C34"/>
    <mergeCell ref="D33:D34"/>
    <mergeCell ref="E33:G33"/>
    <mergeCell ref="A38:H38"/>
    <mergeCell ref="A40:K40"/>
    <mergeCell ref="A42:K42"/>
    <mergeCell ref="A43:B44"/>
    <mergeCell ref="C43:C44"/>
    <mergeCell ref="D43:D44"/>
    <mergeCell ref="E43:E44"/>
    <mergeCell ref="F43:H43"/>
    <mergeCell ref="E51:G51"/>
    <mergeCell ref="A45:B45"/>
    <mergeCell ref="A48:B48"/>
    <mergeCell ref="A51:A52"/>
    <mergeCell ref="B51:B52"/>
    <mergeCell ref="C51:C52"/>
    <mergeCell ref="D51:D52"/>
    <mergeCell ref="A46:B4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8" zoomScale="60" zoomScaleNormal="60" zoomScaleSheetLayoutView="70" workbookViewId="0">
      <selection activeCell="A42" sqref="A42"/>
    </sheetView>
  </sheetViews>
  <sheetFormatPr defaultRowHeight="13.8" x14ac:dyDescent="0.3"/>
  <cols>
    <col min="1" max="1" width="46.109375" style="446" customWidth="1"/>
    <col min="2" max="2" width="11.6640625" style="446" customWidth="1"/>
    <col min="3" max="3" width="15.6640625" style="447" customWidth="1"/>
    <col min="4" max="4" width="17.33203125" style="447" customWidth="1"/>
    <col min="5" max="5" width="18.88671875" style="447" customWidth="1"/>
    <col min="6" max="6" width="14.6640625" style="447" customWidth="1"/>
    <col min="7" max="7" width="14" style="447" customWidth="1"/>
    <col min="8" max="8" width="11" style="447" customWidth="1"/>
    <col min="9" max="9" width="11" style="448" customWidth="1"/>
    <col min="10" max="10" width="11.109375" style="447" customWidth="1"/>
    <col min="11" max="12" width="13.33203125" style="447" customWidth="1"/>
    <col min="13" max="13" width="13.88671875" style="447" customWidth="1"/>
    <col min="14" max="17" width="9.109375" style="447" customWidth="1"/>
    <col min="18" max="256" width="8.88671875" style="447"/>
    <col min="257" max="257" width="46.109375" style="447" customWidth="1"/>
    <col min="258" max="258" width="30.6640625" style="447" customWidth="1"/>
    <col min="259" max="259" width="20.88671875" style="447" customWidth="1"/>
    <col min="260" max="261" width="20.33203125" style="447" customWidth="1"/>
    <col min="262" max="262" width="14.6640625" style="447" customWidth="1"/>
    <col min="263" max="263" width="14" style="447" customWidth="1"/>
    <col min="264" max="264" width="32.88671875" style="447" customWidth="1"/>
    <col min="265" max="265" width="11" style="447" customWidth="1"/>
    <col min="266" max="266" width="11.109375" style="447" customWidth="1"/>
    <col min="267" max="268" width="13.33203125" style="447" customWidth="1"/>
    <col min="269" max="269" width="13.88671875" style="447" customWidth="1"/>
    <col min="270" max="273" width="9.109375" style="447" customWidth="1"/>
    <col min="274" max="512" width="8.88671875" style="447"/>
    <col min="513" max="513" width="46.109375" style="447" customWidth="1"/>
    <col min="514" max="514" width="30.6640625" style="447" customWidth="1"/>
    <col min="515" max="515" width="20.88671875" style="447" customWidth="1"/>
    <col min="516" max="517" width="20.33203125" style="447" customWidth="1"/>
    <col min="518" max="518" width="14.6640625" style="447" customWidth="1"/>
    <col min="519" max="519" width="14" style="447" customWidth="1"/>
    <col min="520" max="520" width="32.88671875" style="447" customWidth="1"/>
    <col min="521" max="521" width="11" style="447" customWidth="1"/>
    <col min="522" max="522" width="11.109375" style="447" customWidth="1"/>
    <col min="523" max="524" width="13.33203125" style="447" customWidth="1"/>
    <col min="525" max="525" width="13.88671875" style="447" customWidth="1"/>
    <col min="526" max="529" width="9.109375" style="447" customWidth="1"/>
    <col min="530" max="768" width="8.88671875" style="447"/>
    <col min="769" max="769" width="46.109375" style="447" customWidth="1"/>
    <col min="770" max="770" width="30.6640625" style="447" customWidth="1"/>
    <col min="771" max="771" width="20.88671875" style="447" customWidth="1"/>
    <col min="772" max="773" width="20.33203125" style="447" customWidth="1"/>
    <col min="774" max="774" width="14.6640625" style="447" customWidth="1"/>
    <col min="775" max="775" width="14" style="447" customWidth="1"/>
    <col min="776" max="776" width="32.88671875" style="447" customWidth="1"/>
    <col min="777" max="777" width="11" style="447" customWidth="1"/>
    <col min="778" max="778" width="11.109375" style="447" customWidth="1"/>
    <col min="779" max="780" width="13.33203125" style="447" customWidth="1"/>
    <col min="781" max="781" width="13.88671875" style="447" customWidth="1"/>
    <col min="782" max="785" width="9.109375" style="447" customWidth="1"/>
    <col min="786" max="1024" width="8.88671875" style="447"/>
    <col min="1025" max="1025" width="46.109375" style="447" customWidth="1"/>
    <col min="1026" max="1026" width="30.6640625" style="447" customWidth="1"/>
    <col min="1027" max="1027" width="20.88671875" style="447" customWidth="1"/>
    <col min="1028" max="1029" width="20.33203125" style="447" customWidth="1"/>
    <col min="1030" max="1030" width="14.6640625" style="447" customWidth="1"/>
    <col min="1031" max="1031" width="14" style="447" customWidth="1"/>
    <col min="1032" max="1032" width="32.88671875" style="447" customWidth="1"/>
    <col min="1033" max="1033" width="11" style="447" customWidth="1"/>
    <col min="1034" max="1034" width="11.109375" style="447" customWidth="1"/>
    <col min="1035" max="1036" width="13.33203125" style="447" customWidth="1"/>
    <col min="1037" max="1037" width="13.88671875" style="447" customWidth="1"/>
    <col min="1038" max="1041" width="9.109375" style="447" customWidth="1"/>
    <col min="1042" max="1280" width="8.88671875" style="447"/>
    <col min="1281" max="1281" width="46.109375" style="447" customWidth="1"/>
    <col min="1282" max="1282" width="30.6640625" style="447" customWidth="1"/>
    <col min="1283" max="1283" width="20.88671875" style="447" customWidth="1"/>
    <col min="1284" max="1285" width="20.33203125" style="447" customWidth="1"/>
    <col min="1286" max="1286" width="14.6640625" style="447" customWidth="1"/>
    <col min="1287" max="1287" width="14" style="447" customWidth="1"/>
    <col min="1288" max="1288" width="32.88671875" style="447" customWidth="1"/>
    <col min="1289" max="1289" width="11" style="447" customWidth="1"/>
    <col min="1290" max="1290" width="11.109375" style="447" customWidth="1"/>
    <col min="1291" max="1292" width="13.33203125" style="447" customWidth="1"/>
    <col min="1293" max="1293" width="13.88671875" style="447" customWidth="1"/>
    <col min="1294" max="1297" width="9.109375" style="447" customWidth="1"/>
    <col min="1298" max="1536" width="8.88671875" style="447"/>
    <col min="1537" max="1537" width="46.109375" style="447" customWidth="1"/>
    <col min="1538" max="1538" width="30.6640625" style="447" customWidth="1"/>
    <col min="1539" max="1539" width="20.88671875" style="447" customWidth="1"/>
    <col min="1540" max="1541" width="20.33203125" style="447" customWidth="1"/>
    <col min="1542" max="1542" width="14.6640625" style="447" customWidth="1"/>
    <col min="1543" max="1543" width="14" style="447" customWidth="1"/>
    <col min="1544" max="1544" width="32.88671875" style="447" customWidth="1"/>
    <col min="1545" max="1545" width="11" style="447" customWidth="1"/>
    <col min="1546" max="1546" width="11.109375" style="447" customWidth="1"/>
    <col min="1547" max="1548" width="13.33203125" style="447" customWidth="1"/>
    <col min="1549" max="1549" width="13.88671875" style="447" customWidth="1"/>
    <col min="1550" max="1553" width="9.109375" style="447" customWidth="1"/>
    <col min="1554" max="1792" width="8.88671875" style="447"/>
    <col min="1793" max="1793" width="46.109375" style="447" customWidth="1"/>
    <col min="1794" max="1794" width="30.6640625" style="447" customWidth="1"/>
    <col min="1795" max="1795" width="20.88671875" style="447" customWidth="1"/>
    <col min="1796" max="1797" width="20.33203125" style="447" customWidth="1"/>
    <col min="1798" max="1798" width="14.6640625" style="447" customWidth="1"/>
    <col min="1799" max="1799" width="14" style="447" customWidth="1"/>
    <col min="1800" max="1800" width="32.88671875" style="447" customWidth="1"/>
    <col min="1801" max="1801" width="11" style="447" customWidth="1"/>
    <col min="1802" max="1802" width="11.109375" style="447" customWidth="1"/>
    <col min="1803" max="1804" width="13.33203125" style="447" customWidth="1"/>
    <col min="1805" max="1805" width="13.88671875" style="447" customWidth="1"/>
    <col min="1806" max="1809" width="9.109375" style="447" customWidth="1"/>
    <col min="1810" max="2048" width="8.88671875" style="447"/>
    <col min="2049" max="2049" width="46.109375" style="447" customWidth="1"/>
    <col min="2050" max="2050" width="30.6640625" style="447" customWidth="1"/>
    <col min="2051" max="2051" width="20.88671875" style="447" customWidth="1"/>
    <col min="2052" max="2053" width="20.33203125" style="447" customWidth="1"/>
    <col min="2054" max="2054" width="14.6640625" style="447" customWidth="1"/>
    <col min="2055" max="2055" width="14" style="447" customWidth="1"/>
    <col min="2056" max="2056" width="32.88671875" style="447" customWidth="1"/>
    <col min="2057" max="2057" width="11" style="447" customWidth="1"/>
    <col min="2058" max="2058" width="11.109375" style="447" customWidth="1"/>
    <col min="2059" max="2060" width="13.33203125" style="447" customWidth="1"/>
    <col min="2061" max="2061" width="13.88671875" style="447" customWidth="1"/>
    <col min="2062" max="2065" width="9.109375" style="447" customWidth="1"/>
    <col min="2066" max="2304" width="8.88671875" style="447"/>
    <col min="2305" max="2305" width="46.109375" style="447" customWidth="1"/>
    <col min="2306" max="2306" width="30.6640625" style="447" customWidth="1"/>
    <col min="2307" max="2307" width="20.88671875" style="447" customWidth="1"/>
    <col min="2308" max="2309" width="20.33203125" style="447" customWidth="1"/>
    <col min="2310" max="2310" width="14.6640625" style="447" customWidth="1"/>
    <col min="2311" max="2311" width="14" style="447" customWidth="1"/>
    <col min="2312" max="2312" width="32.88671875" style="447" customWidth="1"/>
    <col min="2313" max="2313" width="11" style="447" customWidth="1"/>
    <col min="2314" max="2314" width="11.109375" style="447" customWidth="1"/>
    <col min="2315" max="2316" width="13.33203125" style="447" customWidth="1"/>
    <col min="2317" max="2317" width="13.88671875" style="447" customWidth="1"/>
    <col min="2318" max="2321" width="9.109375" style="447" customWidth="1"/>
    <col min="2322" max="2560" width="8.88671875" style="447"/>
    <col min="2561" max="2561" width="46.109375" style="447" customWidth="1"/>
    <col min="2562" max="2562" width="30.6640625" style="447" customWidth="1"/>
    <col min="2563" max="2563" width="20.88671875" style="447" customWidth="1"/>
    <col min="2564" max="2565" width="20.33203125" style="447" customWidth="1"/>
    <col min="2566" max="2566" width="14.6640625" style="447" customWidth="1"/>
    <col min="2567" max="2567" width="14" style="447" customWidth="1"/>
    <col min="2568" max="2568" width="32.88671875" style="447" customWidth="1"/>
    <col min="2569" max="2569" width="11" style="447" customWidth="1"/>
    <col min="2570" max="2570" width="11.109375" style="447" customWidth="1"/>
    <col min="2571" max="2572" width="13.33203125" style="447" customWidth="1"/>
    <col min="2573" max="2573" width="13.88671875" style="447" customWidth="1"/>
    <col min="2574" max="2577" width="9.109375" style="447" customWidth="1"/>
    <col min="2578" max="2816" width="8.88671875" style="447"/>
    <col min="2817" max="2817" width="46.109375" style="447" customWidth="1"/>
    <col min="2818" max="2818" width="30.6640625" style="447" customWidth="1"/>
    <col min="2819" max="2819" width="20.88671875" style="447" customWidth="1"/>
    <col min="2820" max="2821" width="20.33203125" style="447" customWidth="1"/>
    <col min="2822" max="2822" width="14.6640625" style="447" customWidth="1"/>
    <col min="2823" max="2823" width="14" style="447" customWidth="1"/>
    <col min="2824" max="2824" width="32.88671875" style="447" customWidth="1"/>
    <col min="2825" max="2825" width="11" style="447" customWidth="1"/>
    <col min="2826" max="2826" width="11.109375" style="447" customWidth="1"/>
    <col min="2827" max="2828" width="13.33203125" style="447" customWidth="1"/>
    <col min="2829" max="2829" width="13.88671875" style="447" customWidth="1"/>
    <col min="2830" max="2833" width="9.109375" style="447" customWidth="1"/>
    <col min="2834" max="3072" width="8.88671875" style="447"/>
    <col min="3073" max="3073" width="46.109375" style="447" customWidth="1"/>
    <col min="3074" max="3074" width="30.6640625" style="447" customWidth="1"/>
    <col min="3075" max="3075" width="20.88671875" style="447" customWidth="1"/>
    <col min="3076" max="3077" width="20.33203125" style="447" customWidth="1"/>
    <col min="3078" max="3078" width="14.6640625" style="447" customWidth="1"/>
    <col min="3079" max="3079" width="14" style="447" customWidth="1"/>
    <col min="3080" max="3080" width="32.88671875" style="447" customWidth="1"/>
    <col min="3081" max="3081" width="11" style="447" customWidth="1"/>
    <col min="3082" max="3082" width="11.109375" style="447" customWidth="1"/>
    <col min="3083" max="3084" width="13.33203125" style="447" customWidth="1"/>
    <col min="3085" max="3085" width="13.88671875" style="447" customWidth="1"/>
    <col min="3086" max="3089" width="9.109375" style="447" customWidth="1"/>
    <col min="3090" max="3328" width="8.88671875" style="447"/>
    <col min="3329" max="3329" width="46.109375" style="447" customWidth="1"/>
    <col min="3330" max="3330" width="30.6640625" style="447" customWidth="1"/>
    <col min="3331" max="3331" width="20.88671875" style="447" customWidth="1"/>
    <col min="3332" max="3333" width="20.33203125" style="447" customWidth="1"/>
    <col min="3334" max="3334" width="14.6640625" style="447" customWidth="1"/>
    <col min="3335" max="3335" width="14" style="447" customWidth="1"/>
    <col min="3336" max="3336" width="32.88671875" style="447" customWidth="1"/>
    <col min="3337" max="3337" width="11" style="447" customWidth="1"/>
    <col min="3338" max="3338" width="11.109375" style="447" customWidth="1"/>
    <col min="3339" max="3340" width="13.33203125" style="447" customWidth="1"/>
    <col min="3341" max="3341" width="13.88671875" style="447" customWidth="1"/>
    <col min="3342" max="3345" width="9.109375" style="447" customWidth="1"/>
    <col min="3346" max="3584" width="8.88671875" style="447"/>
    <col min="3585" max="3585" width="46.109375" style="447" customWidth="1"/>
    <col min="3586" max="3586" width="30.6640625" style="447" customWidth="1"/>
    <col min="3587" max="3587" width="20.88671875" style="447" customWidth="1"/>
    <col min="3588" max="3589" width="20.33203125" style="447" customWidth="1"/>
    <col min="3590" max="3590" width="14.6640625" style="447" customWidth="1"/>
    <col min="3591" max="3591" width="14" style="447" customWidth="1"/>
    <col min="3592" max="3592" width="32.88671875" style="447" customWidth="1"/>
    <col min="3593" max="3593" width="11" style="447" customWidth="1"/>
    <col min="3594" max="3594" width="11.109375" style="447" customWidth="1"/>
    <col min="3595" max="3596" width="13.33203125" style="447" customWidth="1"/>
    <col min="3597" max="3597" width="13.88671875" style="447" customWidth="1"/>
    <col min="3598" max="3601" width="9.109375" style="447" customWidth="1"/>
    <col min="3602" max="3840" width="8.88671875" style="447"/>
    <col min="3841" max="3841" width="46.109375" style="447" customWidth="1"/>
    <col min="3842" max="3842" width="30.6640625" style="447" customWidth="1"/>
    <col min="3843" max="3843" width="20.88671875" style="447" customWidth="1"/>
    <col min="3844" max="3845" width="20.33203125" style="447" customWidth="1"/>
    <col min="3846" max="3846" width="14.6640625" style="447" customWidth="1"/>
    <col min="3847" max="3847" width="14" style="447" customWidth="1"/>
    <col min="3848" max="3848" width="32.88671875" style="447" customWidth="1"/>
    <col min="3849" max="3849" width="11" style="447" customWidth="1"/>
    <col min="3850" max="3850" width="11.109375" style="447" customWidth="1"/>
    <col min="3851" max="3852" width="13.33203125" style="447" customWidth="1"/>
    <col min="3853" max="3853" width="13.88671875" style="447" customWidth="1"/>
    <col min="3854" max="3857" width="9.109375" style="447" customWidth="1"/>
    <col min="3858" max="4096" width="8.88671875" style="447"/>
    <col min="4097" max="4097" width="46.109375" style="447" customWidth="1"/>
    <col min="4098" max="4098" width="30.6640625" style="447" customWidth="1"/>
    <col min="4099" max="4099" width="20.88671875" style="447" customWidth="1"/>
    <col min="4100" max="4101" width="20.33203125" style="447" customWidth="1"/>
    <col min="4102" max="4102" width="14.6640625" style="447" customWidth="1"/>
    <col min="4103" max="4103" width="14" style="447" customWidth="1"/>
    <col min="4104" max="4104" width="32.88671875" style="447" customWidth="1"/>
    <col min="4105" max="4105" width="11" style="447" customWidth="1"/>
    <col min="4106" max="4106" width="11.109375" style="447" customWidth="1"/>
    <col min="4107" max="4108" width="13.33203125" style="447" customWidth="1"/>
    <col min="4109" max="4109" width="13.88671875" style="447" customWidth="1"/>
    <col min="4110" max="4113" width="9.109375" style="447" customWidth="1"/>
    <col min="4114" max="4352" width="8.88671875" style="447"/>
    <col min="4353" max="4353" width="46.109375" style="447" customWidth="1"/>
    <col min="4354" max="4354" width="30.6640625" style="447" customWidth="1"/>
    <col min="4355" max="4355" width="20.88671875" style="447" customWidth="1"/>
    <col min="4356" max="4357" width="20.33203125" style="447" customWidth="1"/>
    <col min="4358" max="4358" width="14.6640625" style="447" customWidth="1"/>
    <col min="4359" max="4359" width="14" style="447" customWidth="1"/>
    <col min="4360" max="4360" width="32.88671875" style="447" customWidth="1"/>
    <col min="4361" max="4361" width="11" style="447" customWidth="1"/>
    <col min="4362" max="4362" width="11.109375" style="447" customWidth="1"/>
    <col min="4363" max="4364" width="13.33203125" style="447" customWidth="1"/>
    <col min="4365" max="4365" width="13.88671875" style="447" customWidth="1"/>
    <col min="4366" max="4369" width="9.109375" style="447" customWidth="1"/>
    <col min="4370" max="4608" width="8.88671875" style="447"/>
    <col min="4609" max="4609" width="46.109375" style="447" customWidth="1"/>
    <col min="4610" max="4610" width="30.6640625" style="447" customWidth="1"/>
    <col min="4611" max="4611" width="20.88671875" style="447" customWidth="1"/>
    <col min="4612" max="4613" width="20.33203125" style="447" customWidth="1"/>
    <col min="4614" max="4614" width="14.6640625" style="447" customWidth="1"/>
    <col min="4615" max="4615" width="14" style="447" customWidth="1"/>
    <col min="4616" max="4616" width="32.88671875" style="447" customWidth="1"/>
    <col min="4617" max="4617" width="11" style="447" customWidth="1"/>
    <col min="4618" max="4618" width="11.109375" style="447" customWidth="1"/>
    <col min="4619" max="4620" width="13.33203125" style="447" customWidth="1"/>
    <col min="4621" max="4621" width="13.88671875" style="447" customWidth="1"/>
    <col min="4622" max="4625" width="9.109375" style="447" customWidth="1"/>
    <col min="4626" max="4864" width="8.88671875" style="447"/>
    <col min="4865" max="4865" width="46.109375" style="447" customWidth="1"/>
    <col min="4866" max="4866" width="30.6640625" style="447" customWidth="1"/>
    <col min="4867" max="4867" width="20.88671875" style="447" customWidth="1"/>
    <col min="4868" max="4869" width="20.33203125" style="447" customWidth="1"/>
    <col min="4870" max="4870" width="14.6640625" style="447" customWidth="1"/>
    <col min="4871" max="4871" width="14" style="447" customWidth="1"/>
    <col min="4872" max="4872" width="32.88671875" style="447" customWidth="1"/>
    <col min="4873" max="4873" width="11" style="447" customWidth="1"/>
    <col min="4874" max="4874" width="11.109375" style="447" customWidth="1"/>
    <col min="4875" max="4876" width="13.33203125" style="447" customWidth="1"/>
    <col min="4877" max="4877" width="13.88671875" style="447" customWidth="1"/>
    <col min="4878" max="4881" width="9.109375" style="447" customWidth="1"/>
    <col min="4882" max="5120" width="8.88671875" style="447"/>
    <col min="5121" max="5121" width="46.109375" style="447" customWidth="1"/>
    <col min="5122" max="5122" width="30.6640625" style="447" customWidth="1"/>
    <col min="5123" max="5123" width="20.88671875" style="447" customWidth="1"/>
    <col min="5124" max="5125" width="20.33203125" style="447" customWidth="1"/>
    <col min="5126" max="5126" width="14.6640625" style="447" customWidth="1"/>
    <col min="5127" max="5127" width="14" style="447" customWidth="1"/>
    <col min="5128" max="5128" width="32.88671875" style="447" customWidth="1"/>
    <col min="5129" max="5129" width="11" style="447" customWidth="1"/>
    <col min="5130" max="5130" width="11.109375" style="447" customWidth="1"/>
    <col min="5131" max="5132" width="13.33203125" style="447" customWidth="1"/>
    <col min="5133" max="5133" width="13.88671875" style="447" customWidth="1"/>
    <col min="5134" max="5137" width="9.109375" style="447" customWidth="1"/>
    <col min="5138" max="5376" width="8.88671875" style="447"/>
    <col min="5377" max="5377" width="46.109375" style="447" customWidth="1"/>
    <col min="5378" max="5378" width="30.6640625" style="447" customWidth="1"/>
    <col min="5379" max="5379" width="20.88671875" style="447" customWidth="1"/>
    <col min="5380" max="5381" width="20.33203125" style="447" customWidth="1"/>
    <col min="5382" max="5382" width="14.6640625" style="447" customWidth="1"/>
    <col min="5383" max="5383" width="14" style="447" customWidth="1"/>
    <col min="5384" max="5384" width="32.88671875" style="447" customWidth="1"/>
    <col min="5385" max="5385" width="11" style="447" customWidth="1"/>
    <col min="5386" max="5386" width="11.109375" style="447" customWidth="1"/>
    <col min="5387" max="5388" width="13.33203125" style="447" customWidth="1"/>
    <col min="5389" max="5389" width="13.88671875" style="447" customWidth="1"/>
    <col min="5390" max="5393" width="9.109375" style="447" customWidth="1"/>
    <col min="5394" max="5632" width="8.88671875" style="447"/>
    <col min="5633" max="5633" width="46.109375" style="447" customWidth="1"/>
    <col min="5634" max="5634" width="30.6640625" style="447" customWidth="1"/>
    <col min="5635" max="5635" width="20.88671875" style="447" customWidth="1"/>
    <col min="5636" max="5637" width="20.33203125" style="447" customWidth="1"/>
    <col min="5638" max="5638" width="14.6640625" style="447" customWidth="1"/>
    <col min="5639" max="5639" width="14" style="447" customWidth="1"/>
    <col min="5640" max="5640" width="32.88671875" style="447" customWidth="1"/>
    <col min="5641" max="5641" width="11" style="447" customWidth="1"/>
    <col min="5642" max="5642" width="11.109375" style="447" customWidth="1"/>
    <col min="5643" max="5644" width="13.33203125" style="447" customWidth="1"/>
    <col min="5645" max="5645" width="13.88671875" style="447" customWidth="1"/>
    <col min="5646" max="5649" width="9.109375" style="447" customWidth="1"/>
    <col min="5650" max="5888" width="8.88671875" style="447"/>
    <col min="5889" max="5889" width="46.109375" style="447" customWidth="1"/>
    <col min="5890" max="5890" width="30.6640625" style="447" customWidth="1"/>
    <col min="5891" max="5891" width="20.88671875" style="447" customWidth="1"/>
    <col min="5892" max="5893" width="20.33203125" style="447" customWidth="1"/>
    <col min="5894" max="5894" width="14.6640625" style="447" customWidth="1"/>
    <col min="5895" max="5895" width="14" style="447" customWidth="1"/>
    <col min="5896" max="5896" width="32.88671875" style="447" customWidth="1"/>
    <col min="5897" max="5897" width="11" style="447" customWidth="1"/>
    <col min="5898" max="5898" width="11.109375" style="447" customWidth="1"/>
    <col min="5899" max="5900" width="13.33203125" style="447" customWidth="1"/>
    <col min="5901" max="5901" width="13.88671875" style="447" customWidth="1"/>
    <col min="5902" max="5905" width="9.109375" style="447" customWidth="1"/>
    <col min="5906" max="6144" width="8.88671875" style="447"/>
    <col min="6145" max="6145" width="46.109375" style="447" customWidth="1"/>
    <col min="6146" max="6146" width="30.6640625" style="447" customWidth="1"/>
    <col min="6147" max="6147" width="20.88671875" style="447" customWidth="1"/>
    <col min="6148" max="6149" width="20.33203125" style="447" customWidth="1"/>
    <col min="6150" max="6150" width="14.6640625" style="447" customWidth="1"/>
    <col min="6151" max="6151" width="14" style="447" customWidth="1"/>
    <col min="6152" max="6152" width="32.88671875" style="447" customWidth="1"/>
    <col min="6153" max="6153" width="11" style="447" customWidth="1"/>
    <col min="6154" max="6154" width="11.109375" style="447" customWidth="1"/>
    <col min="6155" max="6156" width="13.33203125" style="447" customWidth="1"/>
    <col min="6157" max="6157" width="13.88671875" style="447" customWidth="1"/>
    <col min="6158" max="6161" width="9.109375" style="447" customWidth="1"/>
    <col min="6162" max="6400" width="8.88671875" style="447"/>
    <col min="6401" max="6401" width="46.109375" style="447" customWidth="1"/>
    <col min="6402" max="6402" width="30.6640625" style="447" customWidth="1"/>
    <col min="6403" max="6403" width="20.88671875" style="447" customWidth="1"/>
    <col min="6404" max="6405" width="20.33203125" style="447" customWidth="1"/>
    <col min="6406" max="6406" width="14.6640625" style="447" customWidth="1"/>
    <col min="6407" max="6407" width="14" style="447" customWidth="1"/>
    <col min="6408" max="6408" width="32.88671875" style="447" customWidth="1"/>
    <col min="6409" max="6409" width="11" style="447" customWidth="1"/>
    <col min="6410" max="6410" width="11.109375" style="447" customWidth="1"/>
    <col min="6411" max="6412" width="13.33203125" style="447" customWidth="1"/>
    <col min="6413" max="6413" width="13.88671875" style="447" customWidth="1"/>
    <col min="6414" max="6417" width="9.109375" style="447" customWidth="1"/>
    <col min="6418" max="6656" width="8.88671875" style="447"/>
    <col min="6657" max="6657" width="46.109375" style="447" customWidth="1"/>
    <col min="6658" max="6658" width="30.6640625" style="447" customWidth="1"/>
    <col min="6659" max="6659" width="20.88671875" style="447" customWidth="1"/>
    <col min="6660" max="6661" width="20.33203125" style="447" customWidth="1"/>
    <col min="6662" max="6662" width="14.6640625" style="447" customWidth="1"/>
    <col min="6663" max="6663" width="14" style="447" customWidth="1"/>
    <col min="6664" max="6664" width="32.88671875" style="447" customWidth="1"/>
    <col min="6665" max="6665" width="11" style="447" customWidth="1"/>
    <col min="6666" max="6666" width="11.109375" style="447" customWidth="1"/>
    <col min="6667" max="6668" width="13.33203125" style="447" customWidth="1"/>
    <col min="6669" max="6669" width="13.88671875" style="447" customWidth="1"/>
    <col min="6670" max="6673" width="9.109375" style="447" customWidth="1"/>
    <col min="6674" max="6912" width="8.88671875" style="447"/>
    <col min="6913" max="6913" width="46.109375" style="447" customWidth="1"/>
    <col min="6914" max="6914" width="30.6640625" style="447" customWidth="1"/>
    <col min="6915" max="6915" width="20.88671875" style="447" customWidth="1"/>
    <col min="6916" max="6917" width="20.33203125" style="447" customWidth="1"/>
    <col min="6918" max="6918" width="14.6640625" style="447" customWidth="1"/>
    <col min="6919" max="6919" width="14" style="447" customWidth="1"/>
    <col min="6920" max="6920" width="32.88671875" style="447" customWidth="1"/>
    <col min="6921" max="6921" width="11" style="447" customWidth="1"/>
    <col min="6922" max="6922" width="11.109375" style="447" customWidth="1"/>
    <col min="6923" max="6924" width="13.33203125" style="447" customWidth="1"/>
    <col min="6925" max="6925" width="13.88671875" style="447" customWidth="1"/>
    <col min="6926" max="6929" width="9.109375" style="447" customWidth="1"/>
    <col min="6930" max="7168" width="8.88671875" style="447"/>
    <col min="7169" max="7169" width="46.109375" style="447" customWidth="1"/>
    <col min="7170" max="7170" width="30.6640625" style="447" customWidth="1"/>
    <col min="7171" max="7171" width="20.88671875" style="447" customWidth="1"/>
    <col min="7172" max="7173" width="20.33203125" style="447" customWidth="1"/>
    <col min="7174" max="7174" width="14.6640625" style="447" customWidth="1"/>
    <col min="7175" max="7175" width="14" style="447" customWidth="1"/>
    <col min="7176" max="7176" width="32.88671875" style="447" customWidth="1"/>
    <col min="7177" max="7177" width="11" style="447" customWidth="1"/>
    <col min="7178" max="7178" width="11.109375" style="447" customWidth="1"/>
    <col min="7179" max="7180" width="13.33203125" style="447" customWidth="1"/>
    <col min="7181" max="7181" width="13.88671875" style="447" customWidth="1"/>
    <col min="7182" max="7185" width="9.109375" style="447" customWidth="1"/>
    <col min="7186" max="7424" width="8.88671875" style="447"/>
    <col min="7425" max="7425" width="46.109375" style="447" customWidth="1"/>
    <col min="7426" max="7426" width="30.6640625" style="447" customWidth="1"/>
    <col min="7427" max="7427" width="20.88671875" style="447" customWidth="1"/>
    <col min="7428" max="7429" width="20.33203125" style="447" customWidth="1"/>
    <col min="7430" max="7430" width="14.6640625" style="447" customWidth="1"/>
    <col min="7431" max="7431" width="14" style="447" customWidth="1"/>
    <col min="7432" max="7432" width="32.88671875" style="447" customWidth="1"/>
    <col min="7433" max="7433" width="11" style="447" customWidth="1"/>
    <col min="7434" max="7434" width="11.109375" style="447" customWidth="1"/>
    <col min="7435" max="7436" width="13.33203125" style="447" customWidth="1"/>
    <col min="7437" max="7437" width="13.88671875" style="447" customWidth="1"/>
    <col min="7438" max="7441" width="9.109375" style="447" customWidth="1"/>
    <col min="7442" max="7680" width="8.88671875" style="447"/>
    <col min="7681" max="7681" width="46.109375" style="447" customWidth="1"/>
    <col min="7682" max="7682" width="30.6640625" style="447" customWidth="1"/>
    <col min="7683" max="7683" width="20.88671875" style="447" customWidth="1"/>
    <col min="7684" max="7685" width="20.33203125" style="447" customWidth="1"/>
    <col min="7686" max="7686" width="14.6640625" style="447" customWidth="1"/>
    <col min="7687" max="7687" width="14" style="447" customWidth="1"/>
    <col min="7688" max="7688" width="32.88671875" style="447" customWidth="1"/>
    <col min="7689" max="7689" width="11" style="447" customWidth="1"/>
    <col min="7690" max="7690" width="11.109375" style="447" customWidth="1"/>
    <col min="7691" max="7692" width="13.33203125" style="447" customWidth="1"/>
    <col min="7693" max="7693" width="13.88671875" style="447" customWidth="1"/>
    <col min="7694" max="7697" width="9.109375" style="447" customWidth="1"/>
    <col min="7698" max="7936" width="8.88671875" style="447"/>
    <col min="7937" max="7937" width="46.109375" style="447" customWidth="1"/>
    <col min="7938" max="7938" width="30.6640625" style="447" customWidth="1"/>
    <col min="7939" max="7939" width="20.88671875" style="447" customWidth="1"/>
    <col min="7940" max="7941" width="20.33203125" style="447" customWidth="1"/>
    <col min="7942" max="7942" width="14.6640625" style="447" customWidth="1"/>
    <col min="7943" max="7943" width="14" style="447" customWidth="1"/>
    <col min="7944" max="7944" width="32.88671875" style="447" customWidth="1"/>
    <col min="7945" max="7945" width="11" style="447" customWidth="1"/>
    <col min="7946" max="7946" width="11.109375" style="447" customWidth="1"/>
    <col min="7947" max="7948" width="13.33203125" style="447" customWidth="1"/>
    <col min="7949" max="7949" width="13.88671875" style="447" customWidth="1"/>
    <col min="7950" max="7953" width="9.109375" style="447" customWidth="1"/>
    <col min="7954" max="8192" width="8.88671875" style="447"/>
    <col min="8193" max="8193" width="46.109375" style="447" customWidth="1"/>
    <col min="8194" max="8194" width="30.6640625" style="447" customWidth="1"/>
    <col min="8195" max="8195" width="20.88671875" style="447" customWidth="1"/>
    <col min="8196" max="8197" width="20.33203125" style="447" customWidth="1"/>
    <col min="8198" max="8198" width="14.6640625" style="447" customWidth="1"/>
    <col min="8199" max="8199" width="14" style="447" customWidth="1"/>
    <col min="8200" max="8200" width="32.88671875" style="447" customWidth="1"/>
    <col min="8201" max="8201" width="11" style="447" customWidth="1"/>
    <col min="8202" max="8202" width="11.109375" style="447" customWidth="1"/>
    <col min="8203" max="8204" width="13.33203125" style="447" customWidth="1"/>
    <col min="8205" max="8205" width="13.88671875" style="447" customWidth="1"/>
    <col min="8206" max="8209" width="9.109375" style="447" customWidth="1"/>
    <col min="8210" max="8448" width="8.88671875" style="447"/>
    <col min="8449" max="8449" width="46.109375" style="447" customWidth="1"/>
    <col min="8450" max="8450" width="30.6640625" style="447" customWidth="1"/>
    <col min="8451" max="8451" width="20.88671875" style="447" customWidth="1"/>
    <col min="8452" max="8453" width="20.33203125" style="447" customWidth="1"/>
    <col min="8454" max="8454" width="14.6640625" style="447" customWidth="1"/>
    <col min="8455" max="8455" width="14" style="447" customWidth="1"/>
    <col min="8456" max="8456" width="32.88671875" style="447" customWidth="1"/>
    <col min="8457" max="8457" width="11" style="447" customWidth="1"/>
    <col min="8458" max="8458" width="11.109375" style="447" customWidth="1"/>
    <col min="8459" max="8460" width="13.33203125" style="447" customWidth="1"/>
    <col min="8461" max="8461" width="13.88671875" style="447" customWidth="1"/>
    <col min="8462" max="8465" width="9.109375" style="447" customWidth="1"/>
    <col min="8466" max="8704" width="8.88671875" style="447"/>
    <col min="8705" max="8705" width="46.109375" style="447" customWidth="1"/>
    <col min="8706" max="8706" width="30.6640625" style="447" customWidth="1"/>
    <col min="8707" max="8707" width="20.88671875" style="447" customWidth="1"/>
    <col min="8708" max="8709" width="20.33203125" style="447" customWidth="1"/>
    <col min="8710" max="8710" width="14.6640625" style="447" customWidth="1"/>
    <col min="8711" max="8711" width="14" style="447" customWidth="1"/>
    <col min="8712" max="8712" width="32.88671875" style="447" customWidth="1"/>
    <col min="8713" max="8713" width="11" style="447" customWidth="1"/>
    <col min="8714" max="8714" width="11.109375" style="447" customWidth="1"/>
    <col min="8715" max="8716" width="13.33203125" style="447" customWidth="1"/>
    <col min="8717" max="8717" width="13.88671875" style="447" customWidth="1"/>
    <col min="8718" max="8721" width="9.109375" style="447" customWidth="1"/>
    <col min="8722" max="8960" width="8.88671875" style="447"/>
    <col min="8961" max="8961" width="46.109375" style="447" customWidth="1"/>
    <col min="8962" max="8962" width="30.6640625" style="447" customWidth="1"/>
    <col min="8963" max="8963" width="20.88671875" style="447" customWidth="1"/>
    <col min="8964" max="8965" width="20.33203125" style="447" customWidth="1"/>
    <col min="8966" max="8966" width="14.6640625" style="447" customWidth="1"/>
    <col min="8967" max="8967" width="14" style="447" customWidth="1"/>
    <col min="8968" max="8968" width="32.88671875" style="447" customWidth="1"/>
    <col min="8969" max="8969" width="11" style="447" customWidth="1"/>
    <col min="8970" max="8970" width="11.109375" style="447" customWidth="1"/>
    <col min="8971" max="8972" width="13.33203125" style="447" customWidth="1"/>
    <col min="8973" max="8973" width="13.88671875" style="447" customWidth="1"/>
    <col min="8974" max="8977" width="9.109375" style="447" customWidth="1"/>
    <col min="8978" max="9216" width="8.88671875" style="447"/>
    <col min="9217" max="9217" width="46.109375" style="447" customWidth="1"/>
    <col min="9218" max="9218" width="30.6640625" style="447" customWidth="1"/>
    <col min="9219" max="9219" width="20.88671875" style="447" customWidth="1"/>
    <col min="9220" max="9221" width="20.33203125" style="447" customWidth="1"/>
    <col min="9222" max="9222" width="14.6640625" style="447" customWidth="1"/>
    <col min="9223" max="9223" width="14" style="447" customWidth="1"/>
    <col min="9224" max="9224" width="32.88671875" style="447" customWidth="1"/>
    <col min="9225" max="9225" width="11" style="447" customWidth="1"/>
    <col min="9226" max="9226" width="11.109375" style="447" customWidth="1"/>
    <col min="9227" max="9228" width="13.33203125" style="447" customWidth="1"/>
    <col min="9229" max="9229" width="13.88671875" style="447" customWidth="1"/>
    <col min="9230" max="9233" width="9.109375" style="447" customWidth="1"/>
    <col min="9234" max="9472" width="8.88671875" style="447"/>
    <col min="9473" max="9473" width="46.109375" style="447" customWidth="1"/>
    <col min="9474" max="9474" width="30.6640625" style="447" customWidth="1"/>
    <col min="9475" max="9475" width="20.88671875" style="447" customWidth="1"/>
    <col min="9476" max="9477" width="20.33203125" style="447" customWidth="1"/>
    <col min="9478" max="9478" width="14.6640625" style="447" customWidth="1"/>
    <col min="9479" max="9479" width="14" style="447" customWidth="1"/>
    <col min="9480" max="9480" width="32.88671875" style="447" customWidth="1"/>
    <col min="9481" max="9481" width="11" style="447" customWidth="1"/>
    <col min="9482" max="9482" width="11.109375" style="447" customWidth="1"/>
    <col min="9483" max="9484" width="13.33203125" style="447" customWidth="1"/>
    <col min="9485" max="9485" width="13.88671875" style="447" customWidth="1"/>
    <col min="9486" max="9489" width="9.109375" style="447" customWidth="1"/>
    <col min="9490" max="9728" width="8.88671875" style="447"/>
    <col min="9729" max="9729" width="46.109375" style="447" customWidth="1"/>
    <col min="9730" max="9730" width="30.6640625" style="447" customWidth="1"/>
    <col min="9731" max="9731" width="20.88671875" style="447" customWidth="1"/>
    <col min="9732" max="9733" width="20.33203125" style="447" customWidth="1"/>
    <col min="9734" max="9734" width="14.6640625" style="447" customWidth="1"/>
    <col min="9735" max="9735" width="14" style="447" customWidth="1"/>
    <col min="9736" max="9736" width="32.88671875" style="447" customWidth="1"/>
    <col min="9737" max="9737" width="11" style="447" customWidth="1"/>
    <col min="9738" max="9738" width="11.109375" style="447" customWidth="1"/>
    <col min="9739" max="9740" width="13.33203125" style="447" customWidth="1"/>
    <col min="9741" max="9741" width="13.88671875" style="447" customWidth="1"/>
    <col min="9742" max="9745" width="9.109375" style="447" customWidth="1"/>
    <col min="9746" max="9984" width="8.88671875" style="447"/>
    <col min="9985" max="9985" width="46.109375" style="447" customWidth="1"/>
    <col min="9986" max="9986" width="30.6640625" style="447" customWidth="1"/>
    <col min="9987" max="9987" width="20.88671875" style="447" customWidth="1"/>
    <col min="9988" max="9989" width="20.33203125" style="447" customWidth="1"/>
    <col min="9990" max="9990" width="14.6640625" style="447" customWidth="1"/>
    <col min="9991" max="9991" width="14" style="447" customWidth="1"/>
    <col min="9992" max="9992" width="32.88671875" style="447" customWidth="1"/>
    <col min="9993" max="9993" width="11" style="447" customWidth="1"/>
    <col min="9994" max="9994" width="11.109375" style="447" customWidth="1"/>
    <col min="9995" max="9996" width="13.33203125" style="447" customWidth="1"/>
    <col min="9997" max="9997" width="13.88671875" style="447" customWidth="1"/>
    <col min="9998" max="10001" width="9.109375" style="447" customWidth="1"/>
    <col min="10002" max="10240" width="8.88671875" style="447"/>
    <col min="10241" max="10241" width="46.109375" style="447" customWidth="1"/>
    <col min="10242" max="10242" width="30.6640625" style="447" customWidth="1"/>
    <col min="10243" max="10243" width="20.88671875" style="447" customWidth="1"/>
    <col min="10244" max="10245" width="20.33203125" style="447" customWidth="1"/>
    <col min="10246" max="10246" width="14.6640625" style="447" customWidth="1"/>
    <col min="10247" max="10247" width="14" style="447" customWidth="1"/>
    <col min="10248" max="10248" width="32.88671875" style="447" customWidth="1"/>
    <col min="10249" max="10249" width="11" style="447" customWidth="1"/>
    <col min="10250" max="10250" width="11.109375" style="447" customWidth="1"/>
    <col min="10251" max="10252" width="13.33203125" style="447" customWidth="1"/>
    <col min="10253" max="10253" width="13.88671875" style="447" customWidth="1"/>
    <col min="10254" max="10257" width="9.109375" style="447" customWidth="1"/>
    <col min="10258" max="10496" width="8.88671875" style="447"/>
    <col min="10497" max="10497" width="46.109375" style="447" customWidth="1"/>
    <col min="10498" max="10498" width="30.6640625" style="447" customWidth="1"/>
    <col min="10499" max="10499" width="20.88671875" style="447" customWidth="1"/>
    <col min="10500" max="10501" width="20.33203125" style="447" customWidth="1"/>
    <col min="10502" max="10502" width="14.6640625" style="447" customWidth="1"/>
    <col min="10503" max="10503" width="14" style="447" customWidth="1"/>
    <col min="10504" max="10504" width="32.88671875" style="447" customWidth="1"/>
    <col min="10505" max="10505" width="11" style="447" customWidth="1"/>
    <col min="10506" max="10506" width="11.109375" style="447" customWidth="1"/>
    <col min="10507" max="10508" width="13.33203125" style="447" customWidth="1"/>
    <col min="10509" max="10509" width="13.88671875" style="447" customWidth="1"/>
    <col min="10510" max="10513" width="9.109375" style="447" customWidth="1"/>
    <col min="10514" max="10752" width="8.88671875" style="447"/>
    <col min="10753" max="10753" width="46.109375" style="447" customWidth="1"/>
    <col min="10754" max="10754" width="30.6640625" style="447" customWidth="1"/>
    <col min="10755" max="10755" width="20.88671875" style="447" customWidth="1"/>
    <col min="10756" max="10757" width="20.33203125" style="447" customWidth="1"/>
    <col min="10758" max="10758" width="14.6640625" style="447" customWidth="1"/>
    <col min="10759" max="10759" width="14" style="447" customWidth="1"/>
    <col min="10760" max="10760" width="32.88671875" style="447" customWidth="1"/>
    <col min="10761" max="10761" width="11" style="447" customWidth="1"/>
    <col min="10762" max="10762" width="11.109375" style="447" customWidth="1"/>
    <col min="10763" max="10764" width="13.33203125" style="447" customWidth="1"/>
    <col min="10765" max="10765" width="13.88671875" style="447" customWidth="1"/>
    <col min="10766" max="10769" width="9.109375" style="447" customWidth="1"/>
    <col min="10770" max="11008" width="8.88671875" style="447"/>
    <col min="11009" max="11009" width="46.109375" style="447" customWidth="1"/>
    <col min="11010" max="11010" width="30.6640625" style="447" customWidth="1"/>
    <col min="11011" max="11011" width="20.88671875" style="447" customWidth="1"/>
    <col min="11012" max="11013" width="20.33203125" style="447" customWidth="1"/>
    <col min="11014" max="11014" width="14.6640625" style="447" customWidth="1"/>
    <col min="11015" max="11015" width="14" style="447" customWidth="1"/>
    <col min="11016" max="11016" width="32.88671875" style="447" customWidth="1"/>
    <col min="11017" max="11017" width="11" style="447" customWidth="1"/>
    <col min="11018" max="11018" width="11.109375" style="447" customWidth="1"/>
    <col min="11019" max="11020" width="13.33203125" style="447" customWidth="1"/>
    <col min="11021" max="11021" width="13.88671875" style="447" customWidth="1"/>
    <col min="11022" max="11025" width="9.109375" style="447" customWidth="1"/>
    <col min="11026" max="11264" width="8.88671875" style="447"/>
    <col min="11265" max="11265" width="46.109375" style="447" customWidth="1"/>
    <col min="11266" max="11266" width="30.6640625" style="447" customWidth="1"/>
    <col min="11267" max="11267" width="20.88671875" style="447" customWidth="1"/>
    <col min="11268" max="11269" width="20.33203125" style="447" customWidth="1"/>
    <col min="11270" max="11270" width="14.6640625" style="447" customWidth="1"/>
    <col min="11271" max="11271" width="14" style="447" customWidth="1"/>
    <col min="11272" max="11272" width="32.88671875" style="447" customWidth="1"/>
    <col min="11273" max="11273" width="11" style="447" customWidth="1"/>
    <col min="11274" max="11274" width="11.109375" style="447" customWidth="1"/>
    <col min="11275" max="11276" width="13.33203125" style="447" customWidth="1"/>
    <col min="11277" max="11277" width="13.88671875" style="447" customWidth="1"/>
    <col min="11278" max="11281" width="9.109375" style="447" customWidth="1"/>
    <col min="11282" max="11520" width="8.88671875" style="447"/>
    <col min="11521" max="11521" width="46.109375" style="447" customWidth="1"/>
    <col min="11522" max="11522" width="30.6640625" style="447" customWidth="1"/>
    <col min="11523" max="11523" width="20.88671875" style="447" customWidth="1"/>
    <col min="11524" max="11525" width="20.33203125" style="447" customWidth="1"/>
    <col min="11526" max="11526" width="14.6640625" style="447" customWidth="1"/>
    <col min="11527" max="11527" width="14" style="447" customWidth="1"/>
    <col min="11528" max="11528" width="32.88671875" style="447" customWidth="1"/>
    <col min="11529" max="11529" width="11" style="447" customWidth="1"/>
    <col min="11530" max="11530" width="11.109375" style="447" customWidth="1"/>
    <col min="11531" max="11532" width="13.33203125" style="447" customWidth="1"/>
    <col min="11533" max="11533" width="13.88671875" style="447" customWidth="1"/>
    <col min="11534" max="11537" width="9.109375" style="447" customWidth="1"/>
    <col min="11538" max="11776" width="8.88671875" style="447"/>
    <col min="11777" max="11777" width="46.109375" style="447" customWidth="1"/>
    <col min="11778" max="11778" width="30.6640625" style="447" customWidth="1"/>
    <col min="11779" max="11779" width="20.88671875" style="447" customWidth="1"/>
    <col min="11780" max="11781" width="20.33203125" style="447" customWidth="1"/>
    <col min="11782" max="11782" width="14.6640625" style="447" customWidth="1"/>
    <col min="11783" max="11783" width="14" style="447" customWidth="1"/>
    <col min="11784" max="11784" width="32.88671875" style="447" customWidth="1"/>
    <col min="11785" max="11785" width="11" style="447" customWidth="1"/>
    <col min="11786" max="11786" width="11.109375" style="447" customWidth="1"/>
    <col min="11787" max="11788" width="13.33203125" style="447" customWidth="1"/>
    <col min="11789" max="11789" width="13.88671875" style="447" customWidth="1"/>
    <col min="11790" max="11793" width="9.109375" style="447" customWidth="1"/>
    <col min="11794" max="12032" width="8.88671875" style="447"/>
    <col min="12033" max="12033" width="46.109375" style="447" customWidth="1"/>
    <col min="12034" max="12034" width="30.6640625" style="447" customWidth="1"/>
    <col min="12035" max="12035" width="20.88671875" style="447" customWidth="1"/>
    <col min="12036" max="12037" width="20.33203125" style="447" customWidth="1"/>
    <col min="12038" max="12038" width="14.6640625" style="447" customWidth="1"/>
    <col min="12039" max="12039" width="14" style="447" customWidth="1"/>
    <col min="12040" max="12040" width="32.88671875" style="447" customWidth="1"/>
    <col min="12041" max="12041" width="11" style="447" customWidth="1"/>
    <col min="12042" max="12042" width="11.109375" style="447" customWidth="1"/>
    <col min="12043" max="12044" width="13.33203125" style="447" customWidth="1"/>
    <col min="12045" max="12045" width="13.88671875" style="447" customWidth="1"/>
    <col min="12046" max="12049" width="9.109375" style="447" customWidth="1"/>
    <col min="12050" max="12288" width="8.88671875" style="447"/>
    <col min="12289" max="12289" width="46.109375" style="447" customWidth="1"/>
    <col min="12290" max="12290" width="30.6640625" style="447" customWidth="1"/>
    <col min="12291" max="12291" width="20.88671875" style="447" customWidth="1"/>
    <col min="12292" max="12293" width="20.33203125" style="447" customWidth="1"/>
    <col min="12294" max="12294" width="14.6640625" style="447" customWidth="1"/>
    <col min="12295" max="12295" width="14" style="447" customWidth="1"/>
    <col min="12296" max="12296" width="32.88671875" style="447" customWidth="1"/>
    <col min="12297" max="12297" width="11" style="447" customWidth="1"/>
    <col min="12298" max="12298" width="11.109375" style="447" customWidth="1"/>
    <col min="12299" max="12300" width="13.33203125" style="447" customWidth="1"/>
    <col min="12301" max="12301" width="13.88671875" style="447" customWidth="1"/>
    <col min="12302" max="12305" width="9.109375" style="447" customWidth="1"/>
    <col min="12306" max="12544" width="8.88671875" style="447"/>
    <col min="12545" max="12545" width="46.109375" style="447" customWidth="1"/>
    <col min="12546" max="12546" width="30.6640625" style="447" customWidth="1"/>
    <col min="12547" max="12547" width="20.88671875" style="447" customWidth="1"/>
    <col min="12548" max="12549" width="20.33203125" style="447" customWidth="1"/>
    <col min="12550" max="12550" width="14.6640625" style="447" customWidth="1"/>
    <col min="12551" max="12551" width="14" style="447" customWidth="1"/>
    <col min="12552" max="12552" width="32.88671875" style="447" customWidth="1"/>
    <col min="12553" max="12553" width="11" style="447" customWidth="1"/>
    <col min="12554" max="12554" width="11.109375" style="447" customWidth="1"/>
    <col min="12555" max="12556" width="13.33203125" style="447" customWidth="1"/>
    <col min="12557" max="12557" width="13.88671875" style="447" customWidth="1"/>
    <col min="12558" max="12561" width="9.109375" style="447" customWidth="1"/>
    <col min="12562" max="12800" width="8.88671875" style="447"/>
    <col min="12801" max="12801" width="46.109375" style="447" customWidth="1"/>
    <col min="12802" max="12802" width="30.6640625" style="447" customWidth="1"/>
    <col min="12803" max="12803" width="20.88671875" style="447" customWidth="1"/>
    <col min="12804" max="12805" width="20.33203125" style="447" customWidth="1"/>
    <col min="12806" max="12806" width="14.6640625" style="447" customWidth="1"/>
    <col min="12807" max="12807" width="14" style="447" customWidth="1"/>
    <col min="12808" max="12808" width="32.88671875" style="447" customWidth="1"/>
    <col min="12809" max="12809" width="11" style="447" customWidth="1"/>
    <col min="12810" max="12810" width="11.109375" style="447" customWidth="1"/>
    <col min="12811" max="12812" width="13.33203125" style="447" customWidth="1"/>
    <col min="12813" max="12813" width="13.88671875" style="447" customWidth="1"/>
    <col min="12814" max="12817" width="9.109375" style="447" customWidth="1"/>
    <col min="12818" max="13056" width="8.88671875" style="447"/>
    <col min="13057" max="13057" width="46.109375" style="447" customWidth="1"/>
    <col min="13058" max="13058" width="30.6640625" style="447" customWidth="1"/>
    <col min="13059" max="13059" width="20.88671875" style="447" customWidth="1"/>
    <col min="13060" max="13061" width="20.33203125" style="447" customWidth="1"/>
    <col min="13062" max="13062" width="14.6640625" style="447" customWidth="1"/>
    <col min="13063" max="13063" width="14" style="447" customWidth="1"/>
    <col min="13064" max="13064" width="32.88671875" style="447" customWidth="1"/>
    <col min="13065" max="13065" width="11" style="447" customWidth="1"/>
    <col min="13066" max="13066" width="11.109375" style="447" customWidth="1"/>
    <col min="13067" max="13068" width="13.33203125" style="447" customWidth="1"/>
    <col min="13069" max="13069" width="13.88671875" style="447" customWidth="1"/>
    <col min="13070" max="13073" width="9.109375" style="447" customWidth="1"/>
    <col min="13074" max="13312" width="8.88671875" style="447"/>
    <col min="13313" max="13313" width="46.109375" style="447" customWidth="1"/>
    <col min="13314" max="13314" width="30.6640625" style="447" customWidth="1"/>
    <col min="13315" max="13315" width="20.88671875" style="447" customWidth="1"/>
    <col min="13316" max="13317" width="20.33203125" style="447" customWidth="1"/>
    <col min="13318" max="13318" width="14.6640625" style="447" customWidth="1"/>
    <col min="13319" max="13319" width="14" style="447" customWidth="1"/>
    <col min="13320" max="13320" width="32.88671875" style="447" customWidth="1"/>
    <col min="13321" max="13321" width="11" style="447" customWidth="1"/>
    <col min="13322" max="13322" width="11.109375" style="447" customWidth="1"/>
    <col min="13323" max="13324" width="13.33203125" style="447" customWidth="1"/>
    <col min="13325" max="13325" width="13.88671875" style="447" customWidth="1"/>
    <col min="13326" max="13329" width="9.109375" style="447" customWidth="1"/>
    <col min="13330" max="13568" width="8.88671875" style="447"/>
    <col min="13569" max="13569" width="46.109375" style="447" customWidth="1"/>
    <col min="13570" max="13570" width="30.6640625" style="447" customWidth="1"/>
    <col min="13571" max="13571" width="20.88671875" style="447" customWidth="1"/>
    <col min="13572" max="13573" width="20.33203125" style="447" customWidth="1"/>
    <col min="13574" max="13574" width="14.6640625" style="447" customWidth="1"/>
    <col min="13575" max="13575" width="14" style="447" customWidth="1"/>
    <col min="13576" max="13576" width="32.88671875" style="447" customWidth="1"/>
    <col min="13577" max="13577" width="11" style="447" customWidth="1"/>
    <col min="13578" max="13578" width="11.109375" style="447" customWidth="1"/>
    <col min="13579" max="13580" width="13.33203125" style="447" customWidth="1"/>
    <col min="13581" max="13581" width="13.88671875" style="447" customWidth="1"/>
    <col min="13582" max="13585" width="9.109375" style="447" customWidth="1"/>
    <col min="13586" max="13824" width="8.88671875" style="447"/>
    <col min="13825" max="13825" width="46.109375" style="447" customWidth="1"/>
    <col min="13826" max="13826" width="30.6640625" style="447" customWidth="1"/>
    <col min="13827" max="13827" width="20.88671875" style="447" customWidth="1"/>
    <col min="13828" max="13829" width="20.33203125" style="447" customWidth="1"/>
    <col min="13830" max="13830" width="14.6640625" style="447" customWidth="1"/>
    <col min="13831" max="13831" width="14" style="447" customWidth="1"/>
    <col min="13832" max="13832" width="32.88671875" style="447" customWidth="1"/>
    <col min="13833" max="13833" width="11" style="447" customWidth="1"/>
    <col min="13834" max="13834" width="11.109375" style="447" customWidth="1"/>
    <col min="13835" max="13836" width="13.33203125" style="447" customWidth="1"/>
    <col min="13837" max="13837" width="13.88671875" style="447" customWidth="1"/>
    <col min="13838" max="13841" width="9.109375" style="447" customWidth="1"/>
    <col min="13842" max="14080" width="8.88671875" style="447"/>
    <col min="14081" max="14081" width="46.109375" style="447" customWidth="1"/>
    <col min="14082" max="14082" width="30.6640625" style="447" customWidth="1"/>
    <col min="14083" max="14083" width="20.88671875" style="447" customWidth="1"/>
    <col min="14084" max="14085" width="20.33203125" style="447" customWidth="1"/>
    <col min="14086" max="14086" width="14.6640625" style="447" customWidth="1"/>
    <col min="14087" max="14087" width="14" style="447" customWidth="1"/>
    <col min="14088" max="14088" width="32.88671875" style="447" customWidth="1"/>
    <col min="14089" max="14089" width="11" style="447" customWidth="1"/>
    <col min="14090" max="14090" width="11.109375" style="447" customWidth="1"/>
    <col min="14091" max="14092" width="13.33203125" style="447" customWidth="1"/>
    <col min="14093" max="14093" width="13.88671875" style="447" customWidth="1"/>
    <col min="14094" max="14097" width="9.109375" style="447" customWidth="1"/>
    <col min="14098" max="14336" width="8.88671875" style="447"/>
    <col min="14337" max="14337" width="46.109375" style="447" customWidth="1"/>
    <col min="14338" max="14338" width="30.6640625" style="447" customWidth="1"/>
    <col min="14339" max="14339" width="20.88671875" style="447" customWidth="1"/>
    <col min="14340" max="14341" width="20.33203125" style="447" customWidth="1"/>
    <col min="14342" max="14342" width="14.6640625" style="447" customWidth="1"/>
    <col min="14343" max="14343" width="14" style="447" customWidth="1"/>
    <col min="14344" max="14344" width="32.88671875" style="447" customWidth="1"/>
    <col min="14345" max="14345" width="11" style="447" customWidth="1"/>
    <col min="14346" max="14346" width="11.109375" style="447" customWidth="1"/>
    <col min="14347" max="14348" width="13.33203125" style="447" customWidth="1"/>
    <col min="14349" max="14349" width="13.88671875" style="447" customWidth="1"/>
    <col min="14350" max="14353" width="9.109375" style="447" customWidth="1"/>
    <col min="14354" max="14592" width="8.88671875" style="447"/>
    <col min="14593" max="14593" width="46.109375" style="447" customWidth="1"/>
    <col min="14594" max="14594" width="30.6640625" style="447" customWidth="1"/>
    <col min="14595" max="14595" width="20.88671875" style="447" customWidth="1"/>
    <col min="14596" max="14597" width="20.33203125" style="447" customWidth="1"/>
    <col min="14598" max="14598" width="14.6640625" style="447" customWidth="1"/>
    <col min="14599" max="14599" width="14" style="447" customWidth="1"/>
    <col min="14600" max="14600" width="32.88671875" style="447" customWidth="1"/>
    <col min="14601" max="14601" width="11" style="447" customWidth="1"/>
    <col min="14602" max="14602" width="11.109375" style="447" customWidth="1"/>
    <col min="14603" max="14604" width="13.33203125" style="447" customWidth="1"/>
    <col min="14605" max="14605" width="13.88671875" style="447" customWidth="1"/>
    <col min="14606" max="14609" width="9.109375" style="447" customWidth="1"/>
    <col min="14610" max="14848" width="8.88671875" style="447"/>
    <col min="14849" max="14849" width="46.109375" style="447" customWidth="1"/>
    <col min="14850" max="14850" width="30.6640625" style="447" customWidth="1"/>
    <col min="14851" max="14851" width="20.88671875" style="447" customWidth="1"/>
    <col min="14852" max="14853" width="20.33203125" style="447" customWidth="1"/>
    <col min="14854" max="14854" width="14.6640625" style="447" customWidth="1"/>
    <col min="14855" max="14855" width="14" style="447" customWidth="1"/>
    <col min="14856" max="14856" width="32.88671875" style="447" customWidth="1"/>
    <col min="14857" max="14857" width="11" style="447" customWidth="1"/>
    <col min="14858" max="14858" width="11.109375" style="447" customWidth="1"/>
    <col min="14859" max="14860" width="13.33203125" style="447" customWidth="1"/>
    <col min="14861" max="14861" width="13.88671875" style="447" customWidth="1"/>
    <col min="14862" max="14865" width="9.109375" style="447" customWidth="1"/>
    <col min="14866" max="15104" width="8.88671875" style="447"/>
    <col min="15105" max="15105" width="46.109375" style="447" customWidth="1"/>
    <col min="15106" max="15106" width="30.6640625" style="447" customWidth="1"/>
    <col min="15107" max="15107" width="20.88671875" style="447" customWidth="1"/>
    <col min="15108" max="15109" width="20.33203125" style="447" customWidth="1"/>
    <col min="15110" max="15110" width="14.6640625" style="447" customWidth="1"/>
    <col min="15111" max="15111" width="14" style="447" customWidth="1"/>
    <col min="15112" max="15112" width="32.88671875" style="447" customWidth="1"/>
    <col min="15113" max="15113" width="11" style="447" customWidth="1"/>
    <col min="15114" max="15114" width="11.109375" style="447" customWidth="1"/>
    <col min="15115" max="15116" width="13.33203125" style="447" customWidth="1"/>
    <col min="15117" max="15117" width="13.88671875" style="447" customWidth="1"/>
    <col min="15118" max="15121" width="9.109375" style="447" customWidth="1"/>
    <col min="15122" max="15360" width="8.88671875" style="447"/>
    <col min="15361" max="15361" width="46.109375" style="447" customWidth="1"/>
    <col min="15362" max="15362" width="30.6640625" style="447" customWidth="1"/>
    <col min="15363" max="15363" width="20.88671875" style="447" customWidth="1"/>
    <col min="15364" max="15365" width="20.33203125" style="447" customWidth="1"/>
    <col min="15366" max="15366" width="14.6640625" style="447" customWidth="1"/>
    <col min="15367" max="15367" width="14" style="447" customWidth="1"/>
    <col min="15368" max="15368" width="32.88671875" style="447" customWidth="1"/>
    <col min="15369" max="15369" width="11" style="447" customWidth="1"/>
    <col min="15370" max="15370" width="11.109375" style="447" customWidth="1"/>
    <col min="15371" max="15372" width="13.33203125" style="447" customWidth="1"/>
    <col min="15373" max="15373" width="13.88671875" style="447" customWidth="1"/>
    <col min="15374" max="15377" width="9.109375" style="447" customWidth="1"/>
    <col min="15378" max="15616" width="8.88671875" style="447"/>
    <col min="15617" max="15617" width="46.109375" style="447" customWidth="1"/>
    <col min="15618" max="15618" width="30.6640625" style="447" customWidth="1"/>
    <col min="15619" max="15619" width="20.88671875" style="447" customWidth="1"/>
    <col min="15620" max="15621" width="20.33203125" style="447" customWidth="1"/>
    <col min="15622" max="15622" width="14.6640625" style="447" customWidth="1"/>
    <col min="15623" max="15623" width="14" style="447" customWidth="1"/>
    <col min="15624" max="15624" width="32.88671875" style="447" customWidth="1"/>
    <col min="15625" max="15625" width="11" style="447" customWidth="1"/>
    <col min="15626" max="15626" width="11.109375" style="447" customWidth="1"/>
    <col min="15627" max="15628" width="13.33203125" style="447" customWidth="1"/>
    <col min="15629" max="15629" width="13.88671875" style="447" customWidth="1"/>
    <col min="15630" max="15633" width="9.109375" style="447" customWidth="1"/>
    <col min="15634" max="15872" width="8.88671875" style="447"/>
    <col min="15873" max="15873" width="46.109375" style="447" customWidth="1"/>
    <col min="15874" max="15874" width="30.6640625" style="447" customWidth="1"/>
    <col min="15875" max="15875" width="20.88671875" style="447" customWidth="1"/>
    <col min="15876" max="15877" width="20.33203125" style="447" customWidth="1"/>
    <col min="15878" max="15878" width="14.6640625" style="447" customWidth="1"/>
    <col min="15879" max="15879" width="14" style="447" customWidth="1"/>
    <col min="15880" max="15880" width="32.88671875" style="447" customWidth="1"/>
    <col min="15881" max="15881" width="11" style="447" customWidth="1"/>
    <col min="15882" max="15882" width="11.109375" style="447" customWidth="1"/>
    <col min="15883" max="15884" width="13.33203125" style="447" customWidth="1"/>
    <col min="15885" max="15885" width="13.88671875" style="447" customWidth="1"/>
    <col min="15886" max="15889" width="9.109375" style="447" customWidth="1"/>
    <col min="15890" max="16128" width="8.88671875" style="447"/>
    <col min="16129" max="16129" width="46.109375" style="447" customWidth="1"/>
    <col min="16130" max="16130" width="30.6640625" style="447" customWidth="1"/>
    <col min="16131" max="16131" width="20.88671875" style="447" customWidth="1"/>
    <col min="16132" max="16133" width="20.33203125" style="447" customWidth="1"/>
    <col min="16134" max="16134" width="14.6640625" style="447" customWidth="1"/>
    <col min="16135" max="16135" width="14" style="447" customWidth="1"/>
    <col min="16136" max="16136" width="32.88671875" style="447" customWidth="1"/>
    <col min="16137" max="16137" width="11" style="447" customWidth="1"/>
    <col min="16138" max="16138" width="11.109375" style="447" customWidth="1"/>
    <col min="16139" max="16140" width="13.33203125" style="447" customWidth="1"/>
    <col min="16141" max="16141" width="13.88671875" style="447" customWidth="1"/>
    <col min="16142" max="16145" width="9.109375" style="447" customWidth="1"/>
    <col min="16146" max="16384" width="8.88671875" style="447"/>
  </cols>
  <sheetData>
    <row r="1" spans="1:13" ht="27" customHeight="1" x14ac:dyDescent="0.3">
      <c r="E1" s="832" t="s">
        <v>49</v>
      </c>
      <c r="F1" s="833"/>
      <c r="G1" s="833"/>
    </row>
    <row r="2" spans="1:13" ht="15" customHeight="1" x14ac:dyDescent="0.3">
      <c r="C2" s="449"/>
      <c r="D2" s="450"/>
      <c r="E2" s="833"/>
      <c r="F2" s="833"/>
      <c r="G2" s="833"/>
      <c r="H2" s="450"/>
    </row>
    <row r="3" spans="1:13" s="453" customFormat="1" ht="19.2" customHeight="1" x14ac:dyDescent="0.35">
      <c r="A3" s="451"/>
      <c r="B3" s="451"/>
      <c r="C3" s="450"/>
      <c r="D3" s="450"/>
      <c r="E3" s="833"/>
      <c r="F3" s="833"/>
      <c r="G3" s="833"/>
      <c r="H3" s="450"/>
      <c r="I3" s="452"/>
      <c r="J3" s="452"/>
      <c r="K3" s="452"/>
      <c r="L3" s="452"/>
    </row>
    <row r="4" spans="1:13" s="453" customFormat="1" ht="39.6" customHeight="1" x14ac:dyDescent="0.35">
      <c r="A4" s="547"/>
      <c r="B4" s="451"/>
      <c r="C4" s="450"/>
      <c r="D4" s="450"/>
      <c r="E4" s="833"/>
      <c r="F4" s="833"/>
      <c r="G4" s="833"/>
      <c r="H4" s="450"/>
      <c r="I4" s="449"/>
      <c r="J4" s="449"/>
      <c r="K4" s="832"/>
      <c r="L4" s="833"/>
      <c r="M4" s="833"/>
    </row>
    <row r="5" spans="1:13" s="453" customFormat="1" ht="39" customHeight="1" x14ac:dyDescent="0.4">
      <c r="A5" s="454"/>
      <c r="B5" s="454"/>
      <c r="C5" s="450"/>
      <c r="D5" s="450"/>
      <c r="E5" s="833"/>
      <c r="F5" s="833"/>
      <c r="G5" s="833"/>
      <c r="H5" s="450"/>
      <c r="I5" s="452"/>
      <c r="J5" s="452"/>
      <c r="K5" s="833"/>
      <c r="L5" s="833"/>
      <c r="M5" s="833"/>
    </row>
    <row r="6" spans="1:13" s="453" customFormat="1" ht="18.600000000000001" customHeight="1" x14ac:dyDescent="0.4">
      <c r="A6" s="454"/>
      <c r="B6" s="454"/>
      <c r="C6" s="452"/>
      <c r="D6" s="835" t="s">
        <v>136</v>
      </c>
      <c r="E6" s="835"/>
      <c r="F6" s="835"/>
      <c r="G6" s="835"/>
      <c r="H6" s="452"/>
      <c r="I6" s="452"/>
      <c r="J6" s="452"/>
      <c r="K6" s="833"/>
      <c r="L6" s="833"/>
      <c r="M6" s="833"/>
    </row>
    <row r="7" spans="1:13" s="453" customFormat="1" ht="18" customHeight="1" x14ac:dyDescent="0.4">
      <c r="A7" s="454"/>
      <c r="B7" s="454"/>
      <c r="C7" s="449"/>
      <c r="D7" s="835" t="s">
        <v>248</v>
      </c>
      <c r="E7" s="835"/>
      <c r="F7" s="835"/>
      <c r="G7" s="835"/>
      <c r="H7" s="449"/>
      <c r="I7" s="449"/>
      <c r="J7" s="449"/>
      <c r="K7" s="833"/>
      <c r="L7" s="833"/>
      <c r="M7" s="833"/>
    </row>
    <row r="8" spans="1:13" s="455" customFormat="1" ht="22.2" customHeight="1" x14ac:dyDescent="0.4">
      <c r="A8" s="454"/>
      <c r="B8" s="454"/>
      <c r="C8" s="452"/>
      <c r="D8" s="835" t="s">
        <v>137</v>
      </c>
      <c r="E8" s="835"/>
      <c r="F8" s="835"/>
      <c r="G8" s="835"/>
      <c r="H8" s="452"/>
      <c r="I8" s="452"/>
      <c r="J8" s="452"/>
      <c r="K8" s="833"/>
      <c r="L8" s="833"/>
      <c r="M8" s="833"/>
    </row>
    <row r="9" spans="1:13" s="455" customFormat="1" ht="19.2" customHeight="1" x14ac:dyDescent="0.4">
      <c r="A9" s="454"/>
      <c r="B9" s="454"/>
      <c r="C9" s="452"/>
      <c r="D9" s="835" t="s">
        <v>138</v>
      </c>
      <c r="E9" s="835"/>
      <c r="F9" s="835"/>
      <c r="G9" s="835"/>
      <c r="H9" s="452"/>
      <c r="I9" s="452"/>
      <c r="J9" s="452"/>
      <c r="K9" s="452"/>
      <c r="L9" s="452"/>
    </row>
    <row r="10" spans="1:13" s="455" customFormat="1" ht="18" customHeight="1" x14ac:dyDescent="0.4">
      <c r="A10" s="454"/>
      <c r="B10" s="454"/>
      <c r="C10" s="836"/>
      <c r="D10" s="836"/>
      <c r="E10" s="836"/>
      <c r="F10" s="836"/>
      <c r="G10" s="836"/>
      <c r="H10" s="836"/>
      <c r="I10" s="452"/>
      <c r="J10" s="452"/>
      <c r="K10" s="452"/>
      <c r="L10" s="452"/>
    </row>
    <row r="12" spans="1:13" s="456" customFormat="1" ht="15.6" x14ac:dyDescent="0.3">
      <c r="F12" s="457"/>
    </row>
    <row r="13" spans="1:13" s="458" customFormat="1" ht="15.6" x14ac:dyDescent="0.3">
      <c r="C13" s="459" t="s">
        <v>0</v>
      </c>
      <c r="D13" s="459"/>
      <c r="E13" s="459"/>
      <c r="F13" s="459"/>
      <c r="G13" s="459"/>
      <c r="H13" s="459"/>
      <c r="I13" s="460"/>
    </row>
    <row r="14" spans="1:13" s="458" customFormat="1" ht="15.6" x14ac:dyDescent="0.3">
      <c r="B14" s="461" t="s">
        <v>127</v>
      </c>
      <c r="C14" s="461"/>
      <c r="D14" s="461"/>
      <c r="E14" s="461"/>
      <c r="F14" s="462"/>
      <c r="G14" s="462"/>
      <c r="H14" s="462"/>
      <c r="I14" s="460"/>
    </row>
    <row r="15" spans="1:13" s="458" customFormat="1" ht="15.6" x14ac:dyDescent="0.3">
      <c r="B15" s="837" t="s">
        <v>1</v>
      </c>
      <c r="C15" s="837"/>
      <c r="D15" s="837"/>
      <c r="E15" s="837"/>
      <c r="F15" s="463"/>
      <c r="G15" s="463"/>
      <c r="H15" s="463"/>
      <c r="I15" s="460"/>
    </row>
    <row r="16" spans="1:13" s="458" customFormat="1" ht="15" customHeight="1" x14ac:dyDescent="0.3">
      <c r="B16" s="459"/>
      <c r="C16" s="76" t="s">
        <v>231</v>
      </c>
      <c r="D16" s="464"/>
      <c r="E16" s="459"/>
      <c r="F16" s="459"/>
      <c r="G16" s="459"/>
      <c r="H16" s="459"/>
      <c r="I16" s="460"/>
    </row>
    <row r="17" spans="1:13" s="458" customFormat="1" ht="15" customHeight="1" x14ac:dyDescent="0.3">
      <c r="B17" s="459"/>
      <c r="C17" s="76"/>
      <c r="D17" s="464"/>
      <c r="E17" s="459"/>
      <c r="F17" s="459"/>
      <c r="G17" s="459"/>
      <c r="H17" s="459"/>
      <c r="I17" s="460"/>
    </row>
    <row r="18" spans="1:13" s="458" customFormat="1" ht="31.2" customHeight="1" x14ac:dyDescent="0.3">
      <c r="A18" s="838" t="s">
        <v>128</v>
      </c>
      <c r="B18" s="838"/>
      <c r="C18" s="838"/>
      <c r="D18" s="838"/>
      <c r="E18" s="838"/>
      <c r="F18" s="838"/>
      <c r="G18" s="838"/>
      <c r="H18" s="465"/>
      <c r="I18" s="460"/>
      <c r="J18" s="466"/>
      <c r="K18" s="466"/>
      <c r="L18" s="466"/>
      <c r="M18" s="466"/>
    </row>
    <row r="19" spans="1:13" s="467" customFormat="1" ht="51.75" customHeight="1" x14ac:dyDescent="0.3">
      <c r="A19" s="467" t="s">
        <v>241</v>
      </c>
      <c r="B19" s="452"/>
      <c r="C19" s="452"/>
      <c r="D19" s="452"/>
      <c r="E19" s="452"/>
      <c r="F19" s="452"/>
      <c r="G19" s="468"/>
      <c r="H19" s="468"/>
      <c r="I19" s="469"/>
      <c r="J19" s="468"/>
      <c r="K19" s="468"/>
      <c r="L19" s="468"/>
      <c r="M19" s="468"/>
    </row>
    <row r="20" spans="1:13" s="467" customFormat="1" ht="238.2" customHeight="1" x14ac:dyDescent="0.3">
      <c r="A20" s="834" t="s">
        <v>243</v>
      </c>
      <c r="B20" s="834"/>
      <c r="C20" s="834"/>
      <c r="D20" s="834"/>
      <c r="E20" s="834"/>
      <c r="F20" s="834"/>
      <c r="G20" s="834"/>
      <c r="H20" s="518"/>
      <c r="I20" s="470"/>
      <c r="J20" s="471"/>
      <c r="K20" s="471"/>
      <c r="L20" s="471"/>
    </row>
    <row r="21" spans="1:13" s="472" customFormat="1" ht="21" customHeight="1" x14ac:dyDescent="0.3">
      <c r="A21" s="456" t="s">
        <v>63</v>
      </c>
    </row>
    <row r="22" spans="1:13" s="472" customFormat="1" ht="22.95" customHeight="1" x14ac:dyDescent="0.3">
      <c r="A22" s="839" t="s">
        <v>123</v>
      </c>
      <c r="B22" s="839"/>
      <c r="C22" s="839"/>
      <c r="D22" s="839"/>
      <c r="E22" s="839"/>
      <c r="F22" s="839"/>
      <c r="G22" s="839"/>
    </row>
    <row r="23" spans="1:13" s="474" customFormat="1" ht="25.95" customHeight="1" x14ac:dyDescent="0.3">
      <c r="A23" s="840" t="s">
        <v>129</v>
      </c>
      <c r="B23" s="840"/>
      <c r="C23" s="840"/>
      <c r="D23" s="840"/>
      <c r="E23" s="840"/>
      <c r="F23" s="840"/>
      <c r="G23" s="840"/>
      <c r="H23" s="473"/>
    </row>
    <row r="24" spans="1:13" s="472" customFormat="1" ht="19.2" customHeight="1" x14ac:dyDescent="0.3">
      <c r="A24" s="456" t="s">
        <v>43</v>
      </c>
    </row>
    <row r="25" spans="1:13" s="472" customFormat="1" ht="20.399999999999999" customHeight="1" x14ac:dyDescent="0.3">
      <c r="A25" s="456" t="s">
        <v>130</v>
      </c>
    </row>
    <row r="26" spans="1:13" s="467" customFormat="1" ht="49.5" customHeight="1" x14ac:dyDescent="0.3">
      <c r="A26" s="834" t="s">
        <v>131</v>
      </c>
      <c r="B26" s="834"/>
      <c r="C26" s="834"/>
      <c r="D26" s="834"/>
      <c r="E26" s="834"/>
      <c r="F26" s="834"/>
      <c r="G26" s="834"/>
      <c r="H26" s="475"/>
      <c r="I26" s="470"/>
      <c r="J26" s="471"/>
      <c r="K26" s="471"/>
      <c r="L26" s="471"/>
    </row>
    <row r="27" spans="1:13" s="467" customFormat="1" ht="32.4" customHeight="1" x14ac:dyDescent="0.3">
      <c r="A27" s="834" t="s">
        <v>247</v>
      </c>
      <c r="B27" s="834"/>
      <c r="C27" s="834"/>
      <c r="D27" s="834"/>
      <c r="E27" s="834"/>
      <c r="F27" s="834"/>
      <c r="G27" s="834"/>
      <c r="I27" s="470"/>
      <c r="J27" s="471"/>
      <c r="K27" s="471"/>
      <c r="L27" s="471"/>
    </row>
    <row r="28" spans="1:13" s="467" customFormat="1" ht="20.399999999999999" customHeight="1" x14ac:dyDescent="0.3">
      <c r="A28" s="834"/>
      <c r="B28" s="834"/>
      <c r="C28" s="834"/>
      <c r="D28" s="834"/>
      <c r="E28" s="834"/>
      <c r="F28" s="834"/>
      <c r="G28" s="834"/>
      <c r="I28" s="470"/>
      <c r="J28" s="471"/>
      <c r="K28" s="471"/>
      <c r="L28" s="471"/>
    </row>
    <row r="29" spans="1:13" s="467" customFormat="1" ht="37.950000000000003" customHeight="1" x14ac:dyDescent="0.3">
      <c r="A29" s="834" t="s">
        <v>132</v>
      </c>
      <c r="B29" s="834"/>
      <c r="C29" s="834"/>
      <c r="D29" s="834"/>
      <c r="E29" s="834"/>
      <c r="F29" s="834"/>
      <c r="G29" s="834"/>
      <c r="H29" s="475"/>
      <c r="I29" s="469"/>
    </row>
    <row r="30" spans="1:13" s="472" customFormat="1" ht="25.2" customHeight="1" x14ac:dyDescent="0.3">
      <c r="A30" s="843" t="s">
        <v>57</v>
      </c>
      <c r="B30" s="843" t="s">
        <v>5</v>
      </c>
      <c r="C30" s="649" t="s">
        <v>233</v>
      </c>
      <c r="D30" s="649" t="s">
        <v>232</v>
      </c>
      <c r="E30" s="649" t="s">
        <v>37</v>
      </c>
      <c r="F30" s="649"/>
      <c r="G30" s="649"/>
      <c r="H30" s="465"/>
    </row>
    <row r="31" spans="1:13" s="472" customFormat="1" ht="36.75" customHeight="1" x14ac:dyDescent="0.3">
      <c r="A31" s="843"/>
      <c r="B31" s="843"/>
      <c r="C31" s="649"/>
      <c r="D31" s="649"/>
      <c r="E31" s="521" t="s">
        <v>24</v>
      </c>
      <c r="F31" s="521" t="s">
        <v>120</v>
      </c>
      <c r="G31" s="521" t="s">
        <v>234</v>
      </c>
      <c r="H31" s="465"/>
    </row>
    <row r="32" spans="1:13" s="472" customFormat="1" ht="49.2" customHeight="1" x14ac:dyDescent="0.3">
      <c r="A32" s="476" t="s">
        <v>133</v>
      </c>
      <c r="B32" s="477" t="s">
        <v>14</v>
      </c>
      <c r="C32" s="575">
        <v>62089</v>
      </c>
      <c r="D32" s="575">
        <f>728952+280932</f>
        <v>1009884</v>
      </c>
      <c r="E32" s="575">
        <v>1070133</v>
      </c>
      <c r="F32" s="575">
        <v>1040228</v>
      </c>
      <c r="G32" s="576">
        <v>376316</v>
      </c>
      <c r="H32" s="465"/>
    </row>
    <row r="33" spans="1:13" s="481" customFormat="1" ht="31.2" x14ac:dyDescent="0.3">
      <c r="A33" s="478" t="s">
        <v>20</v>
      </c>
      <c r="B33" s="479" t="s">
        <v>58</v>
      </c>
      <c r="C33" s="483">
        <f>C32</f>
        <v>62089</v>
      </c>
      <c r="D33" s="483">
        <f>SUM(D32:D32)</f>
        <v>1009884</v>
      </c>
      <c r="E33" s="483">
        <f>E32</f>
        <v>1070133</v>
      </c>
      <c r="F33" s="483">
        <f>F32</f>
        <v>1040228</v>
      </c>
      <c r="G33" s="577">
        <f>G32</f>
        <v>376316</v>
      </c>
      <c r="H33" s="480"/>
    </row>
    <row r="34" spans="1:13" s="481" customFormat="1" ht="15.6" x14ac:dyDescent="0.3">
      <c r="A34" s="482"/>
      <c r="B34" s="479"/>
      <c r="C34" s="483"/>
      <c r="D34" s="483"/>
      <c r="E34" s="483"/>
      <c r="F34" s="483"/>
      <c r="G34" s="483"/>
      <c r="H34" s="480"/>
    </row>
    <row r="35" spans="1:13" s="458" customFormat="1" ht="64.95" customHeight="1" x14ac:dyDescent="0.3">
      <c r="A35" s="844" t="s">
        <v>19</v>
      </c>
      <c r="B35" s="846" t="s">
        <v>5</v>
      </c>
      <c r="C35" s="649" t="s">
        <v>233</v>
      </c>
      <c r="D35" s="649" t="s">
        <v>232</v>
      </c>
      <c r="E35" s="649" t="s">
        <v>37</v>
      </c>
      <c r="F35" s="649"/>
      <c r="G35" s="649"/>
      <c r="H35" s="460"/>
      <c r="I35" s="460"/>
      <c r="J35" s="466"/>
      <c r="K35" s="466"/>
      <c r="L35" s="466"/>
      <c r="M35" s="466"/>
    </row>
    <row r="36" spans="1:13" s="472" customFormat="1" ht="22.95" customHeight="1" x14ac:dyDescent="0.3">
      <c r="A36" s="845"/>
      <c r="B36" s="846"/>
      <c r="C36" s="649"/>
      <c r="D36" s="649"/>
      <c r="E36" s="521" t="s">
        <v>24</v>
      </c>
      <c r="F36" s="521" t="s">
        <v>120</v>
      </c>
      <c r="G36" s="521" t="s">
        <v>234</v>
      </c>
      <c r="H36" s="460"/>
    </row>
    <row r="37" spans="1:13" s="487" customFormat="1" ht="58.95" customHeight="1" x14ac:dyDescent="0.3">
      <c r="A37" s="484" t="s">
        <v>134</v>
      </c>
      <c r="B37" s="485" t="s">
        <v>135</v>
      </c>
      <c r="C37" s="486">
        <v>2</v>
      </c>
      <c r="D37" s="485">
        <f>4+2</f>
        <v>6</v>
      </c>
      <c r="E37" s="485">
        <v>8</v>
      </c>
      <c r="F37" s="485">
        <v>8</v>
      </c>
      <c r="G37" s="485">
        <v>8</v>
      </c>
      <c r="H37" s="469"/>
      <c r="I37" s="487" t="s">
        <v>214</v>
      </c>
      <c r="J37" s="487" t="s">
        <v>48</v>
      </c>
    </row>
    <row r="38" spans="1:13" s="472" customFormat="1" ht="31.95" customHeight="1" x14ac:dyDescent="0.3">
      <c r="A38" s="488" t="s">
        <v>20</v>
      </c>
      <c r="B38" s="479" t="s">
        <v>14</v>
      </c>
      <c r="C38" s="483">
        <f>C33</f>
        <v>62089</v>
      </c>
      <c r="D38" s="483">
        <f>D33</f>
        <v>1009884</v>
      </c>
      <c r="E38" s="483">
        <f>E33</f>
        <v>1070133</v>
      </c>
      <c r="F38" s="483">
        <f>F33</f>
        <v>1040228</v>
      </c>
      <c r="G38" s="577">
        <f>G33</f>
        <v>376316</v>
      </c>
      <c r="H38" s="460"/>
      <c r="L38" s="472" t="s">
        <v>48</v>
      </c>
    </row>
    <row r="39" spans="1:13" s="458" customFormat="1" ht="38.4" customHeight="1" x14ac:dyDescent="0.3">
      <c r="A39" s="489"/>
      <c r="B39" s="489"/>
      <c r="C39" s="490"/>
      <c r="D39" s="491" t="s">
        <v>48</v>
      </c>
      <c r="E39" s="491"/>
      <c r="F39" s="491"/>
      <c r="G39" s="491"/>
      <c r="H39" s="491"/>
      <c r="I39" s="460"/>
    </row>
    <row r="40" spans="1:13" s="493" customFormat="1" ht="35.25" customHeight="1" x14ac:dyDescent="0.3">
      <c r="A40" s="841"/>
      <c r="B40" s="842"/>
      <c r="C40" s="842"/>
      <c r="D40" s="842"/>
      <c r="E40" s="842"/>
      <c r="F40" s="842"/>
      <c r="G40" s="842"/>
      <c r="H40" s="492"/>
    </row>
    <row r="41" spans="1:13" s="458" customFormat="1" ht="21" customHeight="1" x14ac:dyDescent="0.3">
      <c r="A41" s="446"/>
      <c r="B41" s="446"/>
      <c r="C41" s="447"/>
      <c r="D41" s="447"/>
      <c r="E41" s="447"/>
      <c r="F41" s="447"/>
      <c r="G41" s="447"/>
      <c r="H41" s="447"/>
    </row>
    <row r="42" spans="1:13" s="458" customFormat="1" ht="34.950000000000003" customHeight="1" x14ac:dyDescent="0.3">
      <c r="A42" s="446"/>
      <c r="B42" s="446"/>
      <c r="C42" s="447"/>
      <c r="D42" s="447"/>
      <c r="E42" s="447"/>
      <c r="F42" s="447"/>
      <c r="G42" s="447"/>
      <c r="H42" s="447"/>
    </row>
    <row r="43" spans="1:13" s="458" customFormat="1" ht="39" customHeight="1" x14ac:dyDescent="0.3">
      <c r="A43" s="446"/>
      <c r="B43" s="446"/>
      <c r="C43" s="447"/>
      <c r="D43" s="447"/>
      <c r="E43" s="447"/>
      <c r="F43" s="447"/>
      <c r="G43" s="447"/>
      <c r="H43" s="447"/>
      <c r="I43" s="466"/>
      <c r="J43" s="494"/>
      <c r="K43" s="494"/>
      <c r="L43" s="494"/>
    </row>
    <row r="44" spans="1:13" s="458" customFormat="1" ht="15.6" x14ac:dyDescent="0.3">
      <c r="A44" s="446"/>
      <c r="B44" s="446"/>
      <c r="C44" s="447"/>
      <c r="D44" s="447"/>
      <c r="E44" s="447"/>
      <c r="F44" s="447"/>
      <c r="G44" s="447"/>
      <c r="H44" s="447"/>
      <c r="I44" s="460"/>
      <c r="J44" s="466"/>
      <c r="K44" s="494"/>
      <c r="L44" s="494"/>
      <c r="M44" s="494"/>
    </row>
  </sheetData>
  <mergeCells count="26">
    <mergeCell ref="A40:G40"/>
    <mergeCell ref="A27:G28"/>
    <mergeCell ref="A29:G29"/>
    <mergeCell ref="A30:A31"/>
    <mergeCell ref="B30:B31"/>
    <mergeCell ref="C30:C31"/>
    <mergeCell ref="D30:D31"/>
    <mergeCell ref="E30:G30"/>
    <mergeCell ref="A35:A36"/>
    <mergeCell ref="B35:B36"/>
    <mergeCell ref="C35:C36"/>
    <mergeCell ref="D35:D36"/>
    <mergeCell ref="E35:G35"/>
    <mergeCell ref="K4:M8"/>
    <mergeCell ref="E1:G5"/>
    <mergeCell ref="A26:G26"/>
    <mergeCell ref="D6:G6"/>
    <mergeCell ref="D7:G7"/>
    <mergeCell ref="D8:G8"/>
    <mergeCell ref="D9:G9"/>
    <mergeCell ref="C10:H10"/>
    <mergeCell ref="B15:E15"/>
    <mergeCell ref="A18:G18"/>
    <mergeCell ref="A20:G20"/>
    <mergeCell ref="A22:G22"/>
    <mergeCell ref="A23:G23"/>
  </mergeCells>
  <printOptions horizontalCentered="1"/>
  <pageMargins left="0.39370078740157483" right="0.39370078740157483" top="0.39370078740157483" bottom="0.39370078740157483" header="0.19685039370078741" footer="0.19685039370078741"/>
  <pageSetup paperSize="9" scale="80" fitToHeight="0"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16" zoomScale="60" zoomScaleNormal="60" zoomScaleSheetLayoutView="75" workbookViewId="0">
      <selection activeCell="A25" sqref="A25"/>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7.3320312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7.3320312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7.3320312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7.3320312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7.3320312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7.3320312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7.3320312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7.3320312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7.3320312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7.3320312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7.3320312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7.3320312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7.3320312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7.3320312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7.3320312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7.3320312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7.3320312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7.3320312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7.3320312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7.3320312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7.3320312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7.3320312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7.3320312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7.3320312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7.3320312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7.3320312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7.3320312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7.3320312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7.3320312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7.3320312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7.3320312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7.3320312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7.3320312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7.3320312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7.3320312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7.3320312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7.3320312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7.3320312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7.3320312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7.3320312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7.3320312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7.3320312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7.3320312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7.3320312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7.3320312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7.3320312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7.3320312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7.3320312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7.3320312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7.3320312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7.3320312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7.3320312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7.3320312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7.3320312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7.3320312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7.3320312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7.3320312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7.3320312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7.3320312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7.3320312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7.3320312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7.3320312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7.3320312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7.3320312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146"/>
      <c r="G1" s="146"/>
      <c r="H1" s="146"/>
    </row>
    <row r="2" spans="1:256" ht="18" hidden="1" customHeight="1" x14ac:dyDescent="0.3">
      <c r="F2" s="146"/>
      <c r="G2" s="146"/>
      <c r="H2" s="146"/>
    </row>
    <row r="3" spans="1:256" ht="18" hidden="1" customHeight="1" x14ac:dyDescent="0.3">
      <c r="F3" s="146"/>
      <c r="G3" s="146"/>
      <c r="H3" s="146"/>
    </row>
    <row r="4" spans="1:256" s="148" customFormat="1" ht="14.4" customHeight="1" x14ac:dyDescent="0.3">
      <c r="A4" s="147"/>
      <c r="B4" s="147"/>
      <c r="F4" s="659" t="s">
        <v>49</v>
      </c>
      <c r="G4" s="660"/>
      <c r="H4" s="660"/>
      <c r="I4" s="149"/>
    </row>
    <row r="5" spans="1:256" s="148" customFormat="1" ht="28.95" customHeight="1" x14ac:dyDescent="0.3">
      <c r="A5" s="169"/>
      <c r="B5" s="147"/>
      <c r="F5" s="660"/>
      <c r="G5" s="660"/>
      <c r="H5" s="660"/>
      <c r="I5" s="149"/>
    </row>
    <row r="6" spans="1:256" s="148" customFormat="1" ht="13.95" customHeight="1" x14ac:dyDescent="0.3">
      <c r="A6" s="147"/>
      <c r="B6" s="147"/>
      <c r="F6" s="660"/>
      <c r="G6" s="660"/>
      <c r="H6" s="660"/>
      <c r="I6" s="149"/>
    </row>
    <row r="7" spans="1:256" s="148" customFormat="1" ht="22.2" customHeight="1" x14ac:dyDescent="0.3">
      <c r="A7" s="547"/>
      <c r="B7" s="147"/>
      <c r="F7" s="660"/>
      <c r="G7" s="660"/>
      <c r="H7" s="660"/>
      <c r="I7" s="149"/>
    </row>
    <row r="8" spans="1:256" s="148" customFormat="1" ht="13.95" customHeight="1" x14ac:dyDescent="0.3">
      <c r="A8" s="147"/>
      <c r="B8" s="147"/>
      <c r="F8" s="660"/>
      <c r="G8" s="660"/>
      <c r="H8" s="660"/>
      <c r="I8" s="149"/>
    </row>
    <row r="9" spans="1:256" s="148" customFormat="1" ht="28.95" customHeight="1" x14ac:dyDescent="0.3">
      <c r="A9" s="547"/>
      <c r="B9" s="147"/>
      <c r="F9" s="660"/>
      <c r="G9" s="660"/>
      <c r="H9" s="660"/>
      <c r="I9" s="149"/>
    </row>
    <row r="10" spans="1:256" s="151" customFormat="1" ht="19.2" customHeight="1" x14ac:dyDescent="0.35">
      <c r="A10" s="150"/>
      <c r="B10" s="150"/>
      <c r="C10" s="150"/>
      <c r="D10" s="168"/>
      <c r="E10" s="662" t="s">
        <v>136</v>
      </c>
      <c r="F10" s="662"/>
      <c r="G10" s="662"/>
      <c r="H10" s="662"/>
      <c r="I10" s="168"/>
      <c r="J10" s="168"/>
      <c r="K10" s="168"/>
      <c r="L10" s="168"/>
    </row>
    <row r="11" spans="1:256" s="151" customFormat="1" ht="24" customHeight="1" x14ac:dyDescent="0.35">
      <c r="A11" s="150"/>
      <c r="B11" s="150"/>
      <c r="C11" s="150"/>
      <c r="D11" s="167"/>
      <c r="E11" s="640" t="s">
        <v>226</v>
      </c>
      <c r="F11" s="640"/>
      <c r="G11" s="640"/>
      <c r="H11" s="640"/>
      <c r="I11" s="167"/>
      <c r="J11" s="167"/>
      <c r="K11" s="167"/>
      <c r="L11" s="167"/>
    </row>
    <row r="12" spans="1:256" s="151" customFormat="1" ht="21.6" customHeight="1" x14ac:dyDescent="0.35">
      <c r="A12" s="150"/>
      <c r="B12" s="150"/>
      <c r="C12" s="150"/>
      <c r="D12" s="168"/>
      <c r="E12" s="640" t="s">
        <v>137</v>
      </c>
      <c r="F12" s="640"/>
      <c r="G12" s="640"/>
      <c r="H12" s="640"/>
      <c r="I12" s="168"/>
      <c r="J12" s="168"/>
      <c r="K12" s="168"/>
      <c r="L12" s="168"/>
    </row>
    <row r="13" spans="1:256" s="151" customFormat="1" ht="24" customHeight="1" x14ac:dyDescent="0.4">
      <c r="A13" s="152"/>
      <c r="B13" s="152"/>
      <c r="C13" s="152"/>
      <c r="D13" s="168"/>
      <c r="E13" s="662" t="s">
        <v>138</v>
      </c>
      <c r="F13" s="662"/>
      <c r="G13" s="662"/>
      <c r="H13" s="662"/>
      <c r="I13" s="168"/>
      <c r="J13" s="168"/>
      <c r="K13" s="168"/>
      <c r="L13" s="168"/>
    </row>
    <row r="14" spans="1:256" s="153" customFormat="1" ht="18" customHeight="1" x14ac:dyDescent="0.4">
      <c r="A14" s="152"/>
      <c r="B14" s="152"/>
      <c r="C14" s="152"/>
      <c r="D14" s="168"/>
      <c r="E14" s="168"/>
      <c r="F14" s="168"/>
      <c r="G14" s="168"/>
      <c r="H14" s="168"/>
      <c r="I14" s="168"/>
      <c r="J14" s="168"/>
      <c r="K14" s="168"/>
      <c r="L14" s="168"/>
    </row>
    <row r="15" spans="1:256" s="151" customFormat="1" ht="19.2" customHeight="1" x14ac:dyDescent="0.4">
      <c r="A15" s="152"/>
      <c r="B15" s="152"/>
      <c r="C15" s="152"/>
      <c r="D15" s="212"/>
      <c r="E15" s="212"/>
      <c r="F15" s="212"/>
      <c r="G15" s="212"/>
      <c r="H15" s="212"/>
      <c r="I15" s="154"/>
      <c r="J15" s="154"/>
      <c r="K15" s="154"/>
      <c r="L15" s="154"/>
    </row>
    <row r="16" spans="1:256" s="68" customFormat="1" ht="26.4" customHeight="1" x14ac:dyDescent="0.4">
      <c r="A16" s="108"/>
      <c r="B16" s="108"/>
      <c r="C16" s="108"/>
      <c r="D16" s="641"/>
      <c r="E16" s="641"/>
      <c r="F16" s="641"/>
      <c r="G16" s="641"/>
      <c r="H16" s="641"/>
      <c r="I16" s="641"/>
      <c r="J16" s="641"/>
      <c r="K16" s="641"/>
      <c r="L16" s="641"/>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s="68" customFormat="1" ht="22.2" customHeight="1" x14ac:dyDescent="0.4">
      <c r="A17" s="73"/>
      <c r="B17" s="73"/>
      <c r="C17" s="73"/>
      <c r="D17" s="73"/>
      <c r="E17" s="73"/>
      <c r="F17" s="74"/>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8" customFormat="1" ht="21" customHeight="1" x14ac:dyDescent="0.4">
      <c r="A18" s="75"/>
      <c r="B18" s="75"/>
      <c r="C18" s="76" t="s">
        <v>0</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22.2" customHeight="1" x14ac:dyDescent="0.4">
      <c r="A19" s="661" t="s">
        <v>46</v>
      </c>
      <c r="B19" s="661"/>
      <c r="C19" s="661"/>
      <c r="D19" s="661"/>
      <c r="E19" s="661"/>
      <c r="F19" s="661"/>
      <c r="G19" s="661"/>
      <c r="H19" s="78"/>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68" customFormat="1" ht="22.95" customHeight="1" x14ac:dyDescent="0.4">
      <c r="A20" s="75"/>
      <c r="B20" s="643" t="s">
        <v>1</v>
      </c>
      <c r="C20" s="643"/>
      <c r="D20" s="643"/>
      <c r="E20" s="643"/>
      <c r="F20" s="79"/>
      <c r="G20" s="79"/>
      <c r="H20" s="79"/>
      <c r="I20" s="77"/>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s="68" customFormat="1" ht="18.75" customHeight="1" x14ac:dyDescent="0.4">
      <c r="A21" s="75"/>
      <c r="B21" s="76"/>
      <c r="C21" s="76" t="s">
        <v>231</v>
      </c>
      <c r="D21" s="76"/>
      <c r="E21" s="76"/>
      <c r="F21" s="76"/>
      <c r="G21" s="76"/>
      <c r="H21" s="76"/>
      <c r="I21" s="77"/>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s="68" customFormat="1" ht="51.6" customHeight="1" x14ac:dyDescent="0.4">
      <c r="A22" s="644" t="s">
        <v>242</v>
      </c>
      <c r="B22" s="644"/>
      <c r="C22" s="644"/>
      <c r="D22" s="644"/>
      <c r="E22" s="644"/>
      <c r="F22" s="644"/>
      <c r="G22" s="644"/>
      <c r="H22" s="644"/>
      <c r="I22" s="644"/>
      <c r="J22" s="644"/>
      <c r="K22" s="644"/>
      <c r="L22" s="644"/>
      <c r="M22" s="80"/>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467" customFormat="1" ht="38.4" customHeight="1" x14ac:dyDescent="0.3">
      <c r="A23" s="467" t="s">
        <v>241</v>
      </c>
      <c r="B23" s="452"/>
      <c r="C23" s="452"/>
      <c r="D23" s="452"/>
      <c r="E23" s="452"/>
      <c r="F23" s="452"/>
      <c r="G23" s="468"/>
      <c r="H23" s="468"/>
      <c r="I23" s="469"/>
      <c r="J23" s="468"/>
      <c r="K23" s="468"/>
      <c r="L23" s="468"/>
      <c r="M23" s="468"/>
    </row>
    <row r="24" spans="1:256" s="502" customFormat="1" ht="66.599999999999994" customHeight="1" x14ac:dyDescent="0.3">
      <c r="A24" s="645" t="s">
        <v>263</v>
      </c>
      <c r="B24" s="645"/>
      <c r="C24" s="645"/>
      <c r="D24" s="645"/>
      <c r="E24" s="645"/>
      <c r="F24" s="645"/>
      <c r="G24" s="645"/>
      <c r="H24" s="645"/>
      <c r="I24" s="645"/>
      <c r="J24" s="645"/>
      <c r="K24" s="645"/>
      <c r="L24" s="645"/>
      <c r="M24" s="128"/>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8" customFormat="1" ht="18.75" customHeight="1" x14ac:dyDescent="0.4">
      <c r="A25" s="73" t="s">
        <v>51</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2.95" customHeight="1" x14ac:dyDescent="0.4">
      <c r="A26" s="646" t="s">
        <v>123</v>
      </c>
      <c r="B26" s="646"/>
      <c r="C26" s="646"/>
      <c r="D26" s="646"/>
      <c r="E26" s="646"/>
      <c r="F26" s="646"/>
      <c r="G26" s="646"/>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25.95" customHeight="1" x14ac:dyDescent="0.4">
      <c r="A27" s="636" t="s">
        <v>53</v>
      </c>
      <c r="B27" s="636"/>
      <c r="C27" s="636"/>
      <c r="D27" s="636"/>
      <c r="E27" s="636"/>
      <c r="F27" s="636"/>
      <c r="G27" s="636"/>
      <c r="H27" s="636"/>
      <c r="I27" s="636"/>
      <c r="J27" s="636"/>
      <c r="K27" s="636"/>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s="68" customFormat="1" ht="21.75" customHeight="1" x14ac:dyDescent="0.4">
      <c r="A28" s="73" t="s">
        <v>54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s="68" customFormat="1" ht="29.4" customHeight="1" x14ac:dyDescent="0.4">
      <c r="A29" s="73" t="s">
        <v>55</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row>
    <row r="30" spans="1:256" s="68" customFormat="1" ht="24" customHeight="1" x14ac:dyDescent="0.4">
      <c r="A30" s="647" t="s">
        <v>235</v>
      </c>
      <c r="B30" s="647"/>
      <c r="C30" s="647"/>
      <c r="D30" s="647"/>
      <c r="E30" s="647"/>
      <c r="F30" s="647"/>
      <c r="G30" s="647"/>
      <c r="H30" s="647"/>
      <c r="I30" s="647"/>
      <c r="J30" s="647"/>
      <c r="K30" s="647"/>
      <c r="L30" s="8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s="68" customFormat="1" ht="59.4" customHeight="1" x14ac:dyDescent="0.4">
      <c r="A31" s="648" t="s">
        <v>95</v>
      </c>
      <c r="B31" s="648"/>
      <c r="C31" s="648"/>
      <c r="D31" s="648"/>
      <c r="E31" s="648"/>
      <c r="F31" s="648"/>
      <c r="G31" s="648"/>
      <c r="H31" s="648"/>
      <c r="I31" s="648"/>
      <c r="J31" s="648"/>
      <c r="K31" s="648"/>
      <c r="L31" s="648"/>
      <c r="M31" s="86"/>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ht="36.75" customHeight="1" x14ac:dyDescent="0.3">
      <c r="A32" s="647" t="s">
        <v>96</v>
      </c>
      <c r="B32" s="647"/>
      <c r="C32" s="647"/>
      <c r="D32" s="647"/>
      <c r="E32" s="647"/>
      <c r="F32" s="647"/>
      <c r="G32" s="647"/>
      <c r="H32" s="647"/>
      <c r="I32" s="647"/>
      <c r="J32" s="647"/>
      <c r="K32" s="647"/>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s="90" customFormat="1" ht="73.5" customHeight="1" x14ac:dyDescent="0.3">
      <c r="A33" s="649" t="s">
        <v>57</v>
      </c>
      <c r="B33" s="649" t="s">
        <v>5</v>
      </c>
      <c r="C33" s="649" t="s">
        <v>233</v>
      </c>
      <c r="D33" s="649" t="s">
        <v>232</v>
      </c>
      <c r="E33" s="649" t="s">
        <v>37</v>
      </c>
      <c r="F33" s="649"/>
      <c r="G33" s="649"/>
      <c r="H33" s="88"/>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row>
    <row r="34" spans="1:256" ht="31.2" customHeight="1" x14ac:dyDescent="0.3">
      <c r="A34" s="649"/>
      <c r="B34" s="649"/>
      <c r="C34" s="649"/>
      <c r="D34" s="649"/>
      <c r="E34" s="521" t="s">
        <v>24</v>
      </c>
      <c r="F34" s="521" t="s">
        <v>120</v>
      </c>
      <c r="G34" s="521" t="s">
        <v>234</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34.200000000000003" customHeight="1" x14ac:dyDescent="0.3">
      <c r="A35" s="91" t="s">
        <v>13</v>
      </c>
      <c r="B35" s="43"/>
      <c r="C35" s="52"/>
      <c r="D35" s="52"/>
      <c r="E35" s="51"/>
      <c r="F35" s="44"/>
      <c r="G35" s="44"/>
      <c r="H35" s="80"/>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c r="HM35" s="84"/>
      <c r="HN35" s="84"/>
      <c r="HO35" s="84"/>
      <c r="HP35" s="84"/>
      <c r="HQ35" s="84"/>
      <c r="HR35" s="84"/>
      <c r="HS35" s="84"/>
      <c r="HT35" s="84"/>
      <c r="HU35" s="84"/>
      <c r="HV35" s="84"/>
      <c r="HW35" s="84"/>
      <c r="HX35" s="84"/>
      <c r="HY35" s="84"/>
      <c r="HZ35" s="84"/>
      <c r="IA35" s="84"/>
      <c r="IB35" s="84"/>
      <c r="IC35" s="84"/>
      <c r="ID35" s="84"/>
      <c r="IE35" s="84"/>
      <c r="IF35" s="84"/>
      <c r="IG35" s="84"/>
      <c r="IH35" s="84"/>
      <c r="II35" s="84"/>
      <c r="IJ35" s="84"/>
      <c r="IK35" s="84"/>
      <c r="IL35" s="84"/>
      <c r="IM35" s="84"/>
      <c r="IN35" s="84"/>
      <c r="IO35" s="84"/>
      <c r="IP35" s="84"/>
      <c r="IQ35" s="84"/>
      <c r="IR35" s="84"/>
      <c r="IS35" s="84"/>
      <c r="IT35" s="84"/>
      <c r="IU35" s="84"/>
      <c r="IV35" s="84"/>
    </row>
    <row r="36" spans="1:256" ht="25.2" customHeight="1" x14ac:dyDescent="0.3">
      <c r="A36" s="91" t="s">
        <v>15</v>
      </c>
      <c r="B36" s="92"/>
      <c r="C36" s="156">
        <v>3868</v>
      </c>
      <c r="D36" s="52">
        <f>4100-29</f>
        <v>4071</v>
      </c>
      <c r="E36" s="561">
        <v>4315</v>
      </c>
      <c r="F36" s="566">
        <v>4488</v>
      </c>
      <c r="G36" s="566">
        <v>4667</v>
      </c>
      <c r="H36" s="93"/>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40.950000000000003" customHeight="1" x14ac:dyDescent="0.3">
      <c r="A37" s="94" t="s">
        <v>21</v>
      </c>
      <c r="B37" s="95" t="s">
        <v>58</v>
      </c>
      <c r="C37" s="116">
        <f>SUM(C35:C36)</f>
        <v>3868</v>
      </c>
      <c r="D37" s="116">
        <f>SUM(D35:D36)</f>
        <v>4071</v>
      </c>
      <c r="E37" s="116">
        <f>SUM(E35:E36)</f>
        <v>4315</v>
      </c>
      <c r="F37" s="116">
        <f>SUM(F35:F36)</f>
        <v>4488</v>
      </c>
      <c r="G37" s="116">
        <f>SUM(G35:G36)</f>
        <v>4667</v>
      </c>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row>
    <row r="38" spans="1:256" ht="52.95" customHeight="1" x14ac:dyDescent="0.3">
      <c r="A38" s="644" t="s">
        <v>59</v>
      </c>
      <c r="B38" s="644"/>
      <c r="C38" s="644"/>
      <c r="D38" s="644"/>
      <c r="E38" s="644"/>
      <c r="F38" s="644"/>
      <c r="G38" s="644"/>
      <c r="H38" s="64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31.2" customHeight="1" x14ac:dyDescent="0.3">
      <c r="A40" s="636" t="s">
        <v>97</v>
      </c>
      <c r="B40" s="636"/>
      <c r="C40" s="636"/>
      <c r="D40" s="636"/>
      <c r="E40" s="636"/>
      <c r="F40" s="636"/>
      <c r="G40" s="636"/>
      <c r="H40" s="636"/>
      <c r="I40" s="636"/>
      <c r="J40" s="636"/>
      <c r="K40" s="636"/>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row>
    <row r="41" spans="1:256" ht="30" customHeight="1" x14ac:dyDescent="0.3">
      <c r="A41" s="73" t="s">
        <v>55</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ht="48.6" customHeight="1" x14ac:dyDescent="0.3">
      <c r="A42" s="647" t="s">
        <v>96</v>
      </c>
      <c r="B42" s="647"/>
      <c r="C42" s="647"/>
      <c r="D42" s="647"/>
      <c r="E42" s="647"/>
      <c r="F42" s="647"/>
      <c r="G42" s="647"/>
      <c r="H42" s="647"/>
      <c r="I42" s="647"/>
      <c r="J42" s="647"/>
      <c r="K42" s="647"/>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c r="II42" s="75"/>
      <c r="IJ42" s="75"/>
      <c r="IK42" s="75"/>
      <c r="IL42" s="75"/>
      <c r="IM42" s="75"/>
      <c r="IN42" s="75"/>
      <c r="IO42" s="75"/>
      <c r="IP42" s="75"/>
      <c r="IQ42" s="75"/>
      <c r="IR42" s="75"/>
      <c r="IS42" s="75"/>
      <c r="IT42" s="75"/>
      <c r="IU42" s="75"/>
      <c r="IV42" s="75"/>
    </row>
    <row r="43" spans="1:256" ht="38.4" customHeight="1" x14ac:dyDescent="0.3">
      <c r="A43" s="652" t="s">
        <v>19</v>
      </c>
      <c r="B43" s="652"/>
      <c r="C43" s="649" t="s">
        <v>5</v>
      </c>
      <c r="D43" s="649" t="s">
        <v>233</v>
      </c>
      <c r="E43" s="649" t="s">
        <v>232</v>
      </c>
      <c r="F43" s="649" t="s">
        <v>37</v>
      </c>
      <c r="G43" s="649"/>
      <c r="H43" s="649"/>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row>
    <row r="44" spans="1:256" s="102" customFormat="1" ht="25.95" customHeight="1" x14ac:dyDescent="0.3">
      <c r="A44" s="652"/>
      <c r="B44" s="652"/>
      <c r="C44" s="649"/>
      <c r="D44" s="649"/>
      <c r="E44" s="649"/>
      <c r="F44" s="145" t="s">
        <v>24</v>
      </c>
      <c r="G44" s="142" t="s">
        <v>120</v>
      </c>
      <c r="H44" s="521" t="s">
        <v>234</v>
      </c>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8.2" customHeight="1" x14ac:dyDescent="0.3">
      <c r="A45" s="657" t="s">
        <v>19</v>
      </c>
      <c r="B45" s="658"/>
      <c r="C45" s="103" t="s">
        <v>61</v>
      </c>
      <c r="D45" s="103" t="s">
        <v>61</v>
      </c>
      <c r="E45" s="103" t="s">
        <v>61</v>
      </c>
      <c r="F45" s="103" t="s">
        <v>61</v>
      </c>
      <c r="G45" s="160" t="s">
        <v>61</v>
      </c>
      <c r="H45" s="160" t="s">
        <v>61</v>
      </c>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45.6" customHeight="1" x14ac:dyDescent="0.3">
      <c r="A46" s="663" t="s">
        <v>98</v>
      </c>
      <c r="B46" s="663"/>
      <c r="C46" s="49" t="s">
        <v>39</v>
      </c>
      <c r="D46" s="47">
        <v>192</v>
      </c>
      <c r="E46" s="47">
        <f>245+67+45</f>
        <v>357</v>
      </c>
      <c r="F46" s="47">
        <f>312+45</f>
        <v>357</v>
      </c>
      <c r="G46" s="47">
        <f t="shared" ref="G46:H46" si="0">312+45</f>
        <v>357</v>
      </c>
      <c r="H46" s="47">
        <f t="shared" si="0"/>
        <v>357</v>
      </c>
      <c r="I46" s="101"/>
      <c r="J46" s="101" t="s">
        <v>48</v>
      </c>
      <c r="K46" s="101" t="s">
        <v>48</v>
      </c>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9" spans="1:7" ht="25.95" customHeight="1" x14ac:dyDescent="0.3">
      <c r="A49" s="649" t="s">
        <v>57</v>
      </c>
      <c r="B49" s="649" t="s">
        <v>5</v>
      </c>
      <c r="C49" s="649" t="s">
        <v>233</v>
      </c>
      <c r="D49" s="649" t="s">
        <v>232</v>
      </c>
      <c r="E49" s="649" t="s">
        <v>37</v>
      </c>
      <c r="F49" s="649"/>
      <c r="G49" s="649"/>
    </row>
    <row r="50" spans="1:7" ht="24.6" customHeight="1" x14ac:dyDescent="0.3">
      <c r="A50" s="649"/>
      <c r="B50" s="649"/>
      <c r="C50" s="649"/>
      <c r="D50" s="649"/>
      <c r="E50" s="521" t="s">
        <v>24</v>
      </c>
      <c r="F50" s="521" t="s">
        <v>120</v>
      </c>
      <c r="G50" s="521" t="s">
        <v>234</v>
      </c>
    </row>
    <row r="51" spans="1:7" ht="30" customHeight="1" x14ac:dyDescent="0.3">
      <c r="A51" s="91" t="s">
        <v>15</v>
      </c>
      <c r="B51" s="92"/>
      <c r="C51" s="578">
        <f>C37</f>
        <v>3868</v>
      </c>
      <c r="D51" s="578">
        <f>D37</f>
        <v>4071</v>
      </c>
      <c r="E51" s="578">
        <f>E37</f>
        <v>4315</v>
      </c>
      <c r="F51" s="578">
        <f>F37</f>
        <v>4488</v>
      </c>
      <c r="G51" s="578">
        <f>G37</f>
        <v>4667</v>
      </c>
    </row>
    <row r="52" spans="1:7" ht="34.200000000000003" customHeight="1" x14ac:dyDescent="0.3">
      <c r="A52" s="94" t="s">
        <v>21</v>
      </c>
      <c r="B52" s="95" t="s">
        <v>58</v>
      </c>
      <c r="C52" s="116">
        <f>C37</f>
        <v>3868</v>
      </c>
      <c r="D52" s="116">
        <f>D37</f>
        <v>4071</v>
      </c>
      <c r="E52" s="116">
        <f>E37</f>
        <v>4315</v>
      </c>
      <c r="F52" s="116">
        <f>F37</f>
        <v>4488</v>
      </c>
      <c r="G52" s="116">
        <f>G37</f>
        <v>4667</v>
      </c>
    </row>
    <row r="61" spans="1:7" x14ac:dyDescent="0.3">
      <c r="F61" s="56" t="s">
        <v>48</v>
      </c>
    </row>
  </sheetData>
  <mergeCells count="35">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 ref="A27:K27"/>
    <mergeCell ref="F4:H9"/>
    <mergeCell ref="D16:L16"/>
    <mergeCell ref="B20:E20"/>
    <mergeCell ref="A22:L22"/>
    <mergeCell ref="A24:L24"/>
    <mergeCell ref="A26:G26"/>
    <mergeCell ref="A19:G19"/>
    <mergeCell ref="E10:H10"/>
    <mergeCell ref="E11:H11"/>
    <mergeCell ref="E12:H12"/>
    <mergeCell ref="E13:H13"/>
    <mergeCell ref="A32:K32"/>
    <mergeCell ref="A33:A34"/>
    <mergeCell ref="B33:B34"/>
    <mergeCell ref="A45:B45"/>
    <mergeCell ref="C33:C34"/>
    <mergeCell ref="D33:D34"/>
    <mergeCell ref="E33:G33"/>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48"/>
  <sheetViews>
    <sheetView topLeftCell="A4" zoomScale="60" zoomScaleNormal="60" zoomScaleSheetLayoutView="75" workbookViewId="0">
      <selection activeCell="D26" sqref="D26"/>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7.33203125" style="56" customWidth="1"/>
    <col min="8" max="8" width="14.6640625"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7.33203125" style="56" customWidth="1"/>
    <col min="264" max="264" width="14.6640625" style="56" customWidth="1"/>
    <col min="265"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7.33203125" style="56" customWidth="1"/>
    <col min="520" max="520" width="14.6640625" style="56" customWidth="1"/>
    <col min="521"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7.33203125" style="56" customWidth="1"/>
    <col min="776" max="776" width="14.6640625" style="56" customWidth="1"/>
    <col min="777"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7.33203125" style="56" customWidth="1"/>
    <col min="1032" max="1032" width="14.6640625" style="56" customWidth="1"/>
    <col min="1033"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7.33203125" style="56" customWidth="1"/>
    <col min="1288" max="1288" width="14.6640625" style="56" customWidth="1"/>
    <col min="1289"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7.33203125" style="56" customWidth="1"/>
    <col min="1544" max="1544" width="14.6640625" style="56" customWidth="1"/>
    <col min="1545"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7.33203125" style="56" customWidth="1"/>
    <col min="1800" max="1800" width="14.6640625" style="56" customWidth="1"/>
    <col min="1801"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7.33203125" style="56" customWidth="1"/>
    <col min="2056" max="2056" width="14.6640625" style="56" customWidth="1"/>
    <col min="2057"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7.33203125" style="56" customWidth="1"/>
    <col min="2312" max="2312" width="14.6640625" style="56" customWidth="1"/>
    <col min="2313"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7.33203125" style="56" customWidth="1"/>
    <col min="2568" max="2568" width="14.6640625" style="56" customWidth="1"/>
    <col min="2569"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7.33203125" style="56" customWidth="1"/>
    <col min="2824" max="2824" width="14.6640625" style="56" customWidth="1"/>
    <col min="2825"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7.33203125" style="56" customWidth="1"/>
    <col min="3080" max="3080" width="14.6640625" style="56" customWidth="1"/>
    <col min="3081"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7.33203125" style="56" customWidth="1"/>
    <col min="3336" max="3336" width="14.6640625" style="56" customWidth="1"/>
    <col min="3337"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7.33203125" style="56" customWidth="1"/>
    <col min="3592" max="3592" width="14.6640625" style="56" customWidth="1"/>
    <col min="3593"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7.33203125" style="56" customWidth="1"/>
    <col min="3848" max="3848" width="14.6640625" style="56" customWidth="1"/>
    <col min="3849"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7.33203125" style="56" customWidth="1"/>
    <col min="4104" max="4104" width="14.6640625" style="56" customWidth="1"/>
    <col min="4105"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7.33203125" style="56" customWidth="1"/>
    <col min="4360" max="4360" width="14.6640625" style="56" customWidth="1"/>
    <col min="4361"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7.33203125" style="56" customWidth="1"/>
    <col min="4616" max="4616" width="14.6640625" style="56" customWidth="1"/>
    <col min="4617"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7.33203125" style="56" customWidth="1"/>
    <col min="4872" max="4872" width="14.6640625" style="56" customWidth="1"/>
    <col min="4873"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7.33203125" style="56" customWidth="1"/>
    <col min="5128" max="5128" width="14.6640625" style="56" customWidth="1"/>
    <col min="5129"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7.33203125" style="56" customWidth="1"/>
    <col min="5384" max="5384" width="14.6640625" style="56" customWidth="1"/>
    <col min="5385"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7.33203125" style="56" customWidth="1"/>
    <col min="5640" max="5640" width="14.6640625" style="56" customWidth="1"/>
    <col min="5641"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7.33203125" style="56" customWidth="1"/>
    <col min="5896" max="5896" width="14.6640625" style="56" customWidth="1"/>
    <col min="5897"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7.33203125" style="56" customWidth="1"/>
    <col min="6152" max="6152" width="14.6640625" style="56" customWidth="1"/>
    <col min="6153"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7.33203125" style="56" customWidth="1"/>
    <col min="6408" max="6408" width="14.6640625" style="56" customWidth="1"/>
    <col min="6409"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7.33203125" style="56" customWidth="1"/>
    <col min="6664" max="6664" width="14.6640625" style="56" customWidth="1"/>
    <col min="6665"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7.33203125" style="56" customWidth="1"/>
    <col min="6920" max="6920" width="14.6640625" style="56" customWidth="1"/>
    <col min="6921"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7.33203125" style="56" customWidth="1"/>
    <col min="7176" max="7176" width="14.6640625" style="56" customWidth="1"/>
    <col min="7177"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7.33203125" style="56" customWidth="1"/>
    <col min="7432" max="7432" width="14.6640625" style="56" customWidth="1"/>
    <col min="7433"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7.33203125" style="56" customWidth="1"/>
    <col min="7688" max="7688" width="14.6640625" style="56" customWidth="1"/>
    <col min="7689"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7.33203125" style="56" customWidth="1"/>
    <col min="7944" max="7944" width="14.6640625" style="56" customWidth="1"/>
    <col min="7945"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7.33203125" style="56" customWidth="1"/>
    <col min="8200" max="8200" width="14.6640625" style="56" customWidth="1"/>
    <col min="8201"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7.33203125" style="56" customWidth="1"/>
    <col min="8456" max="8456" width="14.6640625" style="56" customWidth="1"/>
    <col min="8457"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7.33203125" style="56" customWidth="1"/>
    <col min="8712" max="8712" width="14.6640625" style="56" customWidth="1"/>
    <col min="8713"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7.33203125" style="56" customWidth="1"/>
    <col min="8968" max="8968" width="14.6640625" style="56" customWidth="1"/>
    <col min="8969"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7.33203125" style="56" customWidth="1"/>
    <col min="9224" max="9224" width="14.6640625" style="56" customWidth="1"/>
    <col min="9225"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7.33203125" style="56" customWidth="1"/>
    <col min="9480" max="9480" width="14.6640625" style="56" customWidth="1"/>
    <col min="9481"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7.33203125" style="56" customWidth="1"/>
    <col min="9736" max="9736" width="14.6640625" style="56" customWidth="1"/>
    <col min="9737"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7.33203125" style="56" customWidth="1"/>
    <col min="9992" max="9992" width="14.6640625" style="56" customWidth="1"/>
    <col min="9993"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7.33203125" style="56" customWidth="1"/>
    <col min="10248" max="10248" width="14.6640625" style="56" customWidth="1"/>
    <col min="10249"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7.33203125" style="56" customWidth="1"/>
    <col min="10504" max="10504" width="14.6640625" style="56" customWidth="1"/>
    <col min="10505"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7.33203125" style="56" customWidth="1"/>
    <col min="10760" max="10760" width="14.6640625" style="56" customWidth="1"/>
    <col min="10761"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7.33203125" style="56" customWidth="1"/>
    <col min="11016" max="11016" width="14.6640625" style="56" customWidth="1"/>
    <col min="11017"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7.33203125" style="56" customWidth="1"/>
    <col min="11272" max="11272" width="14.6640625" style="56" customWidth="1"/>
    <col min="11273"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7.33203125" style="56" customWidth="1"/>
    <col min="11528" max="11528" width="14.6640625" style="56" customWidth="1"/>
    <col min="11529"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7.33203125" style="56" customWidth="1"/>
    <col min="11784" max="11784" width="14.6640625" style="56" customWidth="1"/>
    <col min="11785"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7.33203125" style="56" customWidth="1"/>
    <col min="12040" max="12040" width="14.6640625" style="56" customWidth="1"/>
    <col min="12041"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7.33203125" style="56" customWidth="1"/>
    <col min="12296" max="12296" width="14.6640625" style="56" customWidth="1"/>
    <col min="12297"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7.33203125" style="56" customWidth="1"/>
    <col min="12552" max="12552" width="14.6640625" style="56" customWidth="1"/>
    <col min="12553"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7.33203125" style="56" customWidth="1"/>
    <col min="12808" max="12808" width="14.6640625" style="56" customWidth="1"/>
    <col min="12809"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7.33203125" style="56" customWidth="1"/>
    <col min="13064" max="13064" width="14.6640625" style="56" customWidth="1"/>
    <col min="13065"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7.33203125" style="56" customWidth="1"/>
    <col min="13320" max="13320" width="14.6640625" style="56" customWidth="1"/>
    <col min="13321"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7.33203125" style="56" customWidth="1"/>
    <col min="13576" max="13576" width="14.6640625" style="56" customWidth="1"/>
    <col min="13577"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7.33203125" style="56" customWidth="1"/>
    <col min="13832" max="13832" width="14.6640625" style="56" customWidth="1"/>
    <col min="13833"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7.33203125" style="56" customWidth="1"/>
    <col min="14088" max="14088" width="14.6640625" style="56" customWidth="1"/>
    <col min="14089"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7.33203125" style="56" customWidth="1"/>
    <col min="14344" max="14344" width="14.6640625" style="56" customWidth="1"/>
    <col min="14345"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7.33203125" style="56" customWidth="1"/>
    <col min="14600" max="14600" width="14.6640625" style="56" customWidth="1"/>
    <col min="14601"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7.33203125" style="56" customWidth="1"/>
    <col min="14856" max="14856" width="14.6640625" style="56" customWidth="1"/>
    <col min="14857"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7.33203125" style="56" customWidth="1"/>
    <col min="15112" max="15112" width="14.6640625" style="56" customWidth="1"/>
    <col min="15113"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7.33203125" style="56" customWidth="1"/>
    <col min="15368" max="15368" width="14.6640625" style="56" customWidth="1"/>
    <col min="15369"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7.33203125" style="56" customWidth="1"/>
    <col min="15624" max="15624" width="14.6640625" style="56" customWidth="1"/>
    <col min="15625"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7.33203125" style="56" customWidth="1"/>
    <col min="15880" max="15880" width="14.6640625" style="56" customWidth="1"/>
    <col min="15881"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7.33203125" style="56" customWidth="1"/>
    <col min="16136" max="16136" width="14.6640625" style="56" customWidth="1"/>
    <col min="16137"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8" hidden="1" customHeight="1" x14ac:dyDescent="0.3">
      <c r="F1" s="664"/>
      <c r="G1" s="664"/>
      <c r="H1" s="664"/>
    </row>
    <row r="2" spans="1:256" ht="18" hidden="1" customHeight="1" x14ac:dyDescent="0.3">
      <c r="F2" s="664"/>
      <c r="G2" s="664"/>
      <c r="H2" s="664"/>
    </row>
    <row r="3" spans="1:256" ht="18" hidden="1" customHeight="1" x14ac:dyDescent="0.3">
      <c r="F3" s="664"/>
      <c r="G3" s="664"/>
      <c r="H3" s="664"/>
    </row>
    <row r="4" spans="1:256" ht="18" customHeight="1" x14ac:dyDescent="0.3">
      <c r="F4" s="63"/>
      <c r="G4" s="664" t="s">
        <v>49</v>
      </c>
      <c r="H4" s="664"/>
      <c r="I4" s="664"/>
    </row>
    <row r="5" spans="1:256" ht="18" customHeight="1" x14ac:dyDescent="0.3">
      <c r="F5" s="63"/>
      <c r="G5" s="664"/>
      <c r="H5" s="664"/>
      <c r="I5" s="664"/>
    </row>
    <row r="6" spans="1:256" ht="18" customHeight="1" x14ac:dyDescent="0.3">
      <c r="F6" s="63"/>
      <c r="G6" s="664"/>
      <c r="H6" s="664"/>
      <c r="I6" s="664"/>
    </row>
    <row r="7" spans="1:256" ht="18" customHeight="1" x14ac:dyDescent="0.3">
      <c r="F7" s="63"/>
      <c r="G7" s="664"/>
      <c r="H7" s="664"/>
      <c r="I7" s="664"/>
    </row>
    <row r="8" spans="1:256" s="68" customFormat="1" ht="19.2" customHeight="1" x14ac:dyDescent="0.4">
      <c r="A8" s="169"/>
      <c r="B8" s="64"/>
      <c r="C8" s="65"/>
      <c r="D8" s="65"/>
      <c r="E8" s="65"/>
      <c r="F8" s="63"/>
      <c r="G8" s="63"/>
      <c r="H8" s="63"/>
      <c r="I8" s="66"/>
      <c r="J8" s="65"/>
      <c r="K8" s="65"/>
      <c r="L8" s="65"/>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s="68" customFormat="1" ht="19.2" customHeight="1" x14ac:dyDescent="0.4">
      <c r="A9" s="547"/>
      <c r="B9" s="69"/>
      <c r="C9" s="69"/>
      <c r="D9" s="662" t="s">
        <v>136</v>
      </c>
      <c r="E9" s="662"/>
      <c r="F9" s="662"/>
      <c r="G9" s="662"/>
      <c r="H9" s="168"/>
      <c r="I9" s="168"/>
      <c r="J9" s="168"/>
      <c r="K9" s="168"/>
      <c r="L9" s="168"/>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s="68" customFormat="1" ht="19.2" customHeight="1" x14ac:dyDescent="0.4">
      <c r="A10" s="69"/>
      <c r="B10" s="69"/>
      <c r="C10" s="69"/>
      <c r="D10" s="640" t="s">
        <v>226</v>
      </c>
      <c r="E10" s="640"/>
      <c r="F10" s="640"/>
      <c r="G10" s="640"/>
      <c r="H10" s="167"/>
      <c r="I10" s="167"/>
      <c r="J10" s="167"/>
      <c r="K10" s="167"/>
      <c r="L10" s="1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s="68" customFormat="1" ht="19.2" customHeight="1" x14ac:dyDescent="0.4">
      <c r="A11" s="69"/>
      <c r="B11" s="69"/>
      <c r="C11" s="69"/>
      <c r="D11" s="640" t="s">
        <v>137</v>
      </c>
      <c r="E11" s="640"/>
      <c r="F11" s="640"/>
      <c r="G11" s="640"/>
      <c r="H11" s="168"/>
      <c r="I11" s="168"/>
      <c r="J11" s="168"/>
      <c r="K11" s="168"/>
      <c r="L11" s="168"/>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row>
    <row r="12" spans="1:256" s="68" customFormat="1" ht="19.2" customHeight="1" x14ac:dyDescent="0.4">
      <c r="A12" s="70"/>
      <c r="B12" s="70"/>
      <c r="C12" s="70"/>
      <c r="D12" s="662" t="s">
        <v>138</v>
      </c>
      <c r="E12" s="662"/>
      <c r="F12" s="662"/>
      <c r="G12" s="662"/>
      <c r="H12" s="168"/>
      <c r="I12" s="168"/>
      <c r="J12" s="168"/>
      <c r="K12" s="168"/>
      <c r="L12" s="168"/>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s="68" customFormat="1" ht="19.2" customHeight="1" x14ac:dyDescent="0.4">
      <c r="A13" s="70"/>
      <c r="B13" s="70"/>
      <c r="C13" s="70"/>
      <c r="D13" s="168"/>
      <c r="E13" s="168"/>
      <c r="F13" s="168"/>
      <c r="G13" s="168"/>
      <c r="H13" s="71"/>
      <c r="I13" s="72"/>
      <c r="J13" s="72"/>
      <c r="K13" s="72"/>
      <c r="L13" s="72"/>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row>
    <row r="14" spans="1:256" s="68" customFormat="1" ht="22.2" customHeight="1" x14ac:dyDescent="0.4">
      <c r="A14" s="73"/>
      <c r="B14" s="73"/>
      <c r="C14" s="73"/>
      <c r="D14" s="73"/>
      <c r="E14" s="73"/>
      <c r="F14" s="74"/>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s="68" customFormat="1" ht="21" customHeight="1" x14ac:dyDescent="0.4">
      <c r="A15" s="75"/>
      <c r="B15" s="75"/>
      <c r="C15" s="76" t="s">
        <v>0</v>
      </c>
      <c r="D15" s="76"/>
      <c r="E15" s="76"/>
      <c r="F15" s="76"/>
      <c r="G15" s="76"/>
      <c r="H15" s="76"/>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s="68" customFormat="1" ht="22.2" customHeight="1" x14ac:dyDescent="0.4">
      <c r="A16" s="661" t="s">
        <v>46</v>
      </c>
      <c r="B16" s="661"/>
      <c r="C16" s="661"/>
      <c r="D16" s="661"/>
      <c r="E16" s="661"/>
      <c r="F16" s="661"/>
      <c r="G16" s="661"/>
      <c r="H16" s="78"/>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s="68" customFormat="1" ht="22.95" customHeight="1" x14ac:dyDescent="0.4">
      <c r="A17" s="75"/>
      <c r="B17" s="643" t="s">
        <v>1</v>
      </c>
      <c r="C17" s="643"/>
      <c r="D17" s="643"/>
      <c r="E17" s="643"/>
      <c r="F17" s="79"/>
      <c r="G17" s="79"/>
      <c r="H17" s="79"/>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s="68" customFormat="1" ht="18.75" customHeight="1" x14ac:dyDescent="0.4">
      <c r="A18" s="75"/>
      <c r="B18" s="76"/>
      <c r="C18" s="76" t="s">
        <v>231</v>
      </c>
      <c r="D18" s="76"/>
      <c r="E18" s="76"/>
      <c r="F18" s="76"/>
      <c r="G18" s="76"/>
      <c r="H18" s="76"/>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68" customFormat="1" ht="51.6" customHeight="1" x14ac:dyDescent="0.4">
      <c r="A19" s="644" t="s">
        <v>50</v>
      </c>
      <c r="B19" s="644"/>
      <c r="C19" s="644"/>
      <c r="D19" s="644"/>
      <c r="E19" s="644"/>
      <c r="F19" s="644"/>
      <c r="G19" s="644"/>
      <c r="H19" s="644"/>
      <c r="I19" s="644"/>
      <c r="J19" s="644"/>
      <c r="K19" s="644"/>
      <c r="L19" s="644"/>
      <c r="M19" s="80"/>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467" customFormat="1" ht="38.4" customHeight="1" x14ac:dyDescent="0.3">
      <c r="A20" s="467" t="s">
        <v>241</v>
      </c>
      <c r="B20" s="452"/>
      <c r="C20" s="452"/>
      <c r="D20" s="452"/>
      <c r="E20" s="452"/>
      <c r="F20" s="452"/>
      <c r="G20" s="468"/>
      <c r="H20" s="468"/>
      <c r="I20" s="469"/>
      <c r="J20" s="468"/>
      <c r="K20" s="468"/>
      <c r="L20" s="468"/>
      <c r="M20" s="468"/>
    </row>
    <row r="21" spans="1:256" s="502" customFormat="1" ht="123.6" customHeight="1" x14ac:dyDescent="0.3">
      <c r="A21" s="645" t="s">
        <v>282</v>
      </c>
      <c r="B21" s="645"/>
      <c r="C21" s="645"/>
      <c r="D21" s="645"/>
      <c r="E21" s="645"/>
      <c r="F21" s="645"/>
      <c r="G21" s="645"/>
      <c r="H21" s="645"/>
      <c r="I21" s="645"/>
      <c r="J21" s="645"/>
      <c r="K21" s="645"/>
      <c r="L21" s="645"/>
      <c r="M21" s="128"/>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row>
    <row r="22" spans="1:256" s="68" customFormat="1" ht="24.6" customHeight="1" x14ac:dyDescent="0.4">
      <c r="A22" s="73" t="s">
        <v>51</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s="68" customFormat="1" ht="21.6" customHeight="1" x14ac:dyDescent="0.4">
      <c r="A23" s="646" t="s">
        <v>123</v>
      </c>
      <c r="B23" s="646"/>
      <c r="C23" s="646"/>
      <c r="D23" s="646"/>
      <c r="E23" s="646"/>
      <c r="F23" s="646"/>
      <c r="G23" s="646"/>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s="68" customFormat="1" ht="25.95" customHeight="1" x14ac:dyDescent="0.4">
      <c r="A24" s="636" t="s">
        <v>53</v>
      </c>
      <c r="B24" s="636"/>
      <c r="C24" s="636"/>
      <c r="D24" s="636"/>
      <c r="E24" s="636"/>
      <c r="F24" s="636"/>
      <c r="G24" s="636"/>
      <c r="H24" s="636"/>
      <c r="I24" s="636"/>
      <c r="J24" s="636"/>
      <c r="K24" s="636"/>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s="68" customFormat="1" ht="21.75" customHeight="1" x14ac:dyDescent="0.4">
      <c r="A25" s="73" t="s">
        <v>54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s="68" customFormat="1" ht="29.4" customHeight="1" x14ac:dyDescent="0.4">
      <c r="A26" s="73" t="s">
        <v>55</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s="68" customFormat="1" ht="50.4" customHeight="1" x14ac:dyDescent="0.4">
      <c r="A27" s="647" t="s">
        <v>251</v>
      </c>
      <c r="B27" s="647"/>
      <c r="C27" s="647"/>
      <c r="D27" s="647"/>
      <c r="E27" s="647"/>
      <c r="F27" s="647"/>
      <c r="G27" s="647"/>
      <c r="H27" s="647"/>
      <c r="I27" s="647"/>
      <c r="J27" s="647"/>
      <c r="K27" s="647"/>
      <c r="L27" s="8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c r="IQ27" s="75"/>
      <c r="IR27" s="75"/>
      <c r="IS27" s="75"/>
      <c r="IT27" s="75"/>
      <c r="IU27" s="75"/>
      <c r="IV27" s="75"/>
    </row>
    <row r="28" spans="1:256" s="68" customFormat="1" ht="29.4" customHeight="1" x14ac:dyDescent="0.4">
      <c r="A28" s="648" t="s">
        <v>238</v>
      </c>
      <c r="B28" s="648"/>
      <c r="C28" s="648"/>
      <c r="D28" s="648"/>
      <c r="E28" s="648"/>
      <c r="F28" s="648"/>
      <c r="G28" s="648"/>
      <c r="H28" s="648"/>
      <c r="I28" s="648"/>
      <c r="J28" s="648"/>
      <c r="K28" s="648"/>
      <c r="L28" s="648"/>
      <c r="M28" s="86"/>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c r="IV28" s="87"/>
    </row>
    <row r="29" spans="1:256" ht="46.95" customHeight="1" x14ac:dyDescent="0.3">
      <c r="A29" s="647" t="s">
        <v>56</v>
      </c>
      <c r="B29" s="647"/>
      <c r="C29" s="647"/>
      <c r="D29" s="647"/>
      <c r="E29" s="647"/>
      <c r="F29" s="647"/>
      <c r="G29" s="647"/>
      <c r="H29" s="647"/>
      <c r="I29" s="647"/>
      <c r="J29" s="647"/>
      <c r="K29" s="647"/>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s="90" customFormat="1" ht="73.5" customHeight="1" x14ac:dyDescent="0.3">
      <c r="A30" s="649" t="s">
        <v>57</v>
      </c>
      <c r="B30" s="649" t="s">
        <v>5</v>
      </c>
      <c r="C30" s="649" t="s">
        <v>233</v>
      </c>
      <c r="D30" s="649" t="s">
        <v>232</v>
      </c>
      <c r="E30" s="649" t="s">
        <v>37</v>
      </c>
      <c r="F30" s="649"/>
      <c r="G30" s="649"/>
      <c r="H30" s="88"/>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89"/>
      <c r="IJ30" s="89"/>
      <c r="IK30" s="89"/>
      <c r="IL30" s="89"/>
      <c r="IM30" s="89"/>
      <c r="IN30" s="89"/>
      <c r="IO30" s="89"/>
      <c r="IP30" s="89"/>
      <c r="IQ30" s="89"/>
      <c r="IR30" s="89"/>
      <c r="IS30" s="89"/>
      <c r="IT30" s="89"/>
      <c r="IU30" s="89"/>
      <c r="IV30" s="89"/>
    </row>
    <row r="31" spans="1:256" ht="31.2" customHeight="1" x14ac:dyDescent="0.3">
      <c r="A31" s="649"/>
      <c r="B31" s="649"/>
      <c r="C31" s="649"/>
      <c r="D31" s="649"/>
      <c r="E31" s="521" t="s">
        <v>24</v>
      </c>
      <c r="F31" s="521" t="s">
        <v>120</v>
      </c>
      <c r="G31" s="521" t="s">
        <v>234</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68.400000000000006" customHeight="1" x14ac:dyDescent="0.3">
      <c r="A32" s="550" t="s">
        <v>257</v>
      </c>
      <c r="B32" s="43"/>
      <c r="C32" s="49"/>
      <c r="D32" s="44"/>
      <c r="E32" s="51">
        <v>11134</v>
      </c>
      <c r="F32" s="44"/>
      <c r="G32" s="44"/>
      <c r="H32" s="80"/>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c r="IV32" s="131"/>
    </row>
    <row r="33" spans="1:256" ht="35.4" customHeight="1" x14ac:dyDescent="0.3">
      <c r="A33" s="550" t="s">
        <v>15</v>
      </c>
      <c r="B33" s="92"/>
      <c r="C33" s="45">
        <f>160148+909+1045+138</f>
        <v>162240</v>
      </c>
      <c r="D33" s="45">
        <f>163143-1508+5000</f>
        <v>166635</v>
      </c>
      <c r="E33" s="51">
        <v>169998</v>
      </c>
      <c r="F33" s="51">
        <v>177787</v>
      </c>
      <c r="G33" s="51">
        <v>179526</v>
      </c>
      <c r="H33" s="600"/>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c r="IR33" s="131"/>
      <c r="IS33" s="131"/>
      <c r="IT33" s="131"/>
      <c r="IU33" s="131"/>
      <c r="IV33" s="131"/>
    </row>
    <row r="34" spans="1:256" ht="40.950000000000003" customHeight="1" x14ac:dyDescent="0.3">
      <c r="A34" s="94" t="s">
        <v>21</v>
      </c>
      <c r="B34" s="95" t="s">
        <v>58</v>
      </c>
      <c r="C34" s="96">
        <f>C32+C33</f>
        <v>162240</v>
      </c>
      <c r="D34" s="96">
        <f>D32+D33</f>
        <v>166635</v>
      </c>
      <c r="E34" s="96">
        <f>E32+E33</f>
        <v>181132</v>
      </c>
      <c r="F34" s="96">
        <f t="shared" ref="F34:G34" si="0">F32+F33</f>
        <v>177787</v>
      </c>
      <c r="G34" s="96">
        <f t="shared" si="0"/>
        <v>179526</v>
      </c>
      <c r="H34" s="97"/>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98"/>
      <c r="EB34" s="98"/>
      <c r="EC34" s="98"/>
      <c r="ED34" s="98"/>
      <c r="EE34" s="98"/>
      <c r="EF34" s="98"/>
      <c r="EG34" s="98"/>
      <c r="EH34" s="98"/>
      <c r="EI34" s="98"/>
      <c r="EJ34" s="98"/>
      <c r="EK34" s="98"/>
      <c r="EL34" s="98"/>
      <c r="EM34" s="98"/>
      <c r="EN34" s="98"/>
      <c r="EO34" s="98"/>
      <c r="EP34" s="98"/>
      <c r="EQ34" s="98"/>
      <c r="ER34" s="98"/>
      <c r="ES34" s="98"/>
      <c r="ET34" s="98"/>
      <c r="EU34" s="98"/>
      <c r="EV34" s="98"/>
      <c r="EW34" s="98"/>
      <c r="EX34" s="98"/>
      <c r="EY34" s="98"/>
      <c r="EZ34" s="98"/>
      <c r="FA34" s="98"/>
      <c r="FB34" s="98"/>
      <c r="FC34" s="98"/>
      <c r="FD34" s="98"/>
      <c r="FE34" s="98"/>
      <c r="FF34" s="98"/>
      <c r="FG34" s="98"/>
      <c r="FH34" s="98"/>
      <c r="FI34" s="98"/>
      <c r="FJ34" s="98"/>
      <c r="FK34" s="98"/>
      <c r="FL34" s="98"/>
      <c r="FM34" s="98"/>
      <c r="FN34" s="98"/>
      <c r="FO34" s="98"/>
      <c r="FP34" s="98"/>
      <c r="FQ34" s="98"/>
      <c r="FR34" s="98"/>
      <c r="FS34" s="98"/>
      <c r="FT34" s="98"/>
      <c r="FU34" s="98"/>
      <c r="FV34" s="98"/>
      <c r="FW34" s="98"/>
      <c r="FX34" s="98"/>
      <c r="FY34" s="98"/>
      <c r="FZ34" s="98"/>
      <c r="GA34" s="98"/>
      <c r="GB34" s="98"/>
      <c r="GC34" s="98"/>
      <c r="GD34" s="98"/>
      <c r="GE34" s="98"/>
      <c r="GF34" s="98"/>
      <c r="GG34" s="98"/>
      <c r="GH34" s="98"/>
      <c r="GI34" s="98"/>
      <c r="GJ34" s="98"/>
      <c r="GK34" s="98"/>
      <c r="GL34" s="98"/>
      <c r="GM34" s="98"/>
      <c r="GN34" s="98"/>
      <c r="GO34" s="98"/>
      <c r="GP34" s="98"/>
      <c r="GQ34" s="98"/>
      <c r="GR34" s="98"/>
      <c r="GS34" s="98"/>
      <c r="GT34" s="98"/>
      <c r="GU34" s="98"/>
      <c r="GV34" s="98"/>
      <c r="GW34" s="98"/>
      <c r="GX34" s="98"/>
      <c r="GY34" s="98"/>
      <c r="GZ34" s="98"/>
      <c r="HA34" s="98"/>
      <c r="HB34" s="98"/>
      <c r="HC34" s="98"/>
      <c r="HD34" s="98"/>
      <c r="HE34" s="98"/>
      <c r="HF34" s="98"/>
      <c r="HG34" s="98"/>
      <c r="HH34" s="98"/>
      <c r="HI34" s="98"/>
      <c r="HJ34" s="98"/>
      <c r="HK34" s="98"/>
      <c r="HL34" s="98"/>
      <c r="HM34" s="98"/>
      <c r="HN34" s="98"/>
      <c r="HO34" s="98"/>
      <c r="HP34" s="98"/>
      <c r="HQ34" s="98"/>
      <c r="HR34" s="98"/>
      <c r="HS34" s="98"/>
      <c r="HT34" s="98"/>
      <c r="HU34" s="98"/>
      <c r="HV34" s="98"/>
      <c r="HW34" s="98"/>
      <c r="HX34" s="98"/>
      <c r="HY34" s="98"/>
      <c r="HZ34" s="98"/>
      <c r="IA34" s="98"/>
      <c r="IB34" s="98"/>
      <c r="IC34" s="98"/>
      <c r="ID34" s="98"/>
      <c r="IE34" s="98"/>
      <c r="IF34" s="98"/>
      <c r="IG34" s="98"/>
      <c r="IH34" s="98"/>
      <c r="II34" s="98"/>
      <c r="IJ34" s="98"/>
      <c r="IK34" s="98"/>
      <c r="IL34" s="98"/>
      <c r="IM34" s="98"/>
      <c r="IN34" s="98"/>
      <c r="IO34" s="98"/>
      <c r="IP34" s="98"/>
      <c r="IQ34" s="98"/>
      <c r="IR34" s="98"/>
      <c r="IS34" s="98"/>
      <c r="IT34" s="98"/>
      <c r="IU34" s="98"/>
      <c r="IV34" s="98"/>
    </row>
    <row r="35" spans="1:256" ht="52.95" customHeight="1" x14ac:dyDescent="0.3">
      <c r="A35" s="644" t="s">
        <v>59</v>
      </c>
      <c r="B35" s="644"/>
      <c r="C35" s="644"/>
      <c r="D35" s="644"/>
      <c r="E35" s="644"/>
      <c r="F35" s="644"/>
      <c r="G35" s="644"/>
      <c r="H35" s="64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16.2" customHeight="1" x14ac:dyDescent="0.3">
      <c r="A36" s="73" t="s">
        <v>60</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31.2" customHeight="1" x14ac:dyDescent="0.3">
      <c r="A37" s="636" t="s">
        <v>53</v>
      </c>
      <c r="B37" s="636"/>
      <c r="C37" s="636"/>
      <c r="D37" s="636"/>
      <c r="E37" s="636"/>
      <c r="F37" s="636"/>
      <c r="G37" s="636"/>
      <c r="H37" s="636"/>
      <c r="I37" s="636"/>
      <c r="J37" s="636"/>
      <c r="K37" s="636"/>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c r="HM37" s="84"/>
      <c r="HN37" s="84"/>
      <c r="HO37" s="84"/>
      <c r="HP37" s="84"/>
      <c r="HQ37" s="84"/>
      <c r="HR37" s="84"/>
      <c r="HS37" s="84"/>
      <c r="HT37" s="84"/>
      <c r="HU37" s="84"/>
      <c r="HV37" s="84"/>
      <c r="HW37" s="84"/>
      <c r="HX37" s="84"/>
      <c r="HY37" s="84"/>
      <c r="HZ37" s="84"/>
      <c r="IA37" s="84"/>
      <c r="IB37" s="84"/>
      <c r="IC37" s="84"/>
      <c r="ID37" s="84"/>
      <c r="IE37" s="84"/>
      <c r="IF37" s="84"/>
      <c r="IG37" s="84"/>
      <c r="IH37" s="84"/>
      <c r="II37" s="84"/>
      <c r="IJ37" s="84"/>
      <c r="IK37" s="84"/>
      <c r="IL37" s="84"/>
      <c r="IM37" s="84"/>
      <c r="IN37" s="84"/>
      <c r="IO37" s="84"/>
      <c r="IP37" s="84"/>
      <c r="IQ37" s="84"/>
      <c r="IR37" s="84"/>
      <c r="IS37" s="84"/>
      <c r="IT37" s="84"/>
      <c r="IU37" s="84"/>
      <c r="IV37" s="84"/>
    </row>
    <row r="38" spans="1:256" ht="30" customHeight="1" x14ac:dyDescent="0.3">
      <c r="A38" s="73" t="s">
        <v>55</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46.95" customHeight="1" x14ac:dyDescent="0.3">
      <c r="A39" s="647" t="s">
        <v>56</v>
      </c>
      <c r="B39" s="647"/>
      <c r="C39" s="647"/>
      <c r="D39" s="647"/>
      <c r="E39" s="647"/>
      <c r="F39" s="647"/>
      <c r="G39" s="647"/>
      <c r="H39" s="647"/>
      <c r="I39" s="647"/>
      <c r="J39" s="647"/>
      <c r="K39" s="647"/>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38.4" customHeight="1" x14ac:dyDescent="0.3">
      <c r="A40" s="666" t="s">
        <v>19</v>
      </c>
      <c r="B40" s="667"/>
      <c r="C40" s="649" t="s">
        <v>5</v>
      </c>
      <c r="D40" s="649" t="s">
        <v>233</v>
      </c>
      <c r="E40" s="649" t="s">
        <v>232</v>
      </c>
      <c r="F40" s="649" t="s">
        <v>37</v>
      </c>
      <c r="G40" s="649"/>
      <c r="H40" s="649"/>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row>
    <row r="41" spans="1:256" s="102" customFormat="1" ht="25.95" customHeight="1" x14ac:dyDescent="0.3">
      <c r="A41" s="668"/>
      <c r="B41" s="669"/>
      <c r="C41" s="649"/>
      <c r="D41" s="649"/>
      <c r="E41" s="649"/>
      <c r="F41" s="521" t="s">
        <v>24</v>
      </c>
      <c r="G41" s="521" t="s">
        <v>120</v>
      </c>
      <c r="H41" s="521" t="s">
        <v>234</v>
      </c>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28.2" customHeight="1" x14ac:dyDescent="0.3">
      <c r="A42" s="657" t="s">
        <v>19</v>
      </c>
      <c r="B42" s="658"/>
      <c r="C42" s="103" t="s">
        <v>61</v>
      </c>
      <c r="D42" s="103" t="s">
        <v>61</v>
      </c>
      <c r="E42" s="103" t="s">
        <v>61</v>
      </c>
      <c r="F42" s="103" t="s">
        <v>61</v>
      </c>
      <c r="G42" s="160" t="s">
        <v>61</v>
      </c>
      <c r="H42" s="44"/>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512" customFormat="1" ht="51.6" customHeight="1" x14ac:dyDescent="0.3">
      <c r="A43" s="665" t="s">
        <v>223</v>
      </c>
      <c r="B43" s="665"/>
      <c r="C43" s="49" t="s">
        <v>41</v>
      </c>
      <c r="D43" s="47">
        <v>75</v>
      </c>
      <c r="E43" s="47">
        <v>75</v>
      </c>
      <c r="F43" s="106">
        <v>75</v>
      </c>
      <c r="G43" s="106">
        <v>75</v>
      </c>
      <c r="H43" s="106">
        <v>75</v>
      </c>
      <c r="M43" s="512" t="s">
        <v>48</v>
      </c>
    </row>
    <row r="44" spans="1:256" ht="24.6" customHeight="1" x14ac:dyDescent="0.3"/>
    <row r="45" spans="1:256" ht="22.95" customHeight="1" x14ac:dyDescent="0.3">
      <c r="A45" s="649" t="s">
        <v>57</v>
      </c>
      <c r="B45" s="649" t="s">
        <v>5</v>
      </c>
      <c r="C45" s="649" t="s">
        <v>233</v>
      </c>
      <c r="D45" s="649" t="s">
        <v>232</v>
      </c>
      <c r="E45" s="649" t="s">
        <v>37</v>
      </c>
      <c r="F45" s="649"/>
      <c r="G45" s="649"/>
    </row>
    <row r="46" spans="1:256" ht="28.95" customHeight="1" x14ac:dyDescent="0.3">
      <c r="A46" s="649"/>
      <c r="B46" s="649"/>
      <c r="C46" s="649"/>
      <c r="D46" s="649"/>
      <c r="E46" s="521" t="s">
        <v>24</v>
      </c>
      <c r="F46" s="521" t="s">
        <v>120</v>
      </c>
      <c r="G46" s="521" t="s">
        <v>234</v>
      </c>
    </row>
    <row r="47" spans="1:256" s="75" customFormat="1" ht="33" customHeight="1" x14ac:dyDescent="0.3">
      <c r="A47" s="550" t="s">
        <v>15</v>
      </c>
      <c r="B47" s="92"/>
      <c r="C47" s="45">
        <f>C33</f>
        <v>162240</v>
      </c>
      <c r="D47" s="45">
        <f>D33</f>
        <v>166635</v>
      </c>
      <c r="E47" s="45">
        <f>E33</f>
        <v>169998</v>
      </c>
      <c r="F47" s="45">
        <f t="shared" ref="F47:G47" si="1">F33</f>
        <v>177787</v>
      </c>
      <c r="G47" s="45">
        <f t="shared" si="1"/>
        <v>179526</v>
      </c>
      <c r="I47" s="77"/>
    </row>
    <row r="48" spans="1:256" ht="42.75" customHeight="1" x14ac:dyDescent="0.3">
      <c r="A48" s="94" t="s">
        <v>21</v>
      </c>
      <c r="B48" s="95" t="s">
        <v>58</v>
      </c>
      <c r="C48" s="96">
        <f>C47</f>
        <v>162240</v>
      </c>
      <c r="D48" s="96">
        <f>D47</f>
        <v>166635</v>
      </c>
      <c r="E48" s="96">
        <f>E47</f>
        <v>169998</v>
      </c>
      <c r="F48" s="96">
        <f t="shared" ref="F48:G48" si="2">F47</f>
        <v>177787</v>
      </c>
      <c r="G48" s="96">
        <f t="shared" si="2"/>
        <v>179526</v>
      </c>
    </row>
  </sheetData>
  <mergeCells count="35">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7:K27"/>
    <mergeCell ref="A28:L28"/>
    <mergeCell ref="A29:K29"/>
    <mergeCell ref="A30:A31"/>
    <mergeCell ref="B30:B31"/>
    <mergeCell ref="C30:C31"/>
    <mergeCell ref="D30:D31"/>
    <mergeCell ref="E30:G30"/>
    <mergeCell ref="D11:G11"/>
    <mergeCell ref="D12:G12"/>
    <mergeCell ref="A24:K24"/>
    <mergeCell ref="F1:H3"/>
    <mergeCell ref="G4:I7"/>
    <mergeCell ref="B17:E17"/>
    <mergeCell ref="A19:L19"/>
    <mergeCell ref="A21:L21"/>
    <mergeCell ref="A23:G23"/>
    <mergeCell ref="A16:G16"/>
    <mergeCell ref="D9:G9"/>
    <mergeCell ref="D10:G10"/>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abSelected="1" topLeftCell="A48" zoomScale="60" zoomScaleNormal="60" workbookViewId="0">
      <selection activeCell="E50" sqref="E50:E64"/>
    </sheetView>
  </sheetViews>
  <sheetFormatPr defaultRowHeight="13.8" x14ac:dyDescent="0.3"/>
  <cols>
    <col min="1" max="1" width="44.33203125" style="380" customWidth="1"/>
    <col min="2" max="2" width="19.33203125" style="380" customWidth="1"/>
    <col min="3" max="3" width="15" style="341" customWidth="1"/>
    <col min="4" max="4" width="16.33203125" style="341" customWidth="1"/>
    <col min="5" max="5" width="15.33203125" style="341" customWidth="1"/>
    <col min="6" max="6" width="14.109375" style="341" customWidth="1"/>
    <col min="7" max="7" width="15.88671875" style="341" customWidth="1"/>
    <col min="8" max="8" width="32.88671875" style="341" customWidth="1"/>
    <col min="9" max="9" width="11" style="351" customWidth="1"/>
    <col min="10" max="10" width="11.109375" style="341" customWidth="1"/>
    <col min="11" max="12" width="13.33203125" style="341" customWidth="1"/>
    <col min="13" max="13" width="13.88671875" style="341" customWidth="1"/>
    <col min="14" max="17" width="9.109375" style="341" customWidth="1"/>
    <col min="18" max="256" width="8.88671875" style="341"/>
    <col min="257" max="257" width="46.109375" style="341" customWidth="1"/>
    <col min="258" max="258" width="30.6640625" style="341" customWidth="1"/>
    <col min="259" max="259" width="20.88671875" style="341" customWidth="1"/>
    <col min="260" max="261" width="20.33203125" style="341" customWidth="1"/>
    <col min="262" max="262" width="14.6640625" style="341" customWidth="1"/>
    <col min="263" max="263" width="14" style="341" customWidth="1"/>
    <col min="264" max="264" width="32.88671875" style="341" customWidth="1"/>
    <col min="265" max="265" width="11" style="341" customWidth="1"/>
    <col min="266" max="266" width="11.109375" style="341" customWidth="1"/>
    <col min="267" max="268" width="13.33203125" style="341" customWidth="1"/>
    <col min="269" max="269" width="13.88671875" style="341" customWidth="1"/>
    <col min="270" max="273" width="9.109375" style="341" customWidth="1"/>
    <col min="274" max="512" width="8.88671875" style="341"/>
    <col min="513" max="513" width="46.109375" style="341" customWidth="1"/>
    <col min="514" max="514" width="30.6640625" style="341" customWidth="1"/>
    <col min="515" max="515" width="20.88671875" style="341" customWidth="1"/>
    <col min="516" max="517" width="20.33203125" style="341" customWidth="1"/>
    <col min="518" max="518" width="14.6640625" style="341" customWidth="1"/>
    <col min="519" max="519" width="14" style="341" customWidth="1"/>
    <col min="520" max="520" width="32.88671875" style="341" customWidth="1"/>
    <col min="521" max="521" width="11" style="341" customWidth="1"/>
    <col min="522" max="522" width="11.109375" style="341" customWidth="1"/>
    <col min="523" max="524" width="13.33203125" style="341" customWidth="1"/>
    <col min="525" max="525" width="13.88671875" style="341" customWidth="1"/>
    <col min="526" max="529" width="9.109375" style="341" customWidth="1"/>
    <col min="530" max="768" width="8.88671875" style="341"/>
    <col min="769" max="769" width="46.109375" style="341" customWidth="1"/>
    <col min="770" max="770" width="30.6640625" style="341" customWidth="1"/>
    <col min="771" max="771" width="20.88671875" style="341" customWidth="1"/>
    <col min="772" max="773" width="20.33203125" style="341" customWidth="1"/>
    <col min="774" max="774" width="14.6640625" style="341" customWidth="1"/>
    <col min="775" max="775" width="14" style="341" customWidth="1"/>
    <col min="776" max="776" width="32.88671875" style="341" customWidth="1"/>
    <col min="777" max="777" width="11" style="341" customWidth="1"/>
    <col min="778" max="778" width="11.109375" style="341" customWidth="1"/>
    <col min="779" max="780" width="13.33203125" style="341" customWidth="1"/>
    <col min="781" max="781" width="13.88671875" style="341" customWidth="1"/>
    <col min="782" max="785" width="9.109375" style="341" customWidth="1"/>
    <col min="786" max="1024" width="8.88671875" style="341"/>
    <col min="1025" max="1025" width="46.109375" style="341" customWidth="1"/>
    <col min="1026" max="1026" width="30.6640625" style="341" customWidth="1"/>
    <col min="1027" max="1027" width="20.88671875" style="341" customWidth="1"/>
    <col min="1028" max="1029" width="20.33203125" style="341" customWidth="1"/>
    <col min="1030" max="1030" width="14.6640625" style="341" customWidth="1"/>
    <col min="1031" max="1031" width="14" style="341" customWidth="1"/>
    <col min="1032" max="1032" width="32.88671875" style="341" customWidth="1"/>
    <col min="1033" max="1033" width="11" style="341" customWidth="1"/>
    <col min="1034" max="1034" width="11.109375" style="341" customWidth="1"/>
    <col min="1035" max="1036" width="13.33203125" style="341" customWidth="1"/>
    <col min="1037" max="1037" width="13.88671875" style="341" customWidth="1"/>
    <col min="1038" max="1041" width="9.109375" style="341" customWidth="1"/>
    <col min="1042" max="1280" width="8.88671875" style="341"/>
    <col min="1281" max="1281" width="46.109375" style="341" customWidth="1"/>
    <col min="1282" max="1282" width="30.6640625" style="341" customWidth="1"/>
    <col min="1283" max="1283" width="20.88671875" style="341" customWidth="1"/>
    <col min="1284" max="1285" width="20.33203125" style="341" customWidth="1"/>
    <col min="1286" max="1286" width="14.6640625" style="341" customWidth="1"/>
    <col min="1287" max="1287" width="14" style="341" customWidth="1"/>
    <col min="1288" max="1288" width="32.88671875" style="341" customWidth="1"/>
    <col min="1289" max="1289" width="11" style="341" customWidth="1"/>
    <col min="1290" max="1290" width="11.109375" style="341" customWidth="1"/>
    <col min="1291" max="1292" width="13.33203125" style="341" customWidth="1"/>
    <col min="1293" max="1293" width="13.88671875" style="341" customWidth="1"/>
    <col min="1294" max="1297" width="9.109375" style="341" customWidth="1"/>
    <col min="1298" max="1536" width="8.88671875" style="341"/>
    <col min="1537" max="1537" width="46.109375" style="341" customWidth="1"/>
    <col min="1538" max="1538" width="30.6640625" style="341" customWidth="1"/>
    <col min="1539" max="1539" width="20.88671875" style="341" customWidth="1"/>
    <col min="1540" max="1541" width="20.33203125" style="341" customWidth="1"/>
    <col min="1542" max="1542" width="14.6640625" style="341" customWidth="1"/>
    <col min="1543" max="1543" width="14" style="341" customWidth="1"/>
    <col min="1544" max="1544" width="32.88671875" style="341" customWidth="1"/>
    <col min="1545" max="1545" width="11" style="341" customWidth="1"/>
    <col min="1546" max="1546" width="11.109375" style="341" customWidth="1"/>
    <col min="1547" max="1548" width="13.33203125" style="341" customWidth="1"/>
    <col min="1549" max="1549" width="13.88671875" style="341" customWidth="1"/>
    <col min="1550" max="1553" width="9.109375" style="341" customWidth="1"/>
    <col min="1554" max="1792" width="8.88671875" style="341"/>
    <col min="1793" max="1793" width="46.109375" style="341" customWidth="1"/>
    <col min="1794" max="1794" width="30.6640625" style="341" customWidth="1"/>
    <col min="1795" max="1795" width="20.88671875" style="341" customWidth="1"/>
    <col min="1796" max="1797" width="20.33203125" style="341" customWidth="1"/>
    <col min="1798" max="1798" width="14.6640625" style="341" customWidth="1"/>
    <col min="1799" max="1799" width="14" style="341" customWidth="1"/>
    <col min="1800" max="1800" width="32.88671875" style="341" customWidth="1"/>
    <col min="1801" max="1801" width="11" style="341" customWidth="1"/>
    <col min="1802" max="1802" width="11.109375" style="341" customWidth="1"/>
    <col min="1803" max="1804" width="13.33203125" style="341" customWidth="1"/>
    <col min="1805" max="1805" width="13.88671875" style="341" customWidth="1"/>
    <col min="1806" max="1809" width="9.109375" style="341" customWidth="1"/>
    <col min="1810" max="2048" width="8.88671875" style="341"/>
    <col min="2049" max="2049" width="46.109375" style="341" customWidth="1"/>
    <col min="2050" max="2050" width="30.6640625" style="341" customWidth="1"/>
    <col min="2051" max="2051" width="20.88671875" style="341" customWidth="1"/>
    <col min="2052" max="2053" width="20.33203125" style="341" customWidth="1"/>
    <col min="2054" max="2054" width="14.6640625" style="341" customWidth="1"/>
    <col min="2055" max="2055" width="14" style="341" customWidth="1"/>
    <col min="2056" max="2056" width="32.88671875" style="341" customWidth="1"/>
    <col min="2057" max="2057" width="11" style="341" customWidth="1"/>
    <col min="2058" max="2058" width="11.109375" style="341" customWidth="1"/>
    <col min="2059" max="2060" width="13.33203125" style="341" customWidth="1"/>
    <col min="2061" max="2061" width="13.88671875" style="341" customWidth="1"/>
    <col min="2062" max="2065" width="9.109375" style="341" customWidth="1"/>
    <col min="2066" max="2304" width="8.88671875" style="341"/>
    <col min="2305" max="2305" width="46.109375" style="341" customWidth="1"/>
    <col min="2306" max="2306" width="30.6640625" style="341" customWidth="1"/>
    <col min="2307" max="2307" width="20.88671875" style="341" customWidth="1"/>
    <col min="2308" max="2309" width="20.33203125" style="341" customWidth="1"/>
    <col min="2310" max="2310" width="14.6640625" style="341" customWidth="1"/>
    <col min="2311" max="2311" width="14" style="341" customWidth="1"/>
    <col min="2312" max="2312" width="32.88671875" style="341" customWidth="1"/>
    <col min="2313" max="2313" width="11" style="341" customWidth="1"/>
    <col min="2314" max="2314" width="11.109375" style="341" customWidth="1"/>
    <col min="2315" max="2316" width="13.33203125" style="341" customWidth="1"/>
    <col min="2317" max="2317" width="13.88671875" style="341" customWidth="1"/>
    <col min="2318" max="2321" width="9.109375" style="341" customWidth="1"/>
    <col min="2322" max="2560" width="8.88671875" style="341"/>
    <col min="2561" max="2561" width="46.109375" style="341" customWidth="1"/>
    <col min="2562" max="2562" width="30.6640625" style="341" customWidth="1"/>
    <col min="2563" max="2563" width="20.88671875" style="341" customWidth="1"/>
    <col min="2564" max="2565" width="20.33203125" style="341" customWidth="1"/>
    <col min="2566" max="2566" width="14.6640625" style="341" customWidth="1"/>
    <col min="2567" max="2567" width="14" style="341" customWidth="1"/>
    <col min="2568" max="2568" width="32.88671875" style="341" customWidth="1"/>
    <col min="2569" max="2569" width="11" style="341" customWidth="1"/>
    <col min="2570" max="2570" width="11.109375" style="341" customWidth="1"/>
    <col min="2571" max="2572" width="13.33203125" style="341" customWidth="1"/>
    <col min="2573" max="2573" width="13.88671875" style="341" customWidth="1"/>
    <col min="2574" max="2577" width="9.109375" style="341" customWidth="1"/>
    <col min="2578" max="2816" width="8.88671875" style="341"/>
    <col min="2817" max="2817" width="46.109375" style="341" customWidth="1"/>
    <col min="2818" max="2818" width="30.6640625" style="341" customWidth="1"/>
    <col min="2819" max="2819" width="20.88671875" style="341" customWidth="1"/>
    <col min="2820" max="2821" width="20.33203125" style="341" customWidth="1"/>
    <col min="2822" max="2822" width="14.6640625" style="341" customWidth="1"/>
    <col min="2823" max="2823" width="14" style="341" customWidth="1"/>
    <col min="2824" max="2824" width="32.88671875" style="341" customWidth="1"/>
    <col min="2825" max="2825" width="11" style="341" customWidth="1"/>
    <col min="2826" max="2826" width="11.109375" style="341" customWidth="1"/>
    <col min="2827" max="2828" width="13.33203125" style="341" customWidth="1"/>
    <col min="2829" max="2829" width="13.88671875" style="341" customWidth="1"/>
    <col min="2830" max="2833" width="9.109375" style="341" customWidth="1"/>
    <col min="2834" max="3072" width="8.88671875" style="341"/>
    <col min="3073" max="3073" width="46.109375" style="341" customWidth="1"/>
    <col min="3074" max="3074" width="30.6640625" style="341" customWidth="1"/>
    <col min="3075" max="3075" width="20.88671875" style="341" customWidth="1"/>
    <col min="3076" max="3077" width="20.33203125" style="341" customWidth="1"/>
    <col min="3078" max="3078" width="14.6640625" style="341" customWidth="1"/>
    <col min="3079" max="3079" width="14" style="341" customWidth="1"/>
    <col min="3080" max="3080" width="32.88671875" style="341" customWidth="1"/>
    <col min="3081" max="3081" width="11" style="341" customWidth="1"/>
    <col min="3082" max="3082" width="11.109375" style="341" customWidth="1"/>
    <col min="3083" max="3084" width="13.33203125" style="341" customWidth="1"/>
    <col min="3085" max="3085" width="13.88671875" style="341" customWidth="1"/>
    <col min="3086" max="3089" width="9.109375" style="341" customWidth="1"/>
    <col min="3090" max="3328" width="8.88671875" style="341"/>
    <col min="3329" max="3329" width="46.109375" style="341" customWidth="1"/>
    <col min="3330" max="3330" width="30.6640625" style="341" customWidth="1"/>
    <col min="3331" max="3331" width="20.88671875" style="341" customWidth="1"/>
    <col min="3332" max="3333" width="20.33203125" style="341" customWidth="1"/>
    <col min="3334" max="3334" width="14.6640625" style="341" customWidth="1"/>
    <col min="3335" max="3335" width="14" style="341" customWidth="1"/>
    <col min="3336" max="3336" width="32.88671875" style="341" customWidth="1"/>
    <col min="3337" max="3337" width="11" style="341" customWidth="1"/>
    <col min="3338" max="3338" width="11.109375" style="341" customWidth="1"/>
    <col min="3339" max="3340" width="13.33203125" style="341" customWidth="1"/>
    <col min="3341" max="3341" width="13.88671875" style="341" customWidth="1"/>
    <col min="3342" max="3345" width="9.109375" style="341" customWidth="1"/>
    <col min="3346" max="3584" width="8.88671875" style="341"/>
    <col min="3585" max="3585" width="46.109375" style="341" customWidth="1"/>
    <col min="3586" max="3586" width="30.6640625" style="341" customWidth="1"/>
    <col min="3587" max="3587" width="20.88671875" style="341" customWidth="1"/>
    <col min="3588" max="3589" width="20.33203125" style="341" customWidth="1"/>
    <col min="3590" max="3590" width="14.6640625" style="341" customWidth="1"/>
    <col min="3591" max="3591" width="14" style="341" customWidth="1"/>
    <col min="3592" max="3592" width="32.88671875" style="341" customWidth="1"/>
    <col min="3593" max="3593" width="11" style="341" customWidth="1"/>
    <col min="3594" max="3594" width="11.109375" style="341" customWidth="1"/>
    <col min="3595" max="3596" width="13.33203125" style="341" customWidth="1"/>
    <col min="3597" max="3597" width="13.88671875" style="341" customWidth="1"/>
    <col min="3598" max="3601" width="9.109375" style="341" customWidth="1"/>
    <col min="3602" max="3840" width="8.88671875" style="341"/>
    <col min="3841" max="3841" width="46.109375" style="341" customWidth="1"/>
    <col min="3842" max="3842" width="30.6640625" style="341" customWidth="1"/>
    <col min="3843" max="3843" width="20.88671875" style="341" customWidth="1"/>
    <col min="3844" max="3845" width="20.33203125" style="341" customWidth="1"/>
    <col min="3846" max="3846" width="14.6640625" style="341" customWidth="1"/>
    <col min="3847" max="3847" width="14" style="341" customWidth="1"/>
    <col min="3848" max="3848" width="32.88671875" style="341" customWidth="1"/>
    <col min="3849" max="3849" width="11" style="341" customWidth="1"/>
    <col min="3850" max="3850" width="11.109375" style="341" customWidth="1"/>
    <col min="3851" max="3852" width="13.33203125" style="341" customWidth="1"/>
    <col min="3853" max="3853" width="13.88671875" style="341" customWidth="1"/>
    <col min="3854" max="3857" width="9.109375" style="341" customWidth="1"/>
    <col min="3858" max="4096" width="8.88671875" style="341"/>
    <col min="4097" max="4097" width="46.109375" style="341" customWidth="1"/>
    <col min="4098" max="4098" width="30.6640625" style="341" customWidth="1"/>
    <col min="4099" max="4099" width="20.88671875" style="341" customWidth="1"/>
    <col min="4100" max="4101" width="20.33203125" style="341" customWidth="1"/>
    <col min="4102" max="4102" width="14.6640625" style="341" customWidth="1"/>
    <col min="4103" max="4103" width="14" style="341" customWidth="1"/>
    <col min="4104" max="4104" width="32.88671875" style="341" customWidth="1"/>
    <col min="4105" max="4105" width="11" style="341" customWidth="1"/>
    <col min="4106" max="4106" width="11.109375" style="341" customWidth="1"/>
    <col min="4107" max="4108" width="13.33203125" style="341" customWidth="1"/>
    <col min="4109" max="4109" width="13.88671875" style="341" customWidth="1"/>
    <col min="4110" max="4113" width="9.109375" style="341" customWidth="1"/>
    <col min="4114" max="4352" width="8.88671875" style="341"/>
    <col min="4353" max="4353" width="46.109375" style="341" customWidth="1"/>
    <col min="4354" max="4354" width="30.6640625" style="341" customWidth="1"/>
    <col min="4355" max="4355" width="20.88671875" style="341" customWidth="1"/>
    <col min="4356" max="4357" width="20.33203125" style="341" customWidth="1"/>
    <col min="4358" max="4358" width="14.6640625" style="341" customWidth="1"/>
    <col min="4359" max="4359" width="14" style="341" customWidth="1"/>
    <col min="4360" max="4360" width="32.88671875" style="341" customWidth="1"/>
    <col min="4361" max="4361" width="11" style="341" customWidth="1"/>
    <col min="4362" max="4362" width="11.109375" style="341" customWidth="1"/>
    <col min="4363" max="4364" width="13.33203125" style="341" customWidth="1"/>
    <col min="4365" max="4365" width="13.88671875" style="341" customWidth="1"/>
    <col min="4366" max="4369" width="9.109375" style="341" customWidth="1"/>
    <col min="4370" max="4608" width="8.88671875" style="341"/>
    <col min="4609" max="4609" width="46.109375" style="341" customWidth="1"/>
    <col min="4610" max="4610" width="30.6640625" style="341" customWidth="1"/>
    <col min="4611" max="4611" width="20.88671875" style="341" customWidth="1"/>
    <col min="4612" max="4613" width="20.33203125" style="341" customWidth="1"/>
    <col min="4614" max="4614" width="14.6640625" style="341" customWidth="1"/>
    <col min="4615" max="4615" width="14" style="341" customWidth="1"/>
    <col min="4616" max="4616" width="32.88671875" style="341" customWidth="1"/>
    <col min="4617" max="4617" width="11" style="341" customWidth="1"/>
    <col min="4618" max="4618" width="11.109375" style="341" customWidth="1"/>
    <col min="4619" max="4620" width="13.33203125" style="341" customWidth="1"/>
    <col min="4621" max="4621" width="13.88671875" style="341" customWidth="1"/>
    <col min="4622" max="4625" width="9.109375" style="341" customWidth="1"/>
    <col min="4626" max="4864" width="8.88671875" style="341"/>
    <col min="4865" max="4865" width="46.109375" style="341" customWidth="1"/>
    <col min="4866" max="4866" width="30.6640625" style="341" customWidth="1"/>
    <col min="4867" max="4867" width="20.88671875" style="341" customWidth="1"/>
    <col min="4868" max="4869" width="20.33203125" style="341" customWidth="1"/>
    <col min="4870" max="4870" width="14.6640625" style="341" customWidth="1"/>
    <col min="4871" max="4871" width="14" style="341" customWidth="1"/>
    <col min="4872" max="4872" width="32.88671875" style="341" customWidth="1"/>
    <col min="4873" max="4873" width="11" style="341" customWidth="1"/>
    <col min="4874" max="4874" width="11.109375" style="341" customWidth="1"/>
    <col min="4875" max="4876" width="13.33203125" style="341" customWidth="1"/>
    <col min="4877" max="4877" width="13.88671875" style="341" customWidth="1"/>
    <col min="4878" max="4881" width="9.109375" style="341" customWidth="1"/>
    <col min="4882" max="5120" width="8.88671875" style="341"/>
    <col min="5121" max="5121" width="46.109375" style="341" customWidth="1"/>
    <col min="5122" max="5122" width="30.6640625" style="341" customWidth="1"/>
    <col min="5123" max="5123" width="20.88671875" style="341" customWidth="1"/>
    <col min="5124" max="5125" width="20.33203125" style="341" customWidth="1"/>
    <col min="5126" max="5126" width="14.6640625" style="341" customWidth="1"/>
    <col min="5127" max="5127" width="14" style="341" customWidth="1"/>
    <col min="5128" max="5128" width="32.88671875" style="341" customWidth="1"/>
    <col min="5129" max="5129" width="11" style="341" customWidth="1"/>
    <col min="5130" max="5130" width="11.109375" style="341" customWidth="1"/>
    <col min="5131" max="5132" width="13.33203125" style="341" customWidth="1"/>
    <col min="5133" max="5133" width="13.88671875" style="341" customWidth="1"/>
    <col min="5134" max="5137" width="9.109375" style="341" customWidth="1"/>
    <col min="5138" max="5376" width="8.88671875" style="341"/>
    <col min="5377" max="5377" width="46.109375" style="341" customWidth="1"/>
    <col min="5378" max="5378" width="30.6640625" style="341" customWidth="1"/>
    <col min="5379" max="5379" width="20.88671875" style="341" customWidth="1"/>
    <col min="5380" max="5381" width="20.33203125" style="341" customWidth="1"/>
    <col min="5382" max="5382" width="14.6640625" style="341" customWidth="1"/>
    <col min="5383" max="5383" width="14" style="341" customWidth="1"/>
    <col min="5384" max="5384" width="32.88671875" style="341" customWidth="1"/>
    <col min="5385" max="5385" width="11" style="341" customWidth="1"/>
    <col min="5386" max="5386" width="11.109375" style="341" customWidth="1"/>
    <col min="5387" max="5388" width="13.33203125" style="341" customWidth="1"/>
    <col min="5389" max="5389" width="13.88671875" style="341" customWidth="1"/>
    <col min="5390" max="5393" width="9.109375" style="341" customWidth="1"/>
    <col min="5394" max="5632" width="8.88671875" style="341"/>
    <col min="5633" max="5633" width="46.109375" style="341" customWidth="1"/>
    <col min="5634" max="5634" width="30.6640625" style="341" customWidth="1"/>
    <col min="5635" max="5635" width="20.88671875" style="341" customWidth="1"/>
    <col min="5636" max="5637" width="20.33203125" style="341" customWidth="1"/>
    <col min="5638" max="5638" width="14.6640625" style="341" customWidth="1"/>
    <col min="5639" max="5639" width="14" style="341" customWidth="1"/>
    <col min="5640" max="5640" width="32.88671875" style="341" customWidth="1"/>
    <col min="5641" max="5641" width="11" style="341" customWidth="1"/>
    <col min="5642" max="5642" width="11.109375" style="341" customWidth="1"/>
    <col min="5643" max="5644" width="13.33203125" style="341" customWidth="1"/>
    <col min="5645" max="5645" width="13.88671875" style="341" customWidth="1"/>
    <col min="5646" max="5649" width="9.109375" style="341" customWidth="1"/>
    <col min="5650" max="5888" width="8.88671875" style="341"/>
    <col min="5889" max="5889" width="46.109375" style="341" customWidth="1"/>
    <col min="5890" max="5890" width="30.6640625" style="341" customWidth="1"/>
    <col min="5891" max="5891" width="20.88671875" style="341" customWidth="1"/>
    <col min="5892" max="5893" width="20.33203125" style="341" customWidth="1"/>
    <col min="5894" max="5894" width="14.6640625" style="341" customWidth="1"/>
    <col min="5895" max="5895" width="14" style="341" customWidth="1"/>
    <col min="5896" max="5896" width="32.88671875" style="341" customWidth="1"/>
    <col min="5897" max="5897" width="11" style="341" customWidth="1"/>
    <col min="5898" max="5898" width="11.109375" style="341" customWidth="1"/>
    <col min="5899" max="5900" width="13.33203125" style="341" customWidth="1"/>
    <col min="5901" max="5901" width="13.88671875" style="341" customWidth="1"/>
    <col min="5902" max="5905" width="9.109375" style="341" customWidth="1"/>
    <col min="5906" max="6144" width="8.88671875" style="341"/>
    <col min="6145" max="6145" width="46.109375" style="341" customWidth="1"/>
    <col min="6146" max="6146" width="30.6640625" style="341" customWidth="1"/>
    <col min="6147" max="6147" width="20.88671875" style="341" customWidth="1"/>
    <col min="6148" max="6149" width="20.33203125" style="341" customWidth="1"/>
    <col min="6150" max="6150" width="14.6640625" style="341" customWidth="1"/>
    <col min="6151" max="6151" width="14" style="341" customWidth="1"/>
    <col min="6152" max="6152" width="32.88671875" style="341" customWidth="1"/>
    <col min="6153" max="6153" width="11" style="341" customWidth="1"/>
    <col min="6154" max="6154" width="11.109375" style="341" customWidth="1"/>
    <col min="6155" max="6156" width="13.33203125" style="341" customWidth="1"/>
    <col min="6157" max="6157" width="13.88671875" style="341" customWidth="1"/>
    <col min="6158" max="6161" width="9.109375" style="341" customWidth="1"/>
    <col min="6162" max="6400" width="8.88671875" style="341"/>
    <col min="6401" max="6401" width="46.109375" style="341" customWidth="1"/>
    <col min="6402" max="6402" width="30.6640625" style="341" customWidth="1"/>
    <col min="6403" max="6403" width="20.88671875" style="341" customWidth="1"/>
    <col min="6404" max="6405" width="20.33203125" style="341" customWidth="1"/>
    <col min="6406" max="6406" width="14.6640625" style="341" customWidth="1"/>
    <col min="6407" max="6407" width="14" style="341" customWidth="1"/>
    <col min="6408" max="6408" width="32.88671875" style="341" customWidth="1"/>
    <col min="6409" max="6409" width="11" style="341" customWidth="1"/>
    <col min="6410" max="6410" width="11.109375" style="341" customWidth="1"/>
    <col min="6411" max="6412" width="13.33203125" style="341" customWidth="1"/>
    <col min="6413" max="6413" width="13.88671875" style="341" customWidth="1"/>
    <col min="6414" max="6417" width="9.109375" style="341" customWidth="1"/>
    <col min="6418" max="6656" width="8.88671875" style="341"/>
    <col min="6657" max="6657" width="46.109375" style="341" customWidth="1"/>
    <col min="6658" max="6658" width="30.6640625" style="341" customWidth="1"/>
    <col min="6659" max="6659" width="20.88671875" style="341" customWidth="1"/>
    <col min="6660" max="6661" width="20.33203125" style="341" customWidth="1"/>
    <col min="6662" max="6662" width="14.6640625" style="341" customWidth="1"/>
    <col min="6663" max="6663" width="14" style="341" customWidth="1"/>
    <col min="6664" max="6664" width="32.88671875" style="341" customWidth="1"/>
    <col min="6665" max="6665" width="11" style="341" customWidth="1"/>
    <col min="6666" max="6666" width="11.109375" style="341" customWidth="1"/>
    <col min="6667" max="6668" width="13.33203125" style="341" customWidth="1"/>
    <col min="6669" max="6669" width="13.88671875" style="341" customWidth="1"/>
    <col min="6670" max="6673" width="9.109375" style="341" customWidth="1"/>
    <col min="6674" max="6912" width="8.88671875" style="341"/>
    <col min="6913" max="6913" width="46.109375" style="341" customWidth="1"/>
    <col min="6914" max="6914" width="30.6640625" style="341" customWidth="1"/>
    <col min="6915" max="6915" width="20.88671875" style="341" customWidth="1"/>
    <col min="6916" max="6917" width="20.33203125" style="341" customWidth="1"/>
    <col min="6918" max="6918" width="14.6640625" style="341" customWidth="1"/>
    <col min="6919" max="6919" width="14" style="341" customWidth="1"/>
    <col min="6920" max="6920" width="32.88671875" style="341" customWidth="1"/>
    <col min="6921" max="6921" width="11" style="341" customWidth="1"/>
    <col min="6922" max="6922" width="11.109375" style="341" customWidth="1"/>
    <col min="6923" max="6924" width="13.33203125" style="341" customWidth="1"/>
    <col min="6925" max="6925" width="13.88671875" style="341" customWidth="1"/>
    <col min="6926" max="6929" width="9.109375" style="341" customWidth="1"/>
    <col min="6930" max="7168" width="8.88671875" style="341"/>
    <col min="7169" max="7169" width="46.109375" style="341" customWidth="1"/>
    <col min="7170" max="7170" width="30.6640625" style="341" customWidth="1"/>
    <col min="7171" max="7171" width="20.88671875" style="341" customWidth="1"/>
    <col min="7172" max="7173" width="20.33203125" style="341" customWidth="1"/>
    <col min="7174" max="7174" width="14.6640625" style="341" customWidth="1"/>
    <col min="7175" max="7175" width="14" style="341" customWidth="1"/>
    <col min="7176" max="7176" width="32.88671875" style="341" customWidth="1"/>
    <col min="7177" max="7177" width="11" style="341" customWidth="1"/>
    <col min="7178" max="7178" width="11.109375" style="341" customWidth="1"/>
    <col min="7179" max="7180" width="13.33203125" style="341" customWidth="1"/>
    <col min="7181" max="7181" width="13.88671875" style="341" customWidth="1"/>
    <col min="7182" max="7185" width="9.109375" style="341" customWidth="1"/>
    <col min="7186" max="7424" width="8.88671875" style="341"/>
    <col min="7425" max="7425" width="46.109375" style="341" customWidth="1"/>
    <col min="7426" max="7426" width="30.6640625" style="341" customWidth="1"/>
    <col min="7427" max="7427" width="20.88671875" style="341" customWidth="1"/>
    <col min="7428" max="7429" width="20.33203125" style="341" customWidth="1"/>
    <col min="7430" max="7430" width="14.6640625" style="341" customWidth="1"/>
    <col min="7431" max="7431" width="14" style="341" customWidth="1"/>
    <col min="7432" max="7432" width="32.88671875" style="341" customWidth="1"/>
    <col min="7433" max="7433" width="11" style="341" customWidth="1"/>
    <col min="7434" max="7434" width="11.109375" style="341" customWidth="1"/>
    <col min="7435" max="7436" width="13.33203125" style="341" customWidth="1"/>
    <col min="7437" max="7437" width="13.88671875" style="341" customWidth="1"/>
    <col min="7438" max="7441" width="9.109375" style="341" customWidth="1"/>
    <col min="7442" max="7680" width="8.88671875" style="341"/>
    <col min="7681" max="7681" width="46.109375" style="341" customWidth="1"/>
    <col min="7682" max="7682" width="30.6640625" style="341" customWidth="1"/>
    <col min="7683" max="7683" width="20.88671875" style="341" customWidth="1"/>
    <col min="7684" max="7685" width="20.33203125" style="341" customWidth="1"/>
    <col min="7686" max="7686" width="14.6640625" style="341" customWidth="1"/>
    <col min="7687" max="7687" width="14" style="341" customWidth="1"/>
    <col min="7688" max="7688" width="32.88671875" style="341" customWidth="1"/>
    <col min="7689" max="7689" width="11" style="341" customWidth="1"/>
    <col min="7690" max="7690" width="11.109375" style="341" customWidth="1"/>
    <col min="7691" max="7692" width="13.33203125" style="341" customWidth="1"/>
    <col min="7693" max="7693" width="13.88671875" style="341" customWidth="1"/>
    <col min="7694" max="7697" width="9.109375" style="341" customWidth="1"/>
    <col min="7698" max="7936" width="8.88671875" style="341"/>
    <col min="7937" max="7937" width="46.109375" style="341" customWidth="1"/>
    <col min="7938" max="7938" width="30.6640625" style="341" customWidth="1"/>
    <col min="7939" max="7939" width="20.88671875" style="341" customWidth="1"/>
    <col min="7940" max="7941" width="20.33203125" style="341" customWidth="1"/>
    <col min="7942" max="7942" width="14.6640625" style="341" customWidth="1"/>
    <col min="7943" max="7943" width="14" style="341" customWidth="1"/>
    <col min="7944" max="7944" width="32.88671875" style="341" customWidth="1"/>
    <col min="7945" max="7945" width="11" style="341" customWidth="1"/>
    <col min="7946" max="7946" width="11.109375" style="341" customWidth="1"/>
    <col min="7947" max="7948" width="13.33203125" style="341" customWidth="1"/>
    <col min="7949" max="7949" width="13.88671875" style="341" customWidth="1"/>
    <col min="7950" max="7953" width="9.109375" style="341" customWidth="1"/>
    <col min="7954" max="8192" width="8.88671875" style="341"/>
    <col min="8193" max="8193" width="46.109375" style="341" customWidth="1"/>
    <col min="8194" max="8194" width="30.6640625" style="341" customWidth="1"/>
    <col min="8195" max="8195" width="20.88671875" style="341" customWidth="1"/>
    <col min="8196" max="8197" width="20.33203125" style="341" customWidth="1"/>
    <col min="8198" max="8198" width="14.6640625" style="341" customWidth="1"/>
    <col min="8199" max="8199" width="14" style="341" customWidth="1"/>
    <col min="8200" max="8200" width="32.88671875" style="341" customWidth="1"/>
    <col min="8201" max="8201" width="11" style="341" customWidth="1"/>
    <col min="8202" max="8202" width="11.109375" style="341" customWidth="1"/>
    <col min="8203" max="8204" width="13.33203125" style="341" customWidth="1"/>
    <col min="8205" max="8205" width="13.88671875" style="341" customWidth="1"/>
    <col min="8206" max="8209" width="9.109375" style="341" customWidth="1"/>
    <col min="8210" max="8448" width="8.88671875" style="341"/>
    <col min="8449" max="8449" width="46.109375" style="341" customWidth="1"/>
    <col min="8450" max="8450" width="30.6640625" style="341" customWidth="1"/>
    <col min="8451" max="8451" width="20.88671875" style="341" customWidth="1"/>
    <col min="8452" max="8453" width="20.33203125" style="341" customWidth="1"/>
    <col min="8454" max="8454" width="14.6640625" style="341" customWidth="1"/>
    <col min="8455" max="8455" width="14" style="341" customWidth="1"/>
    <col min="8456" max="8456" width="32.88671875" style="341" customWidth="1"/>
    <col min="8457" max="8457" width="11" style="341" customWidth="1"/>
    <col min="8458" max="8458" width="11.109375" style="341" customWidth="1"/>
    <col min="8459" max="8460" width="13.33203125" style="341" customWidth="1"/>
    <col min="8461" max="8461" width="13.88671875" style="341" customWidth="1"/>
    <col min="8462" max="8465" width="9.109375" style="341" customWidth="1"/>
    <col min="8466" max="8704" width="8.88671875" style="341"/>
    <col min="8705" max="8705" width="46.109375" style="341" customWidth="1"/>
    <col min="8706" max="8706" width="30.6640625" style="341" customWidth="1"/>
    <col min="8707" max="8707" width="20.88671875" style="341" customWidth="1"/>
    <col min="8708" max="8709" width="20.33203125" style="341" customWidth="1"/>
    <col min="8710" max="8710" width="14.6640625" style="341" customWidth="1"/>
    <col min="8711" max="8711" width="14" style="341" customWidth="1"/>
    <col min="8712" max="8712" width="32.88671875" style="341" customWidth="1"/>
    <col min="8713" max="8713" width="11" style="341" customWidth="1"/>
    <col min="8714" max="8714" width="11.109375" style="341" customWidth="1"/>
    <col min="8715" max="8716" width="13.33203125" style="341" customWidth="1"/>
    <col min="8717" max="8717" width="13.88671875" style="341" customWidth="1"/>
    <col min="8718" max="8721" width="9.109375" style="341" customWidth="1"/>
    <col min="8722" max="8960" width="8.88671875" style="341"/>
    <col min="8961" max="8961" width="46.109375" style="341" customWidth="1"/>
    <col min="8962" max="8962" width="30.6640625" style="341" customWidth="1"/>
    <col min="8963" max="8963" width="20.88671875" style="341" customWidth="1"/>
    <col min="8964" max="8965" width="20.33203125" style="341" customWidth="1"/>
    <col min="8966" max="8966" width="14.6640625" style="341" customWidth="1"/>
    <col min="8967" max="8967" width="14" style="341" customWidth="1"/>
    <col min="8968" max="8968" width="32.88671875" style="341" customWidth="1"/>
    <col min="8969" max="8969" width="11" style="341" customWidth="1"/>
    <col min="8970" max="8970" width="11.109375" style="341" customWidth="1"/>
    <col min="8971" max="8972" width="13.33203125" style="341" customWidth="1"/>
    <col min="8973" max="8973" width="13.88671875" style="341" customWidth="1"/>
    <col min="8974" max="8977" width="9.109375" style="341" customWidth="1"/>
    <col min="8978" max="9216" width="8.88671875" style="341"/>
    <col min="9217" max="9217" width="46.109375" style="341" customWidth="1"/>
    <col min="9218" max="9218" width="30.6640625" style="341" customWidth="1"/>
    <col min="9219" max="9219" width="20.88671875" style="341" customWidth="1"/>
    <col min="9220" max="9221" width="20.33203125" style="341" customWidth="1"/>
    <col min="9222" max="9222" width="14.6640625" style="341" customWidth="1"/>
    <col min="9223" max="9223" width="14" style="341" customWidth="1"/>
    <col min="9224" max="9224" width="32.88671875" style="341" customWidth="1"/>
    <col min="9225" max="9225" width="11" style="341" customWidth="1"/>
    <col min="9226" max="9226" width="11.109375" style="341" customWidth="1"/>
    <col min="9227" max="9228" width="13.33203125" style="341" customWidth="1"/>
    <col min="9229" max="9229" width="13.88671875" style="341" customWidth="1"/>
    <col min="9230" max="9233" width="9.109375" style="341" customWidth="1"/>
    <col min="9234" max="9472" width="8.88671875" style="341"/>
    <col min="9473" max="9473" width="46.109375" style="341" customWidth="1"/>
    <col min="9474" max="9474" width="30.6640625" style="341" customWidth="1"/>
    <col min="9475" max="9475" width="20.88671875" style="341" customWidth="1"/>
    <col min="9476" max="9477" width="20.33203125" style="341" customWidth="1"/>
    <col min="9478" max="9478" width="14.6640625" style="341" customWidth="1"/>
    <col min="9479" max="9479" width="14" style="341" customWidth="1"/>
    <col min="9480" max="9480" width="32.88671875" style="341" customWidth="1"/>
    <col min="9481" max="9481" width="11" style="341" customWidth="1"/>
    <col min="9482" max="9482" width="11.109375" style="341" customWidth="1"/>
    <col min="9483" max="9484" width="13.33203125" style="341" customWidth="1"/>
    <col min="9485" max="9485" width="13.88671875" style="341" customWidth="1"/>
    <col min="9486" max="9489" width="9.109375" style="341" customWidth="1"/>
    <col min="9490" max="9728" width="8.88671875" style="341"/>
    <col min="9729" max="9729" width="46.109375" style="341" customWidth="1"/>
    <col min="9730" max="9730" width="30.6640625" style="341" customWidth="1"/>
    <col min="9731" max="9731" width="20.88671875" style="341" customWidth="1"/>
    <col min="9732" max="9733" width="20.33203125" style="341" customWidth="1"/>
    <col min="9734" max="9734" width="14.6640625" style="341" customWidth="1"/>
    <col min="9735" max="9735" width="14" style="341" customWidth="1"/>
    <col min="9736" max="9736" width="32.88671875" style="341" customWidth="1"/>
    <col min="9737" max="9737" width="11" style="341" customWidth="1"/>
    <col min="9738" max="9738" width="11.109375" style="341" customWidth="1"/>
    <col min="9739" max="9740" width="13.33203125" style="341" customWidth="1"/>
    <col min="9741" max="9741" width="13.88671875" style="341" customWidth="1"/>
    <col min="9742" max="9745" width="9.109375" style="341" customWidth="1"/>
    <col min="9746" max="9984" width="8.88671875" style="341"/>
    <col min="9985" max="9985" width="46.109375" style="341" customWidth="1"/>
    <col min="9986" max="9986" width="30.6640625" style="341" customWidth="1"/>
    <col min="9987" max="9987" width="20.88671875" style="341" customWidth="1"/>
    <col min="9988" max="9989" width="20.33203125" style="341" customWidth="1"/>
    <col min="9990" max="9990" width="14.6640625" style="341" customWidth="1"/>
    <col min="9991" max="9991" width="14" style="341" customWidth="1"/>
    <col min="9992" max="9992" width="32.88671875" style="341" customWidth="1"/>
    <col min="9993" max="9993" width="11" style="341" customWidth="1"/>
    <col min="9994" max="9994" width="11.109375" style="341" customWidth="1"/>
    <col min="9995" max="9996" width="13.33203125" style="341" customWidth="1"/>
    <col min="9997" max="9997" width="13.88671875" style="341" customWidth="1"/>
    <col min="9998" max="10001" width="9.109375" style="341" customWidth="1"/>
    <col min="10002" max="10240" width="8.88671875" style="341"/>
    <col min="10241" max="10241" width="46.109375" style="341" customWidth="1"/>
    <col min="10242" max="10242" width="30.6640625" style="341" customWidth="1"/>
    <col min="10243" max="10243" width="20.88671875" style="341" customWidth="1"/>
    <col min="10244" max="10245" width="20.33203125" style="341" customWidth="1"/>
    <col min="10246" max="10246" width="14.6640625" style="341" customWidth="1"/>
    <col min="10247" max="10247" width="14" style="341" customWidth="1"/>
    <col min="10248" max="10248" width="32.88671875" style="341" customWidth="1"/>
    <col min="10249" max="10249" width="11" style="341" customWidth="1"/>
    <col min="10250" max="10250" width="11.109375" style="341" customWidth="1"/>
    <col min="10251" max="10252" width="13.33203125" style="341" customWidth="1"/>
    <col min="10253" max="10253" width="13.88671875" style="341" customWidth="1"/>
    <col min="10254" max="10257" width="9.109375" style="341" customWidth="1"/>
    <col min="10258" max="10496" width="8.88671875" style="341"/>
    <col min="10497" max="10497" width="46.109375" style="341" customWidth="1"/>
    <col min="10498" max="10498" width="30.6640625" style="341" customWidth="1"/>
    <col min="10499" max="10499" width="20.88671875" style="341" customWidth="1"/>
    <col min="10500" max="10501" width="20.33203125" style="341" customWidth="1"/>
    <col min="10502" max="10502" width="14.6640625" style="341" customWidth="1"/>
    <col min="10503" max="10503" width="14" style="341" customWidth="1"/>
    <col min="10504" max="10504" width="32.88671875" style="341" customWidth="1"/>
    <col min="10505" max="10505" width="11" style="341" customWidth="1"/>
    <col min="10506" max="10506" width="11.109375" style="341" customWidth="1"/>
    <col min="10507" max="10508" width="13.33203125" style="341" customWidth="1"/>
    <col min="10509" max="10509" width="13.88671875" style="341" customWidth="1"/>
    <col min="10510" max="10513" width="9.109375" style="341" customWidth="1"/>
    <col min="10514" max="10752" width="8.88671875" style="341"/>
    <col min="10753" max="10753" width="46.109375" style="341" customWidth="1"/>
    <col min="10754" max="10754" width="30.6640625" style="341" customWidth="1"/>
    <col min="10755" max="10755" width="20.88671875" style="341" customWidth="1"/>
    <col min="10756" max="10757" width="20.33203125" style="341" customWidth="1"/>
    <col min="10758" max="10758" width="14.6640625" style="341" customWidth="1"/>
    <col min="10759" max="10759" width="14" style="341" customWidth="1"/>
    <col min="10760" max="10760" width="32.88671875" style="341" customWidth="1"/>
    <col min="10761" max="10761" width="11" style="341" customWidth="1"/>
    <col min="10762" max="10762" width="11.109375" style="341" customWidth="1"/>
    <col min="10763" max="10764" width="13.33203125" style="341" customWidth="1"/>
    <col min="10765" max="10765" width="13.88671875" style="341" customWidth="1"/>
    <col min="10766" max="10769" width="9.109375" style="341" customWidth="1"/>
    <col min="10770" max="11008" width="8.88671875" style="341"/>
    <col min="11009" max="11009" width="46.109375" style="341" customWidth="1"/>
    <col min="11010" max="11010" width="30.6640625" style="341" customWidth="1"/>
    <col min="11011" max="11011" width="20.88671875" style="341" customWidth="1"/>
    <col min="11012" max="11013" width="20.33203125" style="341" customWidth="1"/>
    <col min="11014" max="11014" width="14.6640625" style="341" customWidth="1"/>
    <col min="11015" max="11015" width="14" style="341" customWidth="1"/>
    <col min="11016" max="11016" width="32.88671875" style="341" customWidth="1"/>
    <col min="11017" max="11017" width="11" style="341" customWidth="1"/>
    <col min="11018" max="11018" width="11.109375" style="341" customWidth="1"/>
    <col min="11019" max="11020" width="13.33203125" style="341" customWidth="1"/>
    <col min="11021" max="11021" width="13.88671875" style="341" customWidth="1"/>
    <col min="11022" max="11025" width="9.109375" style="341" customWidth="1"/>
    <col min="11026" max="11264" width="8.88671875" style="341"/>
    <col min="11265" max="11265" width="46.109375" style="341" customWidth="1"/>
    <col min="11266" max="11266" width="30.6640625" style="341" customWidth="1"/>
    <col min="11267" max="11267" width="20.88671875" style="341" customWidth="1"/>
    <col min="11268" max="11269" width="20.33203125" style="341" customWidth="1"/>
    <col min="11270" max="11270" width="14.6640625" style="341" customWidth="1"/>
    <col min="11271" max="11271" width="14" style="341" customWidth="1"/>
    <col min="11272" max="11272" width="32.88671875" style="341" customWidth="1"/>
    <col min="11273" max="11273" width="11" style="341" customWidth="1"/>
    <col min="11274" max="11274" width="11.109375" style="341" customWidth="1"/>
    <col min="11275" max="11276" width="13.33203125" style="341" customWidth="1"/>
    <col min="11277" max="11277" width="13.88671875" style="341" customWidth="1"/>
    <col min="11278" max="11281" width="9.109375" style="341" customWidth="1"/>
    <col min="11282" max="11520" width="8.88671875" style="341"/>
    <col min="11521" max="11521" width="46.109375" style="341" customWidth="1"/>
    <col min="11522" max="11522" width="30.6640625" style="341" customWidth="1"/>
    <col min="11523" max="11523" width="20.88671875" style="341" customWidth="1"/>
    <col min="11524" max="11525" width="20.33203125" style="341" customWidth="1"/>
    <col min="11526" max="11526" width="14.6640625" style="341" customWidth="1"/>
    <col min="11527" max="11527" width="14" style="341" customWidth="1"/>
    <col min="11528" max="11528" width="32.88671875" style="341" customWidth="1"/>
    <col min="11529" max="11529" width="11" style="341" customWidth="1"/>
    <col min="11530" max="11530" width="11.109375" style="341" customWidth="1"/>
    <col min="11531" max="11532" width="13.33203125" style="341" customWidth="1"/>
    <col min="11533" max="11533" width="13.88671875" style="341" customWidth="1"/>
    <col min="11534" max="11537" width="9.109375" style="341" customWidth="1"/>
    <col min="11538" max="11776" width="8.88671875" style="341"/>
    <col min="11777" max="11777" width="46.109375" style="341" customWidth="1"/>
    <col min="11778" max="11778" width="30.6640625" style="341" customWidth="1"/>
    <col min="11779" max="11779" width="20.88671875" style="341" customWidth="1"/>
    <col min="11780" max="11781" width="20.33203125" style="341" customWidth="1"/>
    <col min="11782" max="11782" width="14.6640625" style="341" customWidth="1"/>
    <col min="11783" max="11783" width="14" style="341" customWidth="1"/>
    <col min="11784" max="11784" width="32.88671875" style="341" customWidth="1"/>
    <col min="11785" max="11785" width="11" style="341" customWidth="1"/>
    <col min="11786" max="11786" width="11.109375" style="341" customWidth="1"/>
    <col min="11787" max="11788" width="13.33203125" style="341" customWidth="1"/>
    <col min="11789" max="11789" width="13.88671875" style="341" customWidth="1"/>
    <col min="11790" max="11793" width="9.109375" style="341" customWidth="1"/>
    <col min="11794" max="12032" width="8.88671875" style="341"/>
    <col min="12033" max="12033" width="46.109375" style="341" customWidth="1"/>
    <col min="12034" max="12034" width="30.6640625" style="341" customWidth="1"/>
    <col min="12035" max="12035" width="20.88671875" style="341" customWidth="1"/>
    <col min="12036" max="12037" width="20.33203125" style="341" customWidth="1"/>
    <col min="12038" max="12038" width="14.6640625" style="341" customWidth="1"/>
    <col min="12039" max="12039" width="14" style="341" customWidth="1"/>
    <col min="12040" max="12040" width="32.88671875" style="341" customWidth="1"/>
    <col min="12041" max="12041" width="11" style="341" customWidth="1"/>
    <col min="12042" max="12042" width="11.109375" style="341" customWidth="1"/>
    <col min="12043" max="12044" width="13.33203125" style="341" customWidth="1"/>
    <col min="12045" max="12045" width="13.88671875" style="341" customWidth="1"/>
    <col min="12046" max="12049" width="9.109375" style="341" customWidth="1"/>
    <col min="12050" max="12288" width="8.88671875" style="341"/>
    <col min="12289" max="12289" width="46.109375" style="341" customWidth="1"/>
    <col min="12290" max="12290" width="30.6640625" style="341" customWidth="1"/>
    <col min="12291" max="12291" width="20.88671875" style="341" customWidth="1"/>
    <col min="12292" max="12293" width="20.33203125" style="341" customWidth="1"/>
    <col min="12294" max="12294" width="14.6640625" style="341" customWidth="1"/>
    <col min="12295" max="12295" width="14" style="341" customWidth="1"/>
    <col min="12296" max="12296" width="32.88671875" style="341" customWidth="1"/>
    <col min="12297" max="12297" width="11" style="341" customWidth="1"/>
    <col min="12298" max="12298" width="11.109375" style="341" customWidth="1"/>
    <col min="12299" max="12300" width="13.33203125" style="341" customWidth="1"/>
    <col min="12301" max="12301" width="13.88671875" style="341" customWidth="1"/>
    <col min="12302" max="12305" width="9.109375" style="341" customWidth="1"/>
    <col min="12306" max="12544" width="8.88671875" style="341"/>
    <col min="12545" max="12545" width="46.109375" style="341" customWidth="1"/>
    <col min="12546" max="12546" width="30.6640625" style="341" customWidth="1"/>
    <col min="12547" max="12547" width="20.88671875" style="341" customWidth="1"/>
    <col min="12548" max="12549" width="20.33203125" style="341" customWidth="1"/>
    <col min="12550" max="12550" width="14.6640625" style="341" customWidth="1"/>
    <col min="12551" max="12551" width="14" style="341" customWidth="1"/>
    <col min="12552" max="12552" width="32.88671875" style="341" customWidth="1"/>
    <col min="12553" max="12553" width="11" style="341" customWidth="1"/>
    <col min="12554" max="12554" width="11.109375" style="341" customWidth="1"/>
    <col min="12555" max="12556" width="13.33203125" style="341" customWidth="1"/>
    <col min="12557" max="12557" width="13.88671875" style="341" customWidth="1"/>
    <col min="12558" max="12561" width="9.109375" style="341" customWidth="1"/>
    <col min="12562" max="12800" width="8.88671875" style="341"/>
    <col min="12801" max="12801" width="46.109375" style="341" customWidth="1"/>
    <col min="12802" max="12802" width="30.6640625" style="341" customWidth="1"/>
    <col min="12803" max="12803" width="20.88671875" style="341" customWidth="1"/>
    <col min="12804" max="12805" width="20.33203125" style="341" customWidth="1"/>
    <col min="12806" max="12806" width="14.6640625" style="341" customWidth="1"/>
    <col min="12807" max="12807" width="14" style="341" customWidth="1"/>
    <col min="12808" max="12808" width="32.88671875" style="341" customWidth="1"/>
    <col min="12809" max="12809" width="11" style="341" customWidth="1"/>
    <col min="12810" max="12810" width="11.109375" style="341" customWidth="1"/>
    <col min="12811" max="12812" width="13.33203125" style="341" customWidth="1"/>
    <col min="12813" max="12813" width="13.88671875" style="341" customWidth="1"/>
    <col min="12814" max="12817" width="9.109375" style="341" customWidth="1"/>
    <col min="12818" max="13056" width="8.88671875" style="341"/>
    <col min="13057" max="13057" width="46.109375" style="341" customWidth="1"/>
    <col min="13058" max="13058" width="30.6640625" style="341" customWidth="1"/>
    <col min="13059" max="13059" width="20.88671875" style="341" customWidth="1"/>
    <col min="13060" max="13061" width="20.33203125" style="341" customWidth="1"/>
    <col min="13062" max="13062" width="14.6640625" style="341" customWidth="1"/>
    <col min="13063" max="13063" width="14" style="341" customWidth="1"/>
    <col min="13064" max="13064" width="32.88671875" style="341" customWidth="1"/>
    <col min="13065" max="13065" width="11" style="341" customWidth="1"/>
    <col min="13066" max="13066" width="11.109375" style="341" customWidth="1"/>
    <col min="13067" max="13068" width="13.33203125" style="341" customWidth="1"/>
    <col min="13069" max="13069" width="13.88671875" style="341" customWidth="1"/>
    <col min="13070" max="13073" width="9.109375" style="341" customWidth="1"/>
    <col min="13074" max="13312" width="8.88671875" style="341"/>
    <col min="13313" max="13313" width="46.109375" style="341" customWidth="1"/>
    <col min="13314" max="13314" width="30.6640625" style="341" customWidth="1"/>
    <col min="13315" max="13315" width="20.88671875" style="341" customWidth="1"/>
    <col min="13316" max="13317" width="20.33203125" style="341" customWidth="1"/>
    <col min="13318" max="13318" width="14.6640625" style="341" customWidth="1"/>
    <col min="13319" max="13319" width="14" style="341" customWidth="1"/>
    <col min="13320" max="13320" width="32.88671875" style="341" customWidth="1"/>
    <col min="13321" max="13321" width="11" style="341" customWidth="1"/>
    <col min="13322" max="13322" width="11.109375" style="341" customWidth="1"/>
    <col min="13323" max="13324" width="13.33203125" style="341" customWidth="1"/>
    <col min="13325" max="13325" width="13.88671875" style="341" customWidth="1"/>
    <col min="13326" max="13329" width="9.109375" style="341" customWidth="1"/>
    <col min="13330" max="13568" width="8.88671875" style="341"/>
    <col min="13569" max="13569" width="46.109375" style="341" customWidth="1"/>
    <col min="13570" max="13570" width="30.6640625" style="341" customWidth="1"/>
    <col min="13571" max="13571" width="20.88671875" style="341" customWidth="1"/>
    <col min="13572" max="13573" width="20.33203125" style="341" customWidth="1"/>
    <col min="13574" max="13574" width="14.6640625" style="341" customWidth="1"/>
    <col min="13575" max="13575" width="14" style="341" customWidth="1"/>
    <col min="13576" max="13576" width="32.88671875" style="341" customWidth="1"/>
    <col min="13577" max="13577" width="11" style="341" customWidth="1"/>
    <col min="13578" max="13578" width="11.109375" style="341" customWidth="1"/>
    <col min="13579" max="13580" width="13.33203125" style="341" customWidth="1"/>
    <col min="13581" max="13581" width="13.88671875" style="341" customWidth="1"/>
    <col min="13582" max="13585" width="9.109375" style="341" customWidth="1"/>
    <col min="13586" max="13824" width="8.88671875" style="341"/>
    <col min="13825" max="13825" width="46.109375" style="341" customWidth="1"/>
    <col min="13826" max="13826" width="30.6640625" style="341" customWidth="1"/>
    <col min="13827" max="13827" width="20.88671875" style="341" customWidth="1"/>
    <col min="13828" max="13829" width="20.33203125" style="341" customWidth="1"/>
    <col min="13830" max="13830" width="14.6640625" style="341" customWidth="1"/>
    <col min="13831" max="13831" width="14" style="341" customWidth="1"/>
    <col min="13832" max="13832" width="32.88671875" style="341" customWidth="1"/>
    <col min="13833" max="13833" width="11" style="341" customWidth="1"/>
    <col min="13834" max="13834" width="11.109375" style="341" customWidth="1"/>
    <col min="13835" max="13836" width="13.33203125" style="341" customWidth="1"/>
    <col min="13837" max="13837" width="13.88671875" style="341" customWidth="1"/>
    <col min="13838" max="13841" width="9.109375" style="341" customWidth="1"/>
    <col min="13842" max="14080" width="8.88671875" style="341"/>
    <col min="14081" max="14081" width="46.109375" style="341" customWidth="1"/>
    <col min="14082" max="14082" width="30.6640625" style="341" customWidth="1"/>
    <col min="14083" max="14083" width="20.88671875" style="341" customWidth="1"/>
    <col min="14084" max="14085" width="20.33203125" style="341" customWidth="1"/>
    <col min="14086" max="14086" width="14.6640625" style="341" customWidth="1"/>
    <col min="14087" max="14087" width="14" style="341" customWidth="1"/>
    <col min="14088" max="14088" width="32.88671875" style="341" customWidth="1"/>
    <col min="14089" max="14089" width="11" style="341" customWidth="1"/>
    <col min="14090" max="14090" width="11.109375" style="341" customWidth="1"/>
    <col min="14091" max="14092" width="13.33203125" style="341" customWidth="1"/>
    <col min="14093" max="14093" width="13.88671875" style="341" customWidth="1"/>
    <col min="14094" max="14097" width="9.109375" style="341" customWidth="1"/>
    <col min="14098" max="14336" width="8.88671875" style="341"/>
    <col min="14337" max="14337" width="46.109375" style="341" customWidth="1"/>
    <col min="14338" max="14338" width="30.6640625" style="341" customWidth="1"/>
    <col min="14339" max="14339" width="20.88671875" style="341" customWidth="1"/>
    <col min="14340" max="14341" width="20.33203125" style="341" customWidth="1"/>
    <col min="14342" max="14342" width="14.6640625" style="341" customWidth="1"/>
    <col min="14343" max="14343" width="14" style="341" customWidth="1"/>
    <col min="14344" max="14344" width="32.88671875" style="341" customWidth="1"/>
    <col min="14345" max="14345" width="11" style="341" customWidth="1"/>
    <col min="14346" max="14346" width="11.109375" style="341" customWidth="1"/>
    <col min="14347" max="14348" width="13.33203125" style="341" customWidth="1"/>
    <col min="14349" max="14349" width="13.88671875" style="341" customWidth="1"/>
    <col min="14350" max="14353" width="9.109375" style="341" customWidth="1"/>
    <col min="14354" max="14592" width="8.88671875" style="341"/>
    <col min="14593" max="14593" width="46.109375" style="341" customWidth="1"/>
    <col min="14594" max="14594" width="30.6640625" style="341" customWidth="1"/>
    <col min="14595" max="14595" width="20.88671875" style="341" customWidth="1"/>
    <col min="14596" max="14597" width="20.33203125" style="341" customWidth="1"/>
    <col min="14598" max="14598" width="14.6640625" style="341" customWidth="1"/>
    <col min="14599" max="14599" width="14" style="341" customWidth="1"/>
    <col min="14600" max="14600" width="32.88671875" style="341" customWidth="1"/>
    <col min="14601" max="14601" width="11" style="341" customWidth="1"/>
    <col min="14602" max="14602" width="11.109375" style="341" customWidth="1"/>
    <col min="14603" max="14604" width="13.33203125" style="341" customWidth="1"/>
    <col min="14605" max="14605" width="13.88671875" style="341" customWidth="1"/>
    <col min="14606" max="14609" width="9.109375" style="341" customWidth="1"/>
    <col min="14610" max="14848" width="8.88671875" style="341"/>
    <col min="14849" max="14849" width="46.109375" style="341" customWidth="1"/>
    <col min="14850" max="14850" width="30.6640625" style="341" customWidth="1"/>
    <col min="14851" max="14851" width="20.88671875" style="341" customWidth="1"/>
    <col min="14852" max="14853" width="20.33203125" style="341" customWidth="1"/>
    <col min="14854" max="14854" width="14.6640625" style="341" customWidth="1"/>
    <col min="14855" max="14855" width="14" style="341" customWidth="1"/>
    <col min="14856" max="14856" width="32.88671875" style="341" customWidth="1"/>
    <col min="14857" max="14857" width="11" style="341" customWidth="1"/>
    <col min="14858" max="14858" width="11.109375" style="341" customWidth="1"/>
    <col min="14859" max="14860" width="13.33203125" style="341" customWidth="1"/>
    <col min="14861" max="14861" width="13.88671875" style="341" customWidth="1"/>
    <col min="14862" max="14865" width="9.109375" style="341" customWidth="1"/>
    <col min="14866" max="15104" width="8.88671875" style="341"/>
    <col min="15105" max="15105" width="46.109375" style="341" customWidth="1"/>
    <col min="15106" max="15106" width="30.6640625" style="341" customWidth="1"/>
    <col min="15107" max="15107" width="20.88671875" style="341" customWidth="1"/>
    <col min="15108" max="15109" width="20.33203125" style="341" customWidth="1"/>
    <col min="15110" max="15110" width="14.6640625" style="341" customWidth="1"/>
    <col min="15111" max="15111" width="14" style="341" customWidth="1"/>
    <col min="15112" max="15112" width="32.88671875" style="341" customWidth="1"/>
    <col min="15113" max="15113" width="11" style="341" customWidth="1"/>
    <col min="15114" max="15114" width="11.109375" style="341" customWidth="1"/>
    <col min="15115" max="15116" width="13.33203125" style="341" customWidth="1"/>
    <col min="15117" max="15117" width="13.88671875" style="341" customWidth="1"/>
    <col min="15118" max="15121" width="9.109375" style="341" customWidth="1"/>
    <col min="15122" max="15360" width="8.88671875" style="341"/>
    <col min="15361" max="15361" width="46.109375" style="341" customWidth="1"/>
    <col min="15362" max="15362" width="30.6640625" style="341" customWidth="1"/>
    <col min="15363" max="15363" width="20.88671875" style="341" customWidth="1"/>
    <col min="15364" max="15365" width="20.33203125" style="341" customWidth="1"/>
    <col min="15366" max="15366" width="14.6640625" style="341" customWidth="1"/>
    <col min="15367" max="15367" width="14" style="341" customWidth="1"/>
    <col min="15368" max="15368" width="32.88671875" style="341" customWidth="1"/>
    <col min="15369" max="15369" width="11" style="341" customWidth="1"/>
    <col min="15370" max="15370" width="11.109375" style="341" customWidth="1"/>
    <col min="15371" max="15372" width="13.33203125" style="341" customWidth="1"/>
    <col min="15373" max="15373" width="13.88671875" style="341" customWidth="1"/>
    <col min="15374" max="15377" width="9.109375" style="341" customWidth="1"/>
    <col min="15378" max="15616" width="8.88671875" style="341"/>
    <col min="15617" max="15617" width="46.109375" style="341" customWidth="1"/>
    <col min="15618" max="15618" width="30.6640625" style="341" customWidth="1"/>
    <col min="15619" max="15619" width="20.88671875" style="341" customWidth="1"/>
    <col min="15620" max="15621" width="20.33203125" style="341" customWidth="1"/>
    <col min="15622" max="15622" width="14.6640625" style="341" customWidth="1"/>
    <col min="15623" max="15623" width="14" style="341" customWidth="1"/>
    <col min="15624" max="15624" width="32.88671875" style="341" customWidth="1"/>
    <col min="15625" max="15625" width="11" style="341" customWidth="1"/>
    <col min="15626" max="15626" width="11.109375" style="341" customWidth="1"/>
    <col min="15627" max="15628" width="13.33203125" style="341" customWidth="1"/>
    <col min="15629" max="15629" width="13.88671875" style="341" customWidth="1"/>
    <col min="15630" max="15633" width="9.109375" style="341" customWidth="1"/>
    <col min="15634" max="15872" width="8.88671875" style="341"/>
    <col min="15873" max="15873" width="46.109375" style="341" customWidth="1"/>
    <col min="15874" max="15874" width="30.6640625" style="341" customWidth="1"/>
    <col min="15875" max="15875" width="20.88671875" style="341" customWidth="1"/>
    <col min="15876" max="15877" width="20.33203125" style="341" customWidth="1"/>
    <col min="15878" max="15878" width="14.6640625" style="341" customWidth="1"/>
    <col min="15879" max="15879" width="14" style="341" customWidth="1"/>
    <col min="15880" max="15880" width="32.88671875" style="341" customWidth="1"/>
    <col min="15881" max="15881" width="11" style="341" customWidth="1"/>
    <col min="15882" max="15882" width="11.109375" style="341" customWidth="1"/>
    <col min="15883" max="15884" width="13.33203125" style="341" customWidth="1"/>
    <col min="15885" max="15885" width="13.88671875" style="341" customWidth="1"/>
    <col min="15886" max="15889" width="9.109375" style="341" customWidth="1"/>
    <col min="15890" max="16128" width="8.88671875" style="341"/>
    <col min="16129" max="16129" width="46.109375" style="341" customWidth="1"/>
    <col min="16130" max="16130" width="30.6640625" style="341" customWidth="1"/>
    <col min="16131" max="16131" width="20.88671875" style="341" customWidth="1"/>
    <col min="16132" max="16133" width="20.33203125" style="341" customWidth="1"/>
    <col min="16134" max="16134" width="14.6640625" style="341" customWidth="1"/>
    <col min="16135" max="16135" width="14" style="341" customWidth="1"/>
    <col min="16136" max="16136" width="32.88671875" style="341" customWidth="1"/>
    <col min="16137" max="16137" width="11" style="341" customWidth="1"/>
    <col min="16138" max="16138" width="11.109375" style="341" customWidth="1"/>
    <col min="16139" max="16140" width="13.33203125" style="341" customWidth="1"/>
    <col min="16141" max="16141" width="13.88671875" style="341" customWidth="1"/>
    <col min="16142" max="16145" width="9.109375" style="341" customWidth="1"/>
    <col min="16146" max="16384" width="8.88671875" style="341"/>
  </cols>
  <sheetData>
    <row r="1" spans="4:7" x14ac:dyDescent="0.3">
      <c r="F1" s="694" t="s">
        <v>157</v>
      </c>
      <c r="G1" s="694"/>
    </row>
    <row r="2" spans="4:7" x14ac:dyDescent="0.3">
      <c r="D2" s="694" t="s">
        <v>158</v>
      </c>
      <c r="E2" s="694"/>
      <c r="F2" s="694"/>
      <c r="G2" s="694"/>
    </row>
    <row r="3" spans="4:7" x14ac:dyDescent="0.3">
      <c r="D3" s="694" t="s">
        <v>159</v>
      </c>
      <c r="E3" s="694"/>
      <c r="F3" s="694"/>
      <c r="G3" s="694"/>
    </row>
    <row r="4" spans="4:7" ht="16.649999999999999" customHeight="1" x14ac:dyDescent="0.3">
      <c r="D4" s="694" t="s">
        <v>160</v>
      </c>
      <c r="E4" s="694"/>
      <c r="F4" s="694"/>
      <c r="G4" s="694"/>
    </row>
    <row r="5" spans="4:7" x14ac:dyDescent="0.3">
      <c r="D5" s="342"/>
      <c r="E5" s="342"/>
      <c r="F5" s="342"/>
      <c r="G5" s="342"/>
    </row>
    <row r="7" spans="4:7" s="343" customFormat="1" ht="19.5" customHeight="1" x14ac:dyDescent="0.3">
      <c r="D7" s="662" t="s">
        <v>136</v>
      </c>
      <c r="E7" s="662"/>
      <c r="F7" s="662"/>
      <c r="G7" s="662"/>
    </row>
    <row r="8" spans="4:7" s="343" customFormat="1" ht="15.6" x14ac:dyDescent="0.3">
      <c r="D8" s="640" t="s">
        <v>226</v>
      </c>
      <c r="E8" s="640"/>
      <c r="F8" s="640"/>
      <c r="G8" s="640"/>
    </row>
    <row r="9" spans="4:7" s="343" customFormat="1" ht="15.6" x14ac:dyDescent="0.3">
      <c r="D9" s="640" t="s">
        <v>137</v>
      </c>
      <c r="E9" s="640"/>
      <c r="F9" s="640"/>
      <c r="G9" s="640"/>
    </row>
    <row r="10" spans="4:7" s="343" customFormat="1" ht="15.6" x14ac:dyDescent="0.3">
      <c r="D10" s="662" t="s">
        <v>138</v>
      </c>
      <c r="E10" s="662"/>
      <c r="F10" s="662"/>
      <c r="G10" s="662"/>
    </row>
    <row r="11" spans="4:7" s="343" customFormat="1" ht="21.75" customHeight="1" x14ac:dyDescent="0.3">
      <c r="D11" s="168"/>
      <c r="E11" s="168"/>
      <c r="F11" s="168"/>
      <c r="G11" s="168"/>
    </row>
    <row r="12" spans="4:7" s="343" customFormat="1" ht="19.5" customHeight="1" x14ac:dyDescent="0.3">
      <c r="D12" s="219" t="s">
        <v>161</v>
      </c>
      <c r="E12" s="219"/>
      <c r="F12" s="219"/>
      <c r="G12" s="219"/>
    </row>
    <row r="13" spans="4:7" s="219" customFormat="1" ht="15.6" x14ac:dyDescent="0.3">
      <c r="D13" s="219" t="s">
        <v>162</v>
      </c>
    </row>
    <row r="14" spans="4:7" s="36" customFormat="1" ht="15.6" x14ac:dyDescent="0.3">
      <c r="D14" s="219" t="s">
        <v>163</v>
      </c>
      <c r="E14" s="219"/>
      <c r="F14" s="219"/>
      <c r="G14" s="219"/>
    </row>
    <row r="15" spans="4:7" s="36" customFormat="1" ht="15.6" x14ac:dyDescent="0.3">
      <c r="D15" s="36" t="s">
        <v>164</v>
      </c>
    </row>
    <row r="16" spans="4:7" s="36" customFormat="1" ht="15.6" x14ac:dyDescent="0.3">
      <c r="D16" s="220" t="s">
        <v>294</v>
      </c>
    </row>
    <row r="17" spans="1:13" s="36" customFormat="1" ht="15.6" x14ac:dyDescent="0.3">
      <c r="F17" s="38" t="s">
        <v>165</v>
      </c>
    </row>
    <row r="18" spans="1:13" s="36" customFormat="1" ht="18" customHeight="1" x14ac:dyDescent="0.3"/>
    <row r="19" spans="1:13" s="36" customFormat="1" ht="18" customHeight="1" x14ac:dyDescent="0.3">
      <c r="F19" s="37"/>
    </row>
    <row r="20" spans="1:13" s="346" customFormat="1" ht="15.6" x14ac:dyDescent="0.3">
      <c r="A20" s="690" t="s">
        <v>0</v>
      </c>
      <c r="B20" s="690"/>
      <c r="C20" s="690"/>
      <c r="D20" s="690"/>
      <c r="E20" s="690"/>
      <c r="F20" s="690"/>
      <c r="G20" s="690"/>
      <c r="H20" s="344"/>
      <c r="I20" s="345"/>
    </row>
    <row r="21" spans="1:13" s="346" customFormat="1" ht="15.6" x14ac:dyDescent="0.3">
      <c r="A21" s="691" t="s">
        <v>46</v>
      </c>
      <c r="B21" s="691"/>
      <c r="C21" s="691"/>
      <c r="D21" s="691"/>
      <c r="E21" s="691"/>
      <c r="F21" s="691"/>
      <c r="G21" s="691"/>
      <c r="H21" s="347"/>
      <c r="I21" s="345"/>
    </row>
    <row r="22" spans="1:13" s="346" customFormat="1" ht="15.6" x14ac:dyDescent="0.3">
      <c r="A22" s="692" t="s">
        <v>1</v>
      </c>
      <c r="B22" s="692"/>
      <c r="C22" s="692"/>
      <c r="D22" s="692"/>
      <c r="E22" s="692"/>
      <c r="F22" s="692"/>
      <c r="G22" s="692"/>
      <c r="H22" s="348"/>
      <c r="I22" s="345"/>
    </row>
    <row r="23" spans="1:13" s="346" customFormat="1" ht="15" customHeight="1" x14ac:dyDescent="0.3">
      <c r="A23" s="690" t="s">
        <v>231</v>
      </c>
      <c r="B23" s="690"/>
      <c r="C23" s="690"/>
      <c r="D23" s="690"/>
      <c r="E23" s="690"/>
      <c r="F23" s="690"/>
      <c r="G23" s="690"/>
      <c r="H23" s="344"/>
      <c r="I23" s="345"/>
    </row>
    <row r="24" spans="1:13" ht="18" customHeight="1" x14ac:dyDescent="0.3">
      <c r="A24" s="349"/>
      <c r="B24" s="349"/>
      <c r="C24" s="350"/>
      <c r="D24" s="350"/>
      <c r="E24" s="350"/>
      <c r="F24" s="350"/>
      <c r="G24" s="350"/>
      <c r="H24" s="350"/>
      <c r="J24" s="352"/>
      <c r="K24" s="352"/>
      <c r="L24" s="352"/>
      <c r="M24" s="352"/>
    </row>
    <row r="25" spans="1:13" ht="27.6" customHeight="1" x14ac:dyDescent="0.3">
      <c r="A25" s="676" t="s">
        <v>174</v>
      </c>
      <c r="B25" s="676"/>
      <c r="C25" s="676"/>
      <c r="D25" s="676"/>
      <c r="E25" s="676"/>
      <c r="F25" s="676"/>
      <c r="G25" s="676"/>
      <c r="H25" s="349"/>
      <c r="J25" s="352"/>
      <c r="K25" s="352"/>
      <c r="L25" s="352"/>
      <c r="M25" s="352"/>
    </row>
    <row r="26" spans="1:13" s="467" customFormat="1" ht="51.75" customHeight="1" x14ac:dyDescent="0.3">
      <c r="A26" s="467" t="s">
        <v>241</v>
      </c>
      <c r="B26" s="452"/>
      <c r="C26" s="452"/>
      <c r="D26" s="452"/>
      <c r="E26" s="452"/>
      <c r="F26" s="452"/>
      <c r="G26" s="468"/>
      <c r="H26" s="468"/>
      <c r="I26" s="469"/>
      <c r="J26" s="468"/>
      <c r="K26" s="468"/>
      <c r="L26" s="468"/>
      <c r="M26" s="468"/>
    </row>
    <row r="27" spans="1:13" s="346" customFormat="1" ht="90.6" customHeight="1" x14ac:dyDescent="0.3">
      <c r="A27" s="681" t="s">
        <v>283</v>
      </c>
      <c r="B27" s="681"/>
      <c r="C27" s="681"/>
      <c r="D27" s="681"/>
      <c r="E27" s="681"/>
      <c r="F27" s="681"/>
      <c r="G27" s="681"/>
      <c r="H27" s="353"/>
      <c r="I27" s="354"/>
      <c r="J27" s="355"/>
      <c r="K27" s="355"/>
      <c r="L27" s="355"/>
    </row>
    <row r="28" spans="1:13" s="356" customFormat="1" ht="17.25" customHeight="1" x14ac:dyDescent="0.3">
      <c r="A28" s="343" t="s">
        <v>2</v>
      </c>
    </row>
    <row r="29" spans="1:13" s="356" customFormat="1" ht="15.75" customHeight="1" x14ac:dyDescent="0.3">
      <c r="A29" s="693" t="s">
        <v>47</v>
      </c>
      <c r="B29" s="693"/>
      <c r="C29" s="693"/>
      <c r="D29" s="693"/>
      <c r="E29" s="693"/>
      <c r="F29" s="693"/>
      <c r="G29" s="693"/>
    </row>
    <row r="30" spans="1:13" s="356" customFormat="1" ht="18" customHeight="1" x14ac:dyDescent="0.3">
      <c r="A30" s="677" t="s">
        <v>42</v>
      </c>
      <c r="B30" s="677"/>
      <c r="C30" s="677"/>
      <c r="D30" s="677"/>
      <c r="E30" s="677"/>
      <c r="F30" s="677"/>
      <c r="G30" s="677"/>
    </row>
    <row r="31" spans="1:13" s="356" customFormat="1" ht="16.649999999999999" customHeight="1" x14ac:dyDescent="0.3">
      <c r="A31" s="343" t="s">
        <v>43</v>
      </c>
    </row>
    <row r="32" spans="1:13" s="356" customFormat="1" ht="15.6" x14ac:dyDescent="0.3">
      <c r="A32" s="343" t="s">
        <v>44</v>
      </c>
    </row>
    <row r="33" spans="1:13" ht="31.5" customHeight="1" x14ac:dyDescent="0.3">
      <c r="A33" s="681" t="s">
        <v>93</v>
      </c>
      <c r="B33" s="681"/>
      <c r="C33" s="681"/>
      <c r="D33" s="681"/>
      <c r="E33" s="681"/>
      <c r="F33" s="681"/>
      <c r="G33" s="681"/>
      <c r="H33" s="349"/>
      <c r="I33" s="357"/>
      <c r="J33" s="358"/>
      <c r="K33" s="358"/>
      <c r="L33" s="358"/>
    </row>
    <row r="34" spans="1:13" s="356" customFormat="1" ht="64.2" customHeight="1" x14ac:dyDescent="0.3">
      <c r="A34" s="680" t="s">
        <v>244</v>
      </c>
      <c r="B34" s="680"/>
      <c r="C34" s="680"/>
      <c r="D34" s="680"/>
      <c r="E34" s="680"/>
      <c r="F34" s="680"/>
      <c r="G34" s="680"/>
    </row>
    <row r="35" spans="1:13" ht="118.5" customHeight="1" x14ac:dyDescent="0.3">
      <c r="A35" s="681" t="s">
        <v>175</v>
      </c>
      <c r="B35" s="681"/>
      <c r="C35" s="681"/>
      <c r="D35" s="681"/>
      <c r="E35" s="681"/>
      <c r="F35" s="681"/>
      <c r="G35" s="681"/>
      <c r="H35" s="349"/>
    </row>
    <row r="36" spans="1:13" ht="15.6" x14ac:dyDescent="0.3">
      <c r="A36" s="682"/>
      <c r="B36" s="682"/>
      <c r="C36" s="682"/>
      <c r="D36" s="682"/>
      <c r="E36" s="682"/>
      <c r="F36" s="682"/>
      <c r="G36" s="682"/>
      <c r="H36" s="359"/>
    </row>
    <row r="37" spans="1:13" ht="29.4" customHeight="1" x14ac:dyDescent="0.3">
      <c r="A37" s="683" t="s">
        <v>3</v>
      </c>
      <c r="B37" s="683"/>
      <c r="C37" s="683"/>
      <c r="D37" s="683"/>
      <c r="E37" s="683"/>
      <c r="F37" s="683"/>
      <c r="G37" s="683"/>
      <c r="H37" s="351"/>
      <c r="I37" s="341"/>
    </row>
    <row r="38" spans="1:13" ht="36" customHeight="1" x14ac:dyDescent="0.3">
      <c r="A38" s="684" t="s">
        <v>4</v>
      </c>
      <c r="B38" s="684" t="s">
        <v>5</v>
      </c>
      <c r="C38" s="360" t="s">
        <v>6</v>
      </c>
      <c r="D38" s="360" t="s">
        <v>7</v>
      </c>
      <c r="E38" s="687" t="s">
        <v>8</v>
      </c>
      <c r="F38" s="688"/>
      <c r="G38" s="689"/>
      <c r="H38" s="351"/>
      <c r="I38" s="341"/>
    </row>
    <row r="39" spans="1:13" ht="27" customHeight="1" x14ac:dyDescent="0.3">
      <c r="A39" s="685"/>
      <c r="B39" s="686"/>
      <c r="C39" s="361" t="s">
        <v>11</v>
      </c>
      <c r="D39" s="361" t="s">
        <v>12</v>
      </c>
      <c r="E39" s="361" t="s">
        <v>24</v>
      </c>
      <c r="F39" s="360" t="s">
        <v>120</v>
      </c>
      <c r="G39" s="552" t="s">
        <v>234</v>
      </c>
      <c r="H39" s="351"/>
      <c r="I39" s="341"/>
    </row>
    <row r="40" spans="1:13" ht="33" customHeight="1" x14ac:dyDescent="0.3">
      <c r="A40" s="362" t="s">
        <v>13</v>
      </c>
      <c r="B40" s="360" t="s">
        <v>14</v>
      </c>
      <c r="C40" s="49">
        <v>88063</v>
      </c>
      <c r="D40" s="49">
        <v>88227</v>
      </c>
      <c r="E40" s="49">
        <v>88227</v>
      </c>
      <c r="F40" s="49">
        <v>89868</v>
      </c>
      <c r="G40" s="49">
        <v>89868</v>
      </c>
      <c r="H40" s="351"/>
      <c r="I40" s="341"/>
    </row>
    <row r="41" spans="1:13" ht="21.75" customHeight="1" x14ac:dyDescent="0.35">
      <c r="A41" s="362" t="s">
        <v>15</v>
      </c>
      <c r="B41" s="360" t="s">
        <v>14</v>
      </c>
      <c r="C41" s="50">
        <v>611</v>
      </c>
      <c r="D41" s="262"/>
      <c r="E41" s="44"/>
      <c r="F41" s="363"/>
      <c r="G41" s="363"/>
      <c r="H41" s="351"/>
      <c r="I41" s="341"/>
    </row>
    <row r="42" spans="1:13" ht="42.75" customHeight="1" x14ac:dyDescent="0.3">
      <c r="A42" s="364" t="s">
        <v>16</v>
      </c>
      <c r="B42" s="365" t="s">
        <v>14</v>
      </c>
      <c r="C42" s="366">
        <f>C40+C41</f>
        <v>88674</v>
      </c>
      <c r="D42" s="366">
        <f>D40+D41</f>
        <v>88227</v>
      </c>
      <c r="E42" s="366">
        <f t="shared" ref="E42:G42" si="0">E40+E41</f>
        <v>88227</v>
      </c>
      <c r="F42" s="366">
        <f t="shared" si="0"/>
        <v>89868</v>
      </c>
      <c r="G42" s="366">
        <f t="shared" si="0"/>
        <v>89868</v>
      </c>
      <c r="H42" s="367"/>
      <c r="I42" s="352"/>
      <c r="J42" s="352"/>
      <c r="K42" s="352"/>
      <c r="L42" s="352"/>
    </row>
    <row r="43" spans="1:13" s="346" customFormat="1" ht="27" customHeight="1" x14ac:dyDescent="0.3">
      <c r="A43" s="676" t="s">
        <v>17</v>
      </c>
      <c r="B43" s="676"/>
      <c r="C43" s="676"/>
      <c r="D43" s="676"/>
      <c r="E43" s="676"/>
      <c r="F43" s="676"/>
      <c r="G43" s="676"/>
      <c r="H43" s="676"/>
      <c r="I43" s="345"/>
      <c r="J43" s="350"/>
      <c r="K43" s="350"/>
      <c r="L43" s="350"/>
      <c r="M43" s="350"/>
    </row>
    <row r="44" spans="1:13" s="356" customFormat="1" ht="17.25" customHeight="1" x14ac:dyDescent="0.3">
      <c r="A44" s="343" t="s">
        <v>18</v>
      </c>
    </row>
    <row r="45" spans="1:13" s="356" customFormat="1" ht="15.75" customHeight="1" x14ac:dyDescent="0.3">
      <c r="A45" s="677" t="s">
        <v>42</v>
      </c>
      <c r="B45" s="677"/>
      <c r="C45" s="677"/>
      <c r="D45" s="677"/>
      <c r="E45" s="677"/>
      <c r="F45" s="677"/>
      <c r="G45" s="677"/>
    </row>
    <row r="46" spans="1:13" s="356" customFormat="1" ht="17.25" customHeight="1" x14ac:dyDescent="0.3">
      <c r="A46" s="343" t="s">
        <v>44</v>
      </c>
      <c r="B46" s="368"/>
      <c r="C46" s="368"/>
      <c r="D46" s="368"/>
      <c r="E46" s="368"/>
      <c r="F46" s="368"/>
      <c r="G46" s="368"/>
    </row>
    <row r="47" spans="1:13" ht="139.5" customHeight="1" x14ac:dyDescent="0.3">
      <c r="A47" s="678" t="s">
        <v>176</v>
      </c>
      <c r="B47" s="678"/>
      <c r="C47" s="678"/>
      <c r="D47" s="678"/>
      <c r="E47" s="678"/>
      <c r="F47" s="678"/>
      <c r="G47" s="678"/>
      <c r="H47" s="349"/>
    </row>
    <row r="48" spans="1:13" ht="32.4" customHeight="1" x14ac:dyDescent="0.3">
      <c r="A48" s="679" t="s">
        <v>19</v>
      </c>
      <c r="B48" s="672" t="s">
        <v>5</v>
      </c>
      <c r="C48" s="369" t="s">
        <v>6</v>
      </c>
      <c r="D48" s="369" t="s">
        <v>7</v>
      </c>
      <c r="E48" s="672" t="s">
        <v>8</v>
      </c>
      <c r="F48" s="672"/>
      <c r="G48" s="672"/>
      <c r="H48" s="370"/>
      <c r="I48" s="341"/>
    </row>
    <row r="49" spans="1:9" ht="19.95" customHeight="1" x14ac:dyDescent="0.3">
      <c r="A49" s="679"/>
      <c r="B49" s="672"/>
      <c r="C49" s="602" t="s">
        <v>11</v>
      </c>
      <c r="D49" s="360" t="s">
        <v>12</v>
      </c>
      <c r="E49" s="552" t="s">
        <v>24</v>
      </c>
      <c r="F49" s="552" t="s">
        <v>120</v>
      </c>
      <c r="G49" s="552" t="s">
        <v>234</v>
      </c>
      <c r="H49" s="370"/>
      <c r="I49" s="341"/>
    </row>
    <row r="50" spans="1:9" ht="68.25" customHeight="1" x14ac:dyDescent="0.3">
      <c r="A50" s="371" t="s">
        <v>296</v>
      </c>
      <c r="B50" s="372" t="s">
        <v>135</v>
      </c>
      <c r="C50" s="373">
        <v>1847</v>
      </c>
      <c r="D50" s="373">
        <v>1020</v>
      </c>
      <c r="E50" s="373">
        <v>1020</v>
      </c>
      <c r="F50" s="373">
        <v>1022</v>
      </c>
      <c r="G50" s="373">
        <v>1022</v>
      </c>
      <c r="H50" s="370"/>
      <c r="I50" s="341"/>
    </row>
    <row r="51" spans="1:9" ht="31.5" customHeight="1" x14ac:dyDescent="0.3">
      <c r="A51" s="371" t="s">
        <v>177</v>
      </c>
      <c r="B51" s="372" t="s">
        <v>135</v>
      </c>
      <c r="C51" s="373">
        <v>28</v>
      </c>
      <c r="D51" s="373">
        <v>0</v>
      </c>
      <c r="E51" s="373">
        <v>0</v>
      </c>
      <c r="F51" s="373">
        <v>0</v>
      </c>
      <c r="G51" s="373">
        <v>0</v>
      </c>
      <c r="H51" s="370"/>
      <c r="I51" s="341"/>
    </row>
    <row r="52" spans="1:9" ht="63.75" customHeight="1" x14ac:dyDescent="0.3">
      <c r="A52" s="371" t="s">
        <v>215</v>
      </c>
      <c r="B52" s="635" t="s">
        <v>297</v>
      </c>
      <c r="C52" s="373"/>
      <c r="D52" s="373">
        <v>12</v>
      </c>
      <c r="E52" s="373">
        <v>12</v>
      </c>
      <c r="F52" s="373">
        <v>13</v>
      </c>
      <c r="G52" s="373">
        <v>13</v>
      </c>
      <c r="H52" s="370"/>
      <c r="I52" s="341"/>
    </row>
    <row r="53" spans="1:9" ht="31.5" customHeight="1" x14ac:dyDescent="0.3">
      <c r="A53" s="371" t="s">
        <v>178</v>
      </c>
      <c r="B53" s="635" t="s">
        <v>298</v>
      </c>
      <c r="C53" s="373"/>
      <c r="D53" s="373">
        <v>8</v>
      </c>
      <c r="E53" s="373">
        <v>8</v>
      </c>
      <c r="F53" s="373">
        <v>8</v>
      </c>
      <c r="G53" s="373">
        <v>8</v>
      </c>
      <c r="H53" s="370"/>
      <c r="I53" s="341"/>
    </row>
    <row r="54" spans="1:9" ht="31.5" customHeight="1" x14ac:dyDescent="0.3">
      <c r="A54" s="371" t="s">
        <v>179</v>
      </c>
      <c r="B54" s="635" t="s">
        <v>299</v>
      </c>
      <c r="C54" s="373">
        <v>110</v>
      </c>
      <c r="D54" s="373">
        <v>359167</v>
      </c>
      <c r="E54" s="373">
        <v>364245</v>
      </c>
      <c r="F54" s="373">
        <v>364245</v>
      </c>
      <c r="G54" s="373">
        <v>364245</v>
      </c>
      <c r="H54" s="370"/>
      <c r="I54" s="341"/>
    </row>
    <row r="55" spans="1:9" ht="51" customHeight="1" x14ac:dyDescent="0.3">
      <c r="A55" s="371" t="s">
        <v>198</v>
      </c>
      <c r="B55" s="635" t="s">
        <v>300</v>
      </c>
      <c r="C55" s="373"/>
      <c r="D55" s="373">
        <v>12</v>
      </c>
      <c r="E55" s="373">
        <v>12</v>
      </c>
      <c r="F55" s="373">
        <v>13</v>
      </c>
      <c r="G55" s="373">
        <v>13</v>
      </c>
      <c r="H55" s="370"/>
      <c r="I55" s="341"/>
    </row>
    <row r="56" spans="1:9" ht="31.5" hidden="1" customHeight="1" x14ac:dyDescent="0.3">
      <c r="A56" s="371" t="s">
        <v>180</v>
      </c>
      <c r="B56" s="372" t="s">
        <v>135</v>
      </c>
      <c r="C56" s="373"/>
      <c r="D56" s="373"/>
      <c r="E56" s="373"/>
      <c r="F56" s="373"/>
      <c r="G56" s="373"/>
      <c r="H56" s="370"/>
      <c r="I56" s="341"/>
    </row>
    <row r="57" spans="1:9" ht="31.5" customHeight="1" x14ac:dyDescent="0.3">
      <c r="A57" s="371" t="s">
        <v>181</v>
      </c>
      <c r="B57" s="635" t="s">
        <v>301</v>
      </c>
      <c r="C57" s="373">
        <v>5</v>
      </c>
      <c r="D57" s="373">
        <v>9</v>
      </c>
      <c r="E57" s="373">
        <v>9</v>
      </c>
      <c r="F57" s="373">
        <v>9</v>
      </c>
      <c r="G57" s="373">
        <v>9</v>
      </c>
      <c r="H57" s="370"/>
      <c r="I57" s="341"/>
    </row>
    <row r="58" spans="1:9" ht="31.5" customHeight="1" x14ac:dyDescent="0.3">
      <c r="A58" s="371" t="s">
        <v>182</v>
      </c>
      <c r="B58" s="635" t="s">
        <v>302</v>
      </c>
      <c r="C58" s="373">
        <v>814647</v>
      </c>
      <c r="D58" s="373">
        <v>138000</v>
      </c>
      <c r="E58" s="373">
        <v>138000</v>
      </c>
      <c r="F58" s="373">
        <v>143000</v>
      </c>
      <c r="G58" s="373">
        <v>143000</v>
      </c>
      <c r="H58" s="370"/>
      <c r="I58" s="341"/>
    </row>
    <row r="59" spans="1:9" ht="24.6" customHeight="1" x14ac:dyDescent="0.3">
      <c r="A59" s="371" t="s">
        <v>183</v>
      </c>
      <c r="B59" s="372" t="s">
        <v>135</v>
      </c>
      <c r="C59" s="373">
        <v>24</v>
      </c>
      <c r="D59" s="373">
        <v>0</v>
      </c>
      <c r="E59" s="373">
        <v>0</v>
      </c>
      <c r="F59" s="373">
        <v>0</v>
      </c>
      <c r="G59" s="373">
        <v>0</v>
      </c>
      <c r="H59" s="370"/>
      <c r="I59" s="341"/>
    </row>
    <row r="60" spans="1:9" ht="27" customHeight="1" x14ac:dyDescent="0.3">
      <c r="A60" s="371" t="s">
        <v>184</v>
      </c>
      <c r="B60" s="372" t="s">
        <v>135</v>
      </c>
      <c r="C60" s="373">
        <v>24</v>
      </c>
      <c r="D60" s="373">
        <v>24</v>
      </c>
      <c r="E60" s="373">
        <v>24</v>
      </c>
      <c r="F60" s="373">
        <v>24</v>
      </c>
      <c r="G60" s="373">
        <v>24</v>
      </c>
      <c r="H60" s="370"/>
      <c r="I60" s="341"/>
    </row>
    <row r="61" spans="1:9" ht="22.95" customHeight="1" x14ac:dyDescent="0.3">
      <c r="A61" s="371" t="s">
        <v>185</v>
      </c>
      <c r="B61" s="635" t="s">
        <v>303</v>
      </c>
      <c r="C61" s="373">
        <v>208</v>
      </c>
      <c r="D61" s="373">
        <v>90</v>
      </c>
      <c r="E61" s="373">
        <v>90</v>
      </c>
      <c r="F61" s="373">
        <v>90</v>
      </c>
      <c r="G61" s="373">
        <v>90</v>
      </c>
      <c r="H61" s="370"/>
      <c r="I61" s="341"/>
    </row>
    <row r="62" spans="1:9" ht="31.5" customHeight="1" x14ac:dyDescent="0.3">
      <c r="A62" s="371" t="s">
        <v>186</v>
      </c>
      <c r="B62" s="635" t="s">
        <v>304</v>
      </c>
      <c r="C62" s="373">
        <v>144</v>
      </c>
      <c r="D62" s="373">
        <v>1</v>
      </c>
      <c r="E62" s="373">
        <v>12</v>
      </c>
      <c r="F62" s="373">
        <v>12</v>
      </c>
      <c r="G62" s="373">
        <v>12</v>
      </c>
      <c r="H62" s="370"/>
      <c r="I62" s="341"/>
    </row>
    <row r="63" spans="1:9" ht="31.5" customHeight="1" x14ac:dyDescent="0.3">
      <c r="A63" s="371" t="s">
        <v>187</v>
      </c>
      <c r="B63" s="372" t="s">
        <v>135</v>
      </c>
      <c r="C63" s="373">
        <v>18</v>
      </c>
      <c r="D63" s="373">
        <v>0</v>
      </c>
      <c r="E63" s="373">
        <v>0</v>
      </c>
      <c r="F63" s="373">
        <v>0</v>
      </c>
      <c r="G63" s="373">
        <v>0</v>
      </c>
      <c r="H63" s="370"/>
      <c r="I63" s="341"/>
    </row>
    <row r="64" spans="1:9" ht="31.5" customHeight="1" x14ac:dyDescent="0.3">
      <c r="A64" s="371" t="s">
        <v>188</v>
      </c>
      <c r="B64" s="635" t="s">
        <v>304</v>
      </c>
      <c r="C64" s="373">
        <v>4517</v>
      </c>
      <c r="D64" s="373">
        <v>12</v>
      </c>
      <c r="E64" s="373">
        <v>12</v>
      </c>
      <c r="F64" s="373">
        <v>12</v>
      </c>
      <c r="G64" s="373">
        <v>12</v>
      </c>
      <c r="H64" s="370"/>
      <c r="I64" s="341"/>
    </row>
    <row r="65" spans="1:256" ht="31.5" hidden="1" customHeight="1" x14ac:dyDescent="0.3">
      <c r="A65" s="371" t="s">
        <v>189</v>
      </c>
      <c r="B65" s="372" t="s">
        <v>135</v>
      </c>
      <c r="C65" s="374"/>
      <c r="D65" s="373">
        <v>12</v>
      </c>
      <c r="E65" s="373">
        <v>12</v>
      </c>
      <c r="F65" s="373">
        <v>12</v>
      </c>
      <c r="G65" s="363"/>
      <c r="H65" s="370"/>
      <c r="I65" s="341"/>
    </row>
    <row r="66" spans="1:256" ht="31.5" hidden="1" customHeight="1" x14ac:dyDescent="0.3">
      <c r="A66" s="371" t="s">
        <v>190</v>
      </c>
      <c r="B66" s="372" t="s">
        <v>135</v>
      </c>
      <c r="C66" s="374"/>
      <c r="D66" s="374"/>
      <c r="E66" s="374"/>
      <c r="F66" s="374"/>
      <c r="G66" s="363"/>
      <c r="H66" s="370"/>
      <c r="I66" s="341"/>
    </row>
    <row r="67" spans="1:256" ht="12" customHeight="1" x14ac:dyDescent="0.3">
      <c r="A67" s="375"/>
      <c r="B67" s="376"/>
      <c r="C67" s="377"/>
      <c r="D67" s="377"/>
      <c r="E67" s="377"/>
      <c r="F67" s="377"/>
      <c r="G67" s="377"/>
      <c r="H67" s="370"/>
      <c r="I67" s="341"/>
    </row>
    <row r="68" spans="1:256" ht="32.4" customHeight="1" x14ac:dyDescent="0.3">
      <c r="A68" s="672" t="s">
        <v>20</v>
      </c>
      <c r="B68" s="672" t="s">
        <v>5</v>
      </c>
      <c r="C68" s="369" t="s">
        <v>6</v>
      </c>
      <c r="D68" s="369" t="s">
        <v>7</v>
      </c>
      <c r="E68" s="672" t="s">
        <v>8</v>
      </c>
      <c r="F68" s="672"/>
      <c r="G68" s="672"/>
      <c r="H68" s="370"/>
      <c r="I68" s="352"/>
      <c r="J68" s="352"/>
      <c r="K68" s="352"/>
      <c r="L68" s="352"/>
    </row>
    <row r="69" spans="1:256" ht="27" customHeight="1" x14ac:dyDescent="0.3">
      <c r="A69" s="672"/>
      <c r="B69" s="672"/>
      <c r="C69" s="360" t="s">
        <v>11</v>
      </c>
      <c r="D69" s="360" t="s">
        <v>12</v>
      </c>
      <c r="E69" s="552" t="s">
        <v>24</v>
      </c>
      <c r="F69" s="552" t="s">
        <v>120</v>
      </c>
      <c r="G69" s="552" t="s">
        <v>234</v>
      </c>
      <c r="H69" s="351"/>
      <c r="I69" s="352"/>
      <c r="J69" s="352"/>
      <c r="K69" s="352"/>
      <c r="L69" s="352"/>
    </row>
    <row r="70" spans="1:256" ht="31.2" customHeight="1" x14ac:dyDescent="0.3">
      <c r="A70" s="378" t="s">
        <v>13</v>
      </c>
      <c r="B70" s="360" t="s">
        <v>14</v>
      </c>
      <c r="C70" s="261">
        <f>C40</f>
        <v>88063</v>
      </c>
      <c r="D70" s="261">
        <f>D40</f>
        <v>88227</v>
      </c>
      <c r="E70" s="261">
        <f>E40</f>
        <v>88227</v>
      </c>
      <c r="F70" s="261">
        <f>F40</f>
        <v>89868</v>
      </c>
      <c r="G70" s="261">
        <f>G40</f>
        <v>89868</v>
      </c>
      <c r="H70" s="351"/>
      <c r="I70" s="352"/>
      <c r="J70" s="352"/>
      <c r="K70" s="352"/>
      <c r="L70" s="352"/>
    </row>
    <row r="71" spans="1:256" ht="39" customHeight="1" x14ac:dyDescent="0.3">
      <c r="A71" s="364" t="s">
        <v>21</v>
      </c>
      <c r="B71" s="365" t="s">
        <v>14</v>
      </c>
      <c r="C71" s="366">
        <f>SUM(C70)</f>
        <v>88063</v>
      </c>
      <c r="D71" s="366">
        <f>SUM(D70)</f>
        <v>88227</v>
      </c>
      <c r="E71" s="366">
        <f>SUM(E70)</f>
        <v>88227</v>
      </c>
      <c r="F71" s="366">
        <f>SUM(F70)</f>
        <v>89868</v>
      </c>
      <c r="G71" s="366">
        <f>SUM(G70)</f>
        <v>89868</v>
      </c>
      <c r="H71" s="351"/>
      <c r="I71" s="352"/>
      <c r="J71" s="379"/>
      <c r="K71" s="379"/>
      <c r="L71" s="379"/>
    </row>
    <row r="73" spans="1:256" s="56" customFormat="1" ht="52.95" hidden="1" customHeight="1" x14ac:dyDescent="0.3">
      <c r="A73" s="644" t="s">
        <v>59</v>
      </c>
      <c r="B73" s="644"/>
      <c r="C73" s="644"/>
      <c r="D73" s="644"/>
      <c r="E73" s="644"/>
      <c r="F73" s="644"/>
      <c r="G73" s="644"/>
      <c r="H73" s="644"/>
      <c r="I73" s="77"/>
      <c r="J73" s="99"/>
      <c r="K73" s="99"/>
      <c r="L73" s="99"/>
      <c r="M73" s="99"/>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c r="GO73" s="75"/>
      <c r="GP73" s="75"/>
      <c r="GQ73" s="75"/>
      <c r="GR73" s="75"/>
      <c r="GS73" s="75"/>
      <c r="GT73" s="75"/>
      <c r="GU73" s="75"/>
      <c r="GV73" s="75"/>
      <c r="GW73" s="75"/>
      <c r="GX73" s="75"/>
      <c r="GY73" s="75"/>
      <c r="GZ73" s="75"/>
      <c r="HA73" s="75"/>
      <c r="HB73" s="75"/>
      <c r="HC73" s="75"/>
      <c r="HD73" s="75"/>
      <c r="HE73" s="75"/>
      <c r="HF73" s="75"/>
      <c r="HG73" s="75"/>
      <c r="HH73" s="75"/>
      <c r="HI73" s="75"/>
      <c r="HJ73" s="75"/>
      <c r="HK73" s="75"/>
      <c r="HL73" s="75"/>
      <c r="HM73" s="75"/>
      <c r="HN73" s="75"/>
      <c r="HO73" s="75"/>
      <c r="HP73" s="75"/>
      <c r="HQ73" s="75"/>
      <c r="HR73" s="75"/>
      <c r="HS73" s="75"/>
      <c r="HT73" s="75"/>
      <c r="HU73" s="75"/>
      <c r="HV73" s="75"/>
      <c r="HW73" s="75"/>
      <c r="HX73" s="75"/>
      <c r="HY73" s="75"/>
      <c r="HZ73" s="75"/>
      <c r="IA73" s="75"/>
      <c r="IB73" s="75"/>
      <c r="IC73" s="75"/>
      <c r="ID73" s="75"/>
      <c r="IE73" s="75"/>
      <c r="IF73" s="75"/>
      <c r="IG73" s="75"/>
      <c r="IH73" s="75"/>
      <c r="II73" s="75"/>
      <c r="IJ73" s="75"/>
      <c r="IK73" s="75"/>
      <c r="IL73" s="75"/>
      <c r="IM73" s="75"/>
      <c r="IN73" s="75"/>
      <c r="IO73" s="75"/>
      <c r="IP73" s="75"/>
      <c r="IQ73" s="75"/>
      <c r="IR73" s="75"/>
      <c r="IS73" s="75"/>
      <c r="IT73" s="75"/>
      <c r="IU73" s="75"/>
      <c r="IV73" s="75"/>
    </row>
    <row r="74" spans="1:256" s="56" customFormat="1" ht="16.2" hidden="1" customHeight="1" x14ac:dyDescent="0.3">
      <c r="A74" s="73" t="s">
        <v>60</v>
      </c>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c r="HL74" s="84"/>
      <c r="HM74" s="84"/>
      <c r="HN74" s="84"/>
      <c r="HO74" s="84"/>
      <c r="HP74" s="84"/>
      <c r="HQ74" s="84"/>
      <c r="HR74" s="84"/>
      <c r="HS74" s="84"/>
      <c r="HT74" s="84"/>
      <c r="HU74" s="84"/>
      <c r="HV74" s="84"/>
      <c r="HW74" s="84"/>
      <c r="HX74" s="84"/>
      <c r="HY74" s="84"/>
      <c r="HZ74" s="84"/>
      <c r="IA74" s="84"/>
      <c r="IB74" s="84"/>
      <c r="IC74" s="84"/>
      <c r="ID74" s="84"/>
      <c r="IE74" s="84"/>
      <c r="IF74" s="84"/>
      <c r="IG74" s="84"/>
      <c r="IH74" s="84"/>
      <c r="II74" s="84"/>
      <c r="IJ74" s="84"/>
      <c r="IK74" s="84"/>
      <c r="IL74" s="84"/>
      <c r="IM74" s="84"/>
      <c r="IN74" s="84"/>
      <c r="IO74" s="84"/>
      <c r="IP74" s="84"/>
      <c r="IQ74" s="84"/>
      <c r="IR74" s="84"/>
      <c r="IS74" s="84"/>
      <c r="IT74" s="84"/>
      <c r="IU74" s="84"/>
      <c r="IV74" s="84"/>
    </row>
    <row r="75" spans="1:256" s="56" customFormat="1" ht="31.2" hidden="1" customHeight="1" x14ac:dyDescent="0.3">
      <c r="A75" s="636" t="s">
        <v>53</v>
      </c>
      <c r="B75" s="636"/>
      <c r="C75" s="636"/>
      <c r="D75" s="636"/>
      <c r="E75" s="636"/>
      <c r="F75" s="636"/>
      <c r="G75" s="636"/>
      <c r="H75" s="636"/>
      <c r="I75" s="636"/>
      <c r="J75" s="636"/>
      <c r="K75" s="636"/>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c r="HM75" s="84"/>
      <c r="HN75" s="84"/>
      <c r="HO75" s="84"/>
      <c r="HP75" s="84"/>
      <c r="HQ75" s="84"/>
      <c r="HR75" s="84"/>
      <c r="HS75" s="84"/>
      <c r="HT75" s="84"/>
      <c r="HU75" s="84"/>
      <c r="HV75" s="84"/>
      <c r="HW75" s="84"/>
      <c r="HX75" s="84"/>
      <c r="HY75" s="84"/>
      <c r="HZ75" s="84"/>
      <c r="IA75" s="84"/>
      <c r="IB75" s="84"/>
      <c r="IC75" s="84"/>
      <c r="ID75" s="84"/>
      <c r="IE75" s="84"/>
      <c r="IF75" s="84"/>
      <c r="IG75" s="84"/>
      <c r="IH75" s="84"/>
      <c r="II75" s="84"/>
      <c r="IJ75" s="84"/>
      <c r="IK75" s="84"/>
      <c r="IL75" s="84"/>
      <c r="IM75" s="84"/>
      <c r="IN75" s="84"/>
      <c r="IO75" s="84"/>
      <c r="IP75" s="84"/>
      <c r="IQ75" s="84"/>
      <c r="IR75" s="84"/>
      <c r="IS75" s="84"/>
      <c r="IT75" s="84"/>
      <c r="IU75" s="84"/>
      <c r="IV75" s="84"/>
    </row>
    <row r="76" spans="1:256" s="56" customFormat="1" ht="22.2" hidden="1" customHeight="1" x14ac:dyDescent="0.3">
      <c r="A76" s="263" t="s">
        <v>55</v>
      </c>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c r="FX76" s="131"/>
      <c r="FY76" s="131"/>
      <c r="FZ76" s="131"/>
      <c r="GA76" s="131"/>
      <c r="GB76" s="131"/>
      <c r="GC76" s="131"/>
      <c r="GD76" s="131"/>
      <c r="GE76" s="131"/>
      <c r="GF76" s="131"/>
      <c r="GG76" s="131"/>
      <c r="GH76" s="131"/>
      <c r="GI76" s="131"/>
      <c r="GJ76" s="131"/>
      <c r="GK76" s="131"/>
      <c r="GL76" s="131"/>
      <c r="GM76" s="131"/>
      <c r="GN76" s="131"/>
      <c r="GO76" s="131"/>
      <c r="GP76" s="131"/>
      <c r="GQ76" s="131"/>
      <c r="GR76" s="131"/>
      <c r="GS76" s="131"/>
      <c r="GT76" s="131"/>
      <c r="GU76" s="131"/>
      <c r="GV76" s="131"/>
      <c r="GW76" s="131"/>
      <c r="GX76" s="131"/>
      <c r="GY76" s="131"/>
      <c r="GZ76" s="131"/>
      <c r="HA76" s="131"/>
      <c r="HB76" s="131"/>
      <c r="HC76" s="131"/>
      <c r="HD76" s="131"/>
      <c r="HE76" s="131"/>
      <c r="HF76" s="131"/>
      <c r="HG76" s="131"/>
      <c r="HH76" s="131"/>
      <c r="HI76" s="131"/>
      <c r="HJ76" s="131"/>
      <c r="HK76" s="131"/>
      <c r="HL76" s="131"/>
      <c r="HM76" s="131"/>
      <c r="HN76" s="131"/>
      <c r="HO76" s="131"/>
      <c r="HP76" s="131"/>
      <c r="HQ76" s="131"/>
      <c r="HR76" s="131"/>
      <c r="HS76" s="131"/>
      <c r="HT76" s="131"/>
      <c r="HU76" s="131"/>
      <c r="HV76" s="131"/>
      <c r="HW76" s="131"/>
      <c r="HX76" s="131"/>
      <c r="HY76" s="131"/>
      <c r="HZ76" s="131"/>
      <c r="IA76" s="131"/>
      <c r="IB76" s="131"/>
      <c r="IC76" s="131"/>
      <c r="ID76" s="131"/>
      <c r="IE76" s="131"/>
      <c r="IF76" s="131"/>
      <c r="IG76" s="131"/>
      <c r="IH76" s="131"/>
      <c r="II76" s="131"/>
      <c r="IJ76" s="131"/>
      <c r="IK76" s="131"/>
      <c r="IL76" s="131"/>
      <c r="IM76" s="131"/>
      <c r="IN76" s="131"/>
      <c r="IO76" s="131"/>
      <c r="IP76" s="131"/>
      <c r="IQ76" s="131"/>
      <c r="IR76" s="131"/>
      <c r="IS76" s="131"/>
      <c r="IT76" s="131"/>
      <c r="IU76" s="131"/>
      <c r="IV76" s="131"/>
    </row>
    <row r="77" spans="1:256" s="122" customFormat="1" ht="69.599999999999994" hidden="1" customHeight="1" x14ac:dyDescent="0.3">
      <c r="A77" s="673" t="s">
        <v>191</v>
      </c>
      <c r="B77" s="673"/>
      <c r="C77" s="673"/>
      <c r="D77" s="673"/>
      <c r="E77" s="673"/>
      <c r="F77" s="673"/>
      <c r="G77" s="673"/>
      <c r="H77" s="673"/>
      <c r="I77" s="128"/>
      <c r="J77" s="128"/>
      <c r="K77" s="128"/>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FI77" s="55"/>
      <c r="FJ77" s="55"/>
      <c r="FK77" s="55"/>
      <c r="FL77" s="55"/>
      <c r="FM77" s="55"/>
      <c r="FN77" s="55"/>
      <c r="FO77" s="55"/>
      <c r="FP77" s="55"/>
      <c r="FQ77" s="55"/>
      <c r="FR77" s="55"/>
      <c r="FS77" s="55"/>
      <c r="FT77" s="55"/>
      <c r="FU77" s="55"/>
      <c r="FV77" s="55"/>
      <c r="FW77" s="55"/>
      <c r="FX77" s="55"/>
      <c r="FY77" s="55"/>
      <c r="FZ77" s="55"/>
      <c r="GA77" s="55"/>
      <c r="GB77" s="55"/>
      <c r="GC77" s="55"/>
      <c r="GD77" s="55"/>
      <c r="GE77" s="55"/>
      <c r="GF77" s="55"/>
      <c r="GG77" s="55"/>
      <c r="GH77" s="55"/>
      <c r="GI77" s="55"/>
      <c r="GJ77" s="55"/>
      <c r="GK77" s="55"/>
      <c r="GL77" s="55"/>
      <c r="GM77" s="55"/>
      <c r="GN77" s="55"/>
      <c r="GO77" s="55"/>
      <c r="GP77" s="55"/>
      <c r="GQ77" s="55"/>
      <c r="GR77" s="55"/>
      <c r="GS77" s="55"/>
      <c r="GT77" s="55"/>
      <c r="GU77" s="55"/>
      <c r="GV77" s="55"/>
      <c r="GW77" s="55"/>
      <c r="GX77" s="55"/>
      <c r="GY77" s="55"/>
      <c r="GZ77" s="55"/>
      <c r="HA77" s="55"/>
      <c r="HB77" s="55"/>
      <c r="HC77" s="55"/>
      <c r="HD77" s="55"/>
      <c r="HE77" s="55"/>
      <c r="HF77" s="55"/>
      <c r="HG77" s="55"/>
      <c r="HH77" s="55"/>
      <c r="HI77" s="55"/>
      <c r="HJ77" s="55"/>
      <c r="HK77" s="55"/>
      <c r="HL77" s="55"/>
      <c r="HM77" s="55"/>
      <c r="HN77" s="55"/>
      <c r="HO77" s="55"/>
      <c r="HP77" s="55"/>
      <c r="HQ77" s="55"/>
      <c r="HR77" s="55"/>
      <c r="HS77" s="55"/>
      <c r="HT77" s="55"/>
      <c r="HU77" s="55"/>
      <c r="HV77" s="55"/>
      <c r="HW77" s="55"/>
      <c r="HX77" s="55"/>
      <c r="HY77" s="55"/>
      <c r="HZ77" s="55"/>
      <c r="IA77" s="55"/>
      <c r="IB77" s="55"/>
      <c r="IC77" s="55"/>
      <c r="ID77" s="55"/>
      <c r="IE77" s="55"/>
      <c r="IF77" s="55"/>
      <c r="IG77" s="55"/>
      <c r="IH77" s="55"/>
      <c r="II77" s="55"/>
      <c r="IJ77" s="55"/>
      <c r="IK77" s="55"/>
      <c r="IL77" s="55"/>
      <c r="IM77" s="55"/>
      <c r="IN77" s="55"/>
      <c r="IO77" s="55"/>
      <c r="IP77" s="55"/>
      <c r="IQ77" s="55"/>
      <c r="IR77" s="55"/>
      <c r="IS77" s="55"/>
      <c r="IT77" s="55"/>
      <c r="IU77" s="55"/>
      <c r="IV77" s="55"/>
    </row>
    <row r="78" spans="1:256" s="122" customFormat="1" ht="61.2" hidden="1" customHeight="1" x14ac:dyDescent="0.3">
      <c r="A78" s="652" t="s">
        <v>19</v>
      </c>
      <c r="B78" s="652"/>
      <c r="C78" s="674" t="s">
        <v>5</v>
      </c>
      <c r="D78" s="273" t="s">
        <v>192</v>
      </c>
      <c r="E78" s="273" t="s">
        <v>195</v>
      </c>
      <c r="F78" s="674" t="s">
        <v>37</v>
      </c>
      <c r="G78" s="674"/>
      <c r="H78" s="674"/>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row>
    <row r="79" spans="1:256" s="102" customFormat="1" ht="25.95" hidden="1" customHeight="1" x14ac:dyDescent="0.3">
      <c r="A79" s="652"/>
      <c r="B79" s="652"/>
      <c r="C79" s="674"/>
      <c r="D79" s="269"/>
      <c r="E79" s="270" t="s">
        <v>11</v>
      </c>
      <c r="F79" s="273" t="s">
        <v>12</v>
      </c>
      <c r="G79" s="273" t="s">
        <v>24</v>
      </c>
      <c r="H79" s="273" t="s">
        <v>120</v>
      </c>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row>
    <row r="80" spans="1:256" s="122" customFormat="1" ht="28.2" hidden="1" customHeight="1" x14ac:dyDescent="0.3">
      <c r="A80" s="657" t="s">
        <v>19</v>
      </c>
      <c r="B80" s="658"/>
      <c r="C80" s="274" t="s">
        <v>61</v>
      </c>
      <c r="D80" s="274" t="s">
        <v>61</v>
      </c>
      <c r="E80" s="274" t="s">
        <v>61</v>
      </c>
      <c r="F80" s="274" t="s">
        <v>61</v>
      </c>
      <c r="G80" s="274" t="s">
        <v>61</v>
      </c>
      <c r="H80" s="206"/>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01"/>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1"/>
      <c r="GF80" s="101"/>
      <c r="GG80" s="101"/>
      <c r="GH80" s="101"/>
      <c r="GI80" s="101"/>
      <c r="GJ80" s="101"/>
      <c r="GK80" s="101"/>
      <c r="GL80" s="101"/>
      <c r="GM80" s="101"/>
      <c r="GN80" s="101"/>
      <c r="GO80" s="101"/>
      <c r="GP80" s="101"/>
      <c r="GQ80" s="101"/>
      <c r="GR80" s="101"/>
      <c r="GS80" s="101"/>
      <c r="GT80" s="101"/>
      <c r="GU80" s="101"/>
      <c r="GV80" s="101"/>
      <c r="GW80" s="101"/>
      <c r="GX80" s="101"/>
      <c r="GY80" s="101"/>
      <c r="GZ80" s="101"/>
      <c r="HA80" s="101"/>
      <c r="HB80" s="101"/>
      <c r="HC80" s="101"/>
      <c r="HD80" s="101"/>
      <c r="HE80" s="101"/>
      <c r="HF80" s="101"/>
      <c r="HG80" s="101"/>
      <c r="HH80" s="101"/>
      <c r="HI80" s="101"/>
      <c r="HJ80" s="101"/>
      <c r="HK80" s="101"/>
      <c r="HL80" s="101"/>
      <c r="HM80" s="101"/>
      <c r="HN80" s="101"/>
      <c r="HO80" s="101"/>
      <c r="HP80" s="101"/>
      <c r="HQ80" s="101"/>
      <c r="HR80" s="101"/>
      <c r="HS80" s="101"/>
      <c r="HT80" s="101"/>
      <c r="HU80" s="101"/>
      <c r="HV80" s="101"/>
      <c r="HW80" s="101"/>
      <c r="HX80" s="101"/>
      <c r="HY80" s="101"/>
      <c r="HZ80" s="101"/>
      <c r="IA80" s="101"/>
      <c r="IB80" s="101"/>
      <c r="IC80" s="101"/>
      <c r="ID80" s="101"/>
      <c r="IE80" s="101"/>
      <c r="IF80" s="101"/>
      <c r="IG80" s="101"/>
      <c r="IH80" s="101"/>
      <c r="II80" s="101"/>
      <c r="IJ80" s="101"/>
      <c r="IK80" s="101"/>
      <c r="IL80" s="101"/>
      <c r="IM80" s="101"/>
      <c r="IN80" s="101"/>
      <c r="IO80" s="101"/>
      <c r="IP80" s="101"/>
      <c r="IQ80" s="101"/>
      <c r="IR80" s="101"/>
      <c r="IS80" s="101"/>
      <c r="IT80" s="101"/>
      <c r="IU80" s="101"/>
      <c r="IV80" s="101"/>
    </row>
    <row r="81" spans="1:256" s="111" customFormat="1" ht="26.4" hidden="1" customHeight="1" x14ac:dyDescent="0.35">
      <c r="A81" s="675" t="s">
        <v>193</v>
      </c>
      <c r="B81" s="675"/>
      <c r="C81" s="104" t="s">
        <v>41</v>
      </c>
      <c r="D81" s="105"/>
      <c r="E81" s="47">
        <v>180000</v>
      </c>
      <c r="F81" s="47"/>
      <c r="G81" s="264"/>
      <c r="H81" s="271"/>
      <c r="M81" s="111" t="s">
        <v>48</v>
      </c>
    </row>
    <row r="82" spans="1:256" s="55" customFormat="1" ht="29.25" hidden="1" customHeight="1" x14ac:dyDescent="0.3">
      <c r="A82" s="670" t="s">
        <v>21</v>
      </c>
      <c r="B82" s="671"/>
      <c r="C82" s="265" t="s">
        <v>14</v>
      </c>
      <c r="D82" s="266">
        <f>C41</f>
        <v>611</v>
      </c>
      <c r="E82" s="266" t="e">
        <f>#REF!</f>
        <v>#REF!</v>
      </c>
      <c r="F82" s="266">
        <f>D41</f>
        <v>0</v>
      </c>
      <c r="G82" s="266">
        <f>E41</f>
        <v>0</v>
      </c>
      <c r="H82" s="272"/>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row>
    <row r="83" spans="1:256" hidden="1" x14ac:dyDescent="0.3"/>
  </sheetData>
  <mergeCells count="42">
    <mergeCell ref="D8:G8"/>
    <mergeCell ref="F1:G1"/>
    <mergeCell ref="D2:G2"/>
    <mergeCell ref="D3:G3"/>
    <mergeCell ref="D4:G4"/>
    <mergeCell ref="D7:G7"/>
    <mergeCell ref="A33:G33"/>
    <mergeCell ref="D9:G9"/>
    <mergeCell ref="D10:G10"/>
    <mergeCell ref="A20:G20"/>
    <mergeCell ref="A21:G21"/>
    <mergeCell ref="A22:G22"/>
    <mergeCell ref="A23:G23"/>
    <mergeCell ref="A25:G25"/>
    <mergeCell ref="A27:G27"/>
    <mergeCell ref="A29:G29"/>
    <mergeCell ref="A30:G30"/>
    <mergeCell ref="A34:G34"/>
    <mergeCell ref="A35:G35"/>
    <mergeCell ref="A36:G36"/>
    <mergeCell ref="A37:G37"/>
    <mergeCell ref="A38:A39"/>
    <mergeCell ref="B38:B39"/>
    <mergeCell ref="E38:G38"/>
    <mergeCell ref="A43:H43"/>
    <mergeCell ref="A45:G45"/>
    <mergeCell ref="A47:G47"/>
    <mergeCell ref="A48:A49"/>
    <mergeCell ref="B48:B49"/>
    <mergeCell ref="E48:G48"/>
    <mergeCell ref="A82:B82"/>
    <mergeCell ref="A68:A69"/>
    <mergeCell ref="B68:B69"/>
    <mergeCell ref="E68:G68"/>
    <mergeCell ref="A73:H73"/>
    <mergeCell ref="A75:K75"/>
    <mergeCell ref="A77:H77"/>
    <mergeCell ref="A78:B79"/>
    <mergeCell ref="C78:C79"/>
    <mergeCell ref="F78:H78"/>
    <mergeCell ref="A80:B80"/>
    <mergeCell ref="A81:B81"/>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zoomScale="70" zoomScaleNormal="70" zoomScaleSheetLayoutView="80" workbookViewId="0">
      <selection activeCell="H13" sqref="H13"/>
    </sheetView>
  </sheetViews>
  <sheetFormatPr defaultRowHeight="13.8" x14ac:dyDescent="0.3"/>
  <cols>
    <col min="1" max="1" width="44.33203125" style="291" customWidth="1"/>
    <col min="2" max="2" width="19.33203125" style="291" customWidth="1"/>
    <col min="3" max="3" width="15" style="275" customWidth="1"/>
    <col min="4" max="4" width="16.33203125" style="275" customWidth="1"/>
    <col min="5" max="5" width="15.33203125" style="275" customWidth="1"/>
    <col min="6" max="6" width="14.109375" style="275" customWidth="1"/>
    <col min="7" max="7" width="15.88671875" style="275" customWidth="1"/>
    <col min="8" max="8" width="32.88671875" style="275" customWidth="1"/>
    <col min="9" max="9" width="11" style="285" customWidth="1"/>
    <col min="10" max="10" width="11.109375" style="275" customWidth="1"/>
    <col min="11" max="12" width="13.33203125" style="275" customWidth="1"/>
    <col min="13" max="13" width="13.88671875" style="275" customWidth="1"/>
    <col min="14" max="17" width="9.109375" style="275" customWidth="1"/>
    <col min="18" max="256" width="8.88671875" style="275"/>
    <col min="257" max="257" width="46.109375" style="275" customWidth="1"/>
    <col min="258" max="258" width="30.6640625" style="275" customWidth="1"/>
    <col min="259" max="259" width="20.88671875" style="275" customWidth="1"/>
    <col min="260" max="261" width="20.33203125" style="275" customWidth="1"/>
    <col min="262" max="262" width="14.6640625" style="275" customWidth="1"/>
    <col min="263" max="263" width="14" style="275" customWidth="1"/>
    <col min="264" max="264" width="32.88671875" style="275" customWidth="1"/>
    <col min="265" max="265" width="11" style="275" customWidth="1"/>
    <col min="266" max="266" width="11.109375" style="275" customWidth="1"/>
    <col min="267" max="268" width="13.33203125" style="275" customWidth="1"/>
    <col min="269" max="269" width="13.88671875" style="275" customWidth="1"/>
    <col min="270" max="273" width="9.109375" style="275" customWidth="1"/>
    <col min="274" max="512" width="8.88671875" style="275"/>
    <col min="513" max="513" width="46.109375" style="275" customWidth="1"/>
    <col min="514" max="514" width="30.6640625" style="275" customWidth="1"/>
    <col min="515" max="515" width="20.88671875" style="275" customWidth="1"/>
    <col min="516" max="517" width="20.33203125" style="275" customWidth="1"/>
    <col min="518" max="518" width="14.6640625" style="275" customWidth="1"/>
    <col min="519" max="519" width="14" style="275" customWidth="1"/>
    <col min="520" max="520" width="32.88671875" style="275" customWidth="1"/>
    <col min="521" max="521" width="11" style="275" customWidth="1"/>
    <col min="522" max="522" width="11.109375" style="275" customWidth="1"/>
    <col min="523" max="524" width="13.33203125" style="275" customWidth="1"/>
    <col min="525" max="525" width="13.88671875" style="275" customWidth="1"/>
    <col min="526" max="529" width="9.109375" style="275" customWidth="1"/>
    <col min="530" max="768" width="8.88671875" style="275"/>
    <col min="769" max="769" width="46.109375" style="275" customWidth="1"/>
    <col min="770" max="770" width="30.6640625" style="275" customWidth="1"/>
    <col min="771" max="771" width="20.88671875" style="275" customWidth="1"/>
    <col min="772" max="773" width="20.33203125" style="275" customWidth="1"/>
    <col min="774" max="774" width="14.6640625" style="275" customWidth="1"/>
    <col min="775" max="775" width="14" style="275" customWidth="1"/>
    <col min="776" max="776" width="32.88671875" style="275" customWidth="1"/>
    <col min="777" max="777" width="11" style="275" customWidth="1"/>
    <col min="778" max="778" width="11.109375" style="275" customWidth="1"/>
    <col min="779" max="780" width="13.33203125" style="275" customWidth="1"/>
    <col min="781" max="781" width="13.88671875" style="275" customWidth="1"/>
    <col min="782" max="785" width="9.109375" style="275" customWidth="1"/>
    <col min="786" max="1024" width="8.88671875" style="275"/>
    <col min="1025" max="1025" width="46.109375" style="275" customWidth="1"/>
    <col min="1026" max="1026" width="30.6640625" style="275" customWidth="1"/>
    <col min="1027" max="1027" width="20.88671875" style="275" customWidth="1"/>
    <col min="1028" max="1029" width="20.33203125" style="275" customWidth="1"/>
    <col min="1030" max="1030" width="14.6640625" style="275" customWidth="1"/>
    <col min="1031" max="1031" width="14" style="275" customWidth="1"/>
    <col min="1032" max="1032" width="32.88671875" style="275" customWidth="1"/>
    <col min="1033" max="1033" width="11" style="275" customWidth="1"/>
    <col min="1034" max="1034" width="11.109375" style="275" customWidth="1"/>
    <col min="1035" max="1036" width="13.33203125" style="275" customWidth="1"/>
    <col min="1037" max="1037" width="13.88671875" style="275" customWidth="1"/>
    <col min="1038" max="1041" width="9.109375" style="275" customWidth="1"/>
    <col min="1042" max="1280" width="8.88671875" style="275"/>
    <col min="1281" max="1281" width="46.109375" style="275" customWidth="1"/>
    <col min="1282" max="1282" width="30.6640625" style="275" customWidth="1"/>
    <col min="1283" max="1283" width="20.88671875" style="275" customWidth="1"/>
    <col min="1284" max="1285" width="20.33203125" style="275" customWidth="1"/>
    <col min="1286" max="1286" width="14.6640625" style="275" customWidth="1"/>
    <col min="1287" max="1287" width="14" style="275" customWidth="1"/>
    <col min="1288" max="1288" width="32.88671875" style="275" customWidth="1"/>
    <col min="1289" max="1289" width="11" style="275" customWidth="1"/>
    <col min="1290" max="1290" width="11.109375" style="275" customWidth="1"/>
    <col min="1291" max="1292" width="13.33203125" style="275" customWidth="1"/>
    <col min="1293" max="1293" width="13.88671875" style="275" customWidth="1"/>
    <col min="1294" max="1297" width="9.109375" style="275" customWidth="1"/>
    <col min="1298" max="1536" width="8.88671875" style="275"/>
    <col min="1537" max="1537" width="46.109375" style="275" customWidth="1"/>
    <col min="1538" max="1538" width="30.6640625" style="275" customWidth="1"/>
    <col min="1539" max="1539" width="20.88671875" style="275" customWidth="1"/>
    <col min="1540" max="1541" width="20.33203125" style="275" customWidth="1"/>
    <col min="1542" max="1542" width="14.6640625" style="275" customWidth="1"/>
    <col min="1543" max="1543" width="14" style="275" customWidth="1"/>
    <col min="1544" max="1544" width="32.88671875" style="275" customWidth="1"/>
    <col min="1545" max="1545" width="11" style="275" customWidth="1"/>
    <col min="1546" max="1546" width="11.109375" style="275" customWidth="1"/>
    <col min="1547" max="1548" width="13.33203125" style="275" customWidth="1"/>
    <col min="1549" max="1549" width="13.88671875" style="275" customWidth="1"/>
    <col min="1550" max="1553" width="9.109375" style="275" customWidth="1"/>
    <col min="1554" max="1792" width="8.88671875" style="275"/>
    <col min="1793" max="1793" width="46.109375" style="275" customWidth="1"/>
    <col min="1794" max="1794" width="30.6640625" style="275" customWidth="1"/>
    <col min="1795" max="1795" width="20.88671875" style="275" customWidth="1"/>
    <col min="1796" max="1797" width="20.33203125" style="275" customWidth="1"/>
    <col min="1798" max="1798" width="14.6640625" style="275" customWidth="1"/>
    <col min="1799" max="1799" width="14" style="275" customWidth="1"/>
    <col min="1800" max="1800" width="32.88671875" style="275" customWidth="1"/>
    <col min="1801" max="1801" width="11" style="275" customWidth="1"/>
    <col min="1802" max="1802" width="11.109375" style="275" customWidth="1"/>
    <col min="1803" max="1804" width="13.33203125" style="275" customWidth="1"/>
    <col min="1805" max="1805" width="13.88671875" style="275" customWidth="1"/>
    <col min="1806" max="1809" width="9.109375" style="275" customWidth="1"/>
    <col min="1810" max="2048" width="8.88671875" style="275"/>
    <col min="2049" max="2049" width="46.109375" style="275" customWidth="1"/>
    <col min="2050" max="2050" width="30.6640625" style="275" customWidth="1"/>
    <col min="2051" max="2051" width="20.88671875" style="275" customWidth="1"/>
    <col min="2052" max="2053" width="20.33203125" style="275" customWidth="1"/>
    <col min="2054" max="2054" width="14.6640625" style="275" customWidth="1"/>
    <col min="2055" max="2055" width="14" style="275" customWidth="1"/>
    <col min="2056" max="2056" width="32.88671875" style="275" customWidth="1"/>
    <col min="2057" max="2057" width="11" style="275" customWidth="1"/>
    <col min="2058" max="2058" width="11.109375" style="275" customWidth="1"/>
    <col min="2059" max="2060" width="13.33203125" style="275" customWidth="1"/>
    <col min="2061" max="2061" width="13.88671875" style="275" customWidth="1"/>
    <col min="2062" max="2065" width="9.109375" style="275" customWidth="1"/>
    <col min="2066" max="2304" width="8.88671875" style="275"/>
    <col min="2305" max="2305" width="46.109375" style="275" customWidth="1"/>
    <col min="2306" max="2306" width="30.6640625" style="275" customWidth="1"/>
    <col min="2307" max="2307" width="20.88671875" style="275" customWidth="1"/>
    <col min="2308" max="2309" width="20.33203125" style="275" customWidth="1"/>
    <col min="2310" max="2310" width="14.6640625" style="275" customWidth="1"/>
    <col min="2311" max="2311" width="14" style="275" customWidth="1"/>
    <col min="2312" max="2312" width="32.88671875" style="275" customWidth="1"/>
    <col min="2313" max="2313" width="11" style="275" customWidth="1"/>
    <col min="2314" max="2314" width="11.109375" style="275" customWidth="1"/>
    <col min="2315" max="2316" width="13.33203125" style="275" customWidth="1"/>
    <col min="2317" max="2317" width="13.88671875" style="275" customWidth="1"/>
    <col min="2318" max="2321" width="9.109375" style="275" customWidth="1"/>
    <col min="2322" max="2560" width="8.88671875" style="275"/>
    <col min="2561" max="2561" width="46.109375" style="275" customWidth="1"/>
    <col min="2562" max="2562" width="30.6640625" style="275" customWidth="1"/>
    <col min="2563" max="2563" width="20.88671875" style="275" customWidth="1"/>
    <col min="2564" max="2565" width="20.33203125" style="275" customWidth="1"/>
    <col min="2566" max="2566" width="14.6640625" style="275" customWidth="1"/>
    <col min="2567" max="2567" width="14" style="275" customWidth="1"/>
    <col min="2568" max="2568" width="32.88671875" style="275" customWidth="1"/>
    <col min="2569" max="2569" width="11" style="275" customWidth="1"/>
    <col min="2570" max="2570" width="11.109375" style="275" customWidth="1"/>
    <col min="2571" max="2572" width="13.33203125" style="275" customWidth="1"/>
    <col min="2573" max="2573" width="13.88671875" style="275" customWidth="1"/>
    <col min="2574" max="2577" width="9.109375" style="275" customWidth="1"/>
    <col min="2578" max="2816" width="8.88671875" style="275"/>
    <col min="2817" max="2817" width="46.109375" style="275" customWidth="1"/>
    <col min="2818" max="2818" width="30.6640625" style="275" customWidth="1"/>
    <col min="2819" max="2819" width="20.88671875" style="275" customWidth="1"/>
    <col min="2820" max="2821" width="20.33203125" style="275" customWidth="1"/>
    <col min="2822" max="2822" width="14.6640625" style="275" customWidth="1"/>
    <col min="2823" max="2823" width="14" style="275" customWidth="1"/>
    <col min="2824" max="2824" width="32.88671875" style="275" customWidth="1"/>
    <col min="2825" max="2825" width="11" style="275" customWidth="1"/>
    <col min="2826" max="2826" width="11.109375" style="275" customWidth="1"/>
    <col min="2827" max="2828" width="13.33203125" style="275" customWidth="1"/>
    <col min="2829" max="2829" width="13.88671875" style="275" customWidth="1"/>
    <col min="2830" max="2833" width="9.109375" style="275" customWidth="1"/>
    <col min="2834" max="3072" width="8.88671875" style="275"/>
    <col min="3073" max="3073" width="46.109375" style="275" customWidth="1"/>
    <col min="3074" max="3074" width="30.6640625" style="275" customWidth="1"/>
    <col min="3075" max="3075" width="20.88671875" style="275" customWidth="1"/>
    <col min="3076" max="3077" width="20.33203125" style="275" customWidth="1"/>
    <col min="3078" max="3078" width="14.6640625" style="275" customWidth="1"/>
    <col min="3079" max="3079" width="14" style="275" customWidth="1"/>
    <col min="3080" max="3080" width="32.88671875" style="275" customWidth="1"/>
    <col min="3081" max="3081" width="11" style="275" customWidth="1"/>
    <col min="3082" max="3082" width="11.109375" style="275" customWidth="1"/>
    <col min="3083" max="3084" width="13.33203125" style="275" customWidth="1"/>
    <col min="3085" max="3085" width="13.88671875" style="275" customWidth="1"/>
    <col min="3086" max="3089" width="9.109375" style="275" customWidth="1"/>
    <col min="3090" max="3328" width="8.88671875" style="275"/>
    <col min="3329" max="3329" width="46.109375" style="275" customWidth="1"/>
    <col min="3330" max="3330" width="30.6640625" style="275" customWidth="1"/>
    <col min="3331" max="3331" width="20.88671875" style="275" customWidth="1"/>
    <col min="3332" max="3333" width="20.33203125" style="275" customWidth="1"/>
    <col min="3334" max="3334" width="14.6640625" style="275" customWidth="1"/>
    <col min="3335" max="3335" width="14" style="275" customWidth="1"/>
    <col min="3336" max="3336" width="32.88671875" style="275" customWidth="1"/>
    <col min="3337" max="3337" width="11" style="275" customWidth="1"/>
    <col min="3338" max="3338" width="11.109375" style="275" customWidth="1"/>
    <col min="3339" max="3340" width="13.33203125" style="275" customWidth="1"/>
    <col min="3341" max="3341" width="13.88671875" style="275" customWidth="1"/>
    <col min="3342" max="3345" width="9.109375" style="275" customWidth="1"/>
    <col min="3346" max="3584" width="8.88671875" style="275"/>
    <col min="3585" max="3585" width="46.109375" style="275" customWidth="1"/>
    <col min="3586" max="3586" width="30.6640625" style="275" customWidth="1"/>
    <col min="3587" max="3587" width="20.88671875" style="275" customWidth="1"/>
    <col min="3588" max="3589" width="20.33203125" style="275" customWidth="1"/>
    <col min="3590" max="3590" width="14.6640625" style="275" customWidth="1"/>
    <col min="3591" max="3591" width="14" style="275" customWidth="1"/>
    <col min="3592" max="3592" width="32.88671875" style="275" customWidth="1"/>
    <col min="3593" max="3593" width="11" style="275" customWidth="1"/>
    <col min="3594" max="3594" width="11.109375" style="275" customWidth="1"/>
    <col min="3595" max="3596" width="13.33203125" style="275" customWidth="1"/>
    <col min="3597" max="3597" width="13.88671875" style="275" customWidth="1"/>
    <col min="3598" max="3601" width="9.109375" style="275" customWidth="1"/>
    <col min="3602" max="3840" width="8.88671875" style="275"/>
    <col min="3841" max="3841" width="46.109375" style="275" customWidth="1"/>
    <col min="3842" max="3842" width="30.6640625" style="275" customWidth="1"/>
    <col min="3843" max="3843" width="20.88671875" style="275" customWidth="1"/>
    <col min="3844" max="3845" width="20.33203125" style="275" customWidth="1"/>
    <col min="3846" max="3846" width="14.6640625" style="275" customWidth="1"/>
    <col min="3847" max="3847" width="14" style="275" customWidth="1"/>
    <col min="3848" max="3848" width="32.88671875" style="275" customWidth="1"/>
    <col min="3849" max="3849" width="11" style="275" customWidth="1"/>
    <col min="3850" max="3850" width="11.109375" style="275" customWidth="1"/>
    <col min="3851" max="3852" width="13.33203125" style="275" customWidth="1"/>
    <col min="3853" max="3853" width="13.88671875" style="275" customWidth="1"/>
    <col min="3854" max="3857" width="9.109375" style="275" customWidth="1"/>
    <col min="3858" max="4096" width="8.88671875" style="275"/>
    <col min="4097" max="4097" width="46.109375" style="275" customWidth="1"/>
    <col min="4098" max="4098" width="30.6640625" style="275" customWidth="1"/>
    <col min="4099" max="4099" width="20.88671875" style="275" customWidth="1"/>
    <col min="4100" max="4101" width="20.33203125" style="275" customWidth="1"/>
    <col min="4102" max="4102" width="14.6640625" style="275" customWidth="1"/>
    <col min="4103" max="4103" width="14" style="275" customWidth="1"/>
    <col min="4104" max="4104" width="32.88671875" style="275" customWidth="1"/>
    <col min="4105" max="4105" width="11" style="275" customWidth="1"/>
    <col min="4106" max="4106" width="11.109375" style="275" customWidth="1"/>
    <col min="4107" max="4108" width="13.33203125" style="275" customWidth="1"/>
    <col min="4109" max="4109" width="13.88671875" style="275" customWidth="1"/>
    <col min="4110" max="4113" width="9.109375" style="275" customWidth="1"/>
    <col min="4114" max="4352" width="8.88671875" style="275"/>
    <col min="4353" max="4353" width="46.109375" style="275" customWidth="1"/>
    <col min="4354" max="4354" width="30.6640625" style="275" customWidth="1"/>
    <col min="4355" max="4355" width="20.88671875" style="275" customWidth="1"/>
    <col min="4356" max="4357" width="20.33203125" style="275" customWidth="1"/>
    <col min="4358" max="4358" width="14.6640625" style="275" customWidth="1"/>
    <col min="4359" max="4359" width="14" style="275" customWidth="1"/>
    <col min="4360" max="4360" width="32.88671875" style="275" customWidth="1"/>
    <col min="4361" max="4361" width="11" style="275" customWidth="1"/>
    <col min="4362" max="4362" width="11.109375" style="275" customWidth="1"/>
    <col min="4363" max="4364" width="13.33203125" style="275" customWidth="1"/>
    <col min="4365" max="4365" width="13.88671875" style="275" customWidth="1"/>
    <col min="4366" max="4369" width="9.109375" style="275" customWidth="1"/>
    <col min="4370" max="4608" width="8.88671875" style="275"/>
    <col min="4609" max="4609" width="46.109375" style="275" customWidth="1"/>
    <col min="4610" max="4610" width="30.6640625" style="275" customWidth="1"/>
    <col min="4611" max="4611" width="20.88671875" style="275" customWidth="1"/>
    <col min="4612" max="4613" width="20.33203125" style="275" customWidth="1"/>
    <col min="4614" max="4614" width="14.6640625" style="275" customWidth="1"/>
    <col min="4615" max="4615" width="14" style="275" customWidth="1"/>
    <col min="4616" max="4616" width="32.88671875" style="275" customWidth="1"/>
    <col min="4617" max="4617" width="11" style="275" customWidth="1"/>
    <col min="4618" max="4618" width="11.109375" style="275" customWidth="1"/>
    <col min="4619" max="4620" width="13.33203125" style="275" customWidth="1"/>
    <col min="4621" max="4621" width="13.88671875" style="275" customWidth="1"/>
    <col min="4622" max="4625" width="9.109375" style="275" customWidth="1"/>
    <col min="4626" max="4864" width="8.88671875" style="275"/>
    <col min="4865" max="4865" width="46.109375" style="275" customWidth="1"/>
    <col min="4866" max="4866" width="30.6640625" style="275" customWidth="1"/>
    <col min="4867" max="4867" width="20.88671875" style="275" customWidth="1"/>
    <col min="4868" max="4869" width="20.33203125" style="275" customWidth="1"/>
    <col min="4870" max="4870" width="14.6640625" style="275" customWidth="1"/>
    <col min="4871" max="4871" width="14" style="275" customWidth="1"/>
    <col min="4872" max="4872" width="32.88671875" style="275" customWidth="1"/>
    <col min="4873" max="4873" width="11" style="275" customWidth="1"/>
    <col min="4874" max="4874" width="11.109375" style="275" customWidth="1"/>
    <col min="4875" max="4876" width="13.33203125" style="275" customWidth="1"/>
    <col min="4877" max="4877" width="13.88671875" style="275" customWidth="1"/>
    <col min="4878" max="4881" width="9.109375" style="275" customWidth="1"/>
    <col min="4882" max="5120" width="8.88671875" style="275"/>
    <col min="5121" max="5121" width="46.109375" style="275" customWidth="1"/>
    <col min="5122" max="5122" width="30.6640625" style="275" customWidth="1"/>
    <col min="5123" max="5123" width="20.88671875" style="275" customWidth="1"/>
    <col min="5124" max="5125" width="20.33203125" style="275" customWidth="1"/>
    <col min="5126" max="5126" width="14.6640625" style="275" customWidth="1"/>
    <col min="5127" max="5127" width="14" style="275" customWidth="1"/>
    <col min="5128" max="5128" width="32.88671875" style="275" customWidth="1"/>
    <col min="5129" max="5129" width="11" style="275" customWidth="1"/>
    <col min="5130" max="5130" width="11.109375" style="275" customWidth="1"/>
    <col min="5131" max="5132" width="13.33203125" style="275" customWidth="1"/>
    <col min="5133" max="5133" width="13.88671875" style="275" customWidth="1"/>
    <col min="5134" max="5137" width="9.109375" style="275" customWidth="1"/>
    <col min="5138" max="5376" width="8.88671875" style="275"/>
    <col min="5377" max="5377" width="46.109375" style="275" customWidth="1"/>
    <col min="5378" max="5378" width="30.6640625" style="275" customWidth="1"/>
    <col min="5379" max="5379" width="20.88671875" style="275" customWidth="1"/>
    <col min="5380" max="5381" width="20.33203125" style="275" customWidth="1"/>
    <col min="5382" max="5382" width="14.6640625" style="275" customWidth="1"/>
    <col min="5383" max="5383" width="14" style="275" customWidth="1"/>
    <col min="5384" max="5384" width="32.88671875" style="275" customWidth="1"/>
    <col min="5385" max="5385" width="11" style="275" customWidth="1"/>
    <col min="5386" max="5386" width="11.109375" style="275" customWidth="1"/>
    <col min="5387" max="5388" width="13.33203125" style="275" customWidth="1"/>
    <col min="5389" max="5389" width="13.88671875" style="275" customWidth="1"/>
    <col min="5390" max="5393" width="9.109375" style="275" customWidth="1"/>
    <col min="5394" max="5632" width="8.88671875" style="275"/>
    <col min="5633" max="5633" width="46.109375" style="275" customWidth="1"/>
    <col min="5634" max="5634" width="30.6640625" style="275" customWidth="1"/>
    <col min="5635" max="5635" width="20.88671875" style="275" customWidth="1"/>
    <col min="5636" max="5637" width="20.33203125" style="275" customWidth="1"/>
    <col min="5638" max="5638" width="14.6640625" style="275" customWidth="1"/>
    <col min="5639" max="5639" width="14" style="275" customWidth="1"/>
    <col min="5640" max="5640" width="32.88671875" style="275" customWidth="1"/>
    <col min="5641" max="5641" width="11" style="275" customWidth="1"/>
    <col min="5642" max="5642" width="11.109375" style="275" customWidth="1"/>
    <col min="5643" max="5644" width="13.33203125" style="275" customWidth="1"/>
    <col min="5645" max="5645" width="13.88671875" style="275" customWidth="1"/>
    <col min="5646" max="5649" width="9.109375" style="275" customWidth="1"/>
    <col min="5650" max="5888" width="8.88671875" style="275"/>
    <col min="5889" max="5889" width="46.109375" style="275" customWidth="1"/>
    <col min="5890" max="5890" width="30.6640625" style="275" customWidth="1"/>
    <col min="5891" max="5891" width="20.88671875" style="275" customWidth="1"/>
    <col min="5892" max="5893" width="20.33203125" style="275" customWidth="1"/>
    <col min="5894" max="5894" width="14.6640625" style="275" customWidth="1"/>
    <col min="5895" max="5895" width="14" style="275" customWidth="1"/>
    <col min="5896" max="5896" width="32.88671875" style="275" customWidth="1"/>
    <col min="5897" max="5897" width="11" style="275" customWidth="1"/>
    <col min="5898" max="5898" width="11.109375" style="275" customWidth="1"/>
    <col min="5899" max="5900" width="13.33203125" style="275" customWidth="1"/>
    <col min="5901" max="5901" width="13.88671875" style="275" customWidth="1"/>
    <col min="5902" max="5905" width="9.109375" style="275" customWidth="1"/>
    <col min="5906" max="6144" width="8.88671875" style="275"/>
    <col min="6145" max="6145" width="46.109375" style="275" customWidth="1"/>
    <col min="6146" max="6146" width="30.6640625" style="275" customWidth="1"/>
    <col min="6147" max="6147" width="20.88671875" style="275" customWidth="1"/>
    <col min="6148" max="6149" width="20.33203125" style="275" customWidth="1"/>
    <col min="6150" max="6150" width="14.6640625" style="275" customWidth="1"/>
    <col min="6151" max="6151" width="14" style="275" customWidth="1"/>
    <col min="6152" max="6152" width="32.88671875" style="275" customWidth="1"/>
    <col min="6153" max="6153" width="11" style="275" customWidth="1"/>
    <col min="6154" max="6154" width="11.109375" style="275" customWidth="1"/>
    <col min="6155" max="6156" width="13.33203125" style="275" customWidth="1"/>
    <col min="6157" max="6157" width="13.88671875" style="275" customWidth="1"/>
    <col min="6158" max="6161" width="9.109375" style="275" customWidth="1"/>
    <col min="6162" max="6400" width="8.88671875" style="275"/>
    <col min="6401" max="6401" width="46.109375" style="275" customWidth="1"/>
    <col min="6402" max="6402" width="30.6640625" style="275" customWidth="1"/>
    <col min="6403" max="6403" width="20.88671875" style="275" customWidth="1"/>
    <col min="6404" max="6405" width="20.33203125" style="275" customWidth="1"/>
    <col min="6406" max="6406" width="14.6640625" style="275" customWidth="1"/>
    <col min="6407" max="6407" width="14" style="275" customWidth="1"/>
    <col min="6408" max="6408" width="32.88671875" style="275" customWidth="1"/>
    <col min="6409" max="6409" width="11" style="275" customWidth="1"/>
    <col min="6410" max="6410" width="11.109375" style="275" customWidth="1"/>
    <col min="6411" max="6412" width="13.33203125" style="275" customWidth="1"/>
    <col min="6413" max="6413" width="13.88671875" style="275" customWidth="1"/>
    <col min="6414" max="6417" width="9.109375" style="275" customWidth="1"/>
    <col min="6418" max="6656" width="8.88671875" style="275"/>
    <col min="6657" max="6657" width="46.109375" style="275" customWidth="1"/>
    <col min="6658" max="6658" width="30.6640625" style="275" customWidth="1"/>
    <col min="6659" max="6659" width="20.88671875" style="275" customWidth="1"/>
    <col min="6660" max="6661" width="20.33203125" style="275" customWidth="1"/>
    <col min="6662" max="6662" width="14.6640625" style="275" customWidth="1"/>
    <col min="6663" max="6663" width="14" style="275" customWidth="1"/>
    <col min="6664" max="6664" width="32.88671875" style="275" customWidth="1"/>
    <col min="6665" max="6665" width="11" style="275" customWidth="1"/>
    <col min="6666" max="6666" width="11.109375" style="275" customWidth="1"/>
    <col min="6667" max="6668" width="13.33203125" style="275" customWidth="1"/>
    <col min="6669" max="6669" width="13.88671875" style="275" customWidth="1"/>
    <col min="6670" max="6673" width="9.109375" style="275" customWidth="1"/>
    <col min="6674" max="6912" width="8.88671875" style="275"/>
    <col min="6913" max="6913" width="46.109375" style="275" customWidth="1"/>
    <col min="6914" max="6914" width="30.6640625" style="275" customWidth="1"/>
    <col min="6915" max="6915" width="20.88671875" style="275" customWidth="1"/>
    <col min="6916" max="6917" width="20.33203125" style="275" customWidth="1"/>
    <col min="6918" max="6918" width="14.6640625" style="275" customWidth="1"/>
    <col min="6919" max="6919" width="14" style="275" customWidth="1"/>
    <col min="6920" max="6920" width="32.88671875" style="275" customWidth="1"/>
    <col min="6921" max="6921" width="11" style="275" customWidth="1"/>
    <col min="6922" max="6922" width="11.109375" style="275" customWidth="1"/>
    <col min="6923" max="6924" width="13.33203125" style="275" customWidth="1"/>
    <col min="6925" max="6925" width="13.88671875" style="275" customWidth="1"/>
    <col min="6926" max="6929" width="9.109375" style="275" customWidth="1"/>
    <col min="6930" max="7168" width="8.88671875" style="275"/>
    <col min="7169" max="7169" width="46.109375" style="275" customWidth="1"/>
    <col min="7170" max="7170" width="30.6640625" style="275" customWidth="1"/>
    <col min="7171" max="7171" width="20.88671875" style="275" customWidth="1"/>
    <col min="7172" max="7173" width="20.33203125" style="275" customWidth="1"/>
    <col min="7174" max="7174" width="14.6640625" style="275" customWidth="1"/>
    <col min="7175" max="7175" width="14" style="275" customWidth="1"/>
    <col min="7176" max="7176" width="32.88671875" style="275" customWidth="1"/>
    <col min="7177" max="7177" width="11" style="275" customWidth="1"/>
    <col min="7178" max="7178" width="11.109375" style="275" customWidth="1"/>
    <col min="7179" max="7180" width="13.33203125" style="275" customWidth="1"/>
    <col min="7181" max="7181" width="13.88671875" style="275" customWidth="1"/>
    <col min="7182" max="7185" width="9.109375" style="275" customWidth="1"/>
    <col min="7186" max="7424" width="8.88671875" style="275"/>
    <col min="7425" max="7425" width="46.109375" style="275" customWidth="1"/>
    <col min="7426" max="7426" width="30.6640625" style="275" customWidth="1"/>
    <col min="7427" max="7427" width="20.88671875" style="275" customWidth="1"/>
    <col min="7428" max="7429" width="20.33203125" style="275" customWidth="1"/>
    <col min="7430" max="7430" width="14.6640625" style="275" customWidth="1"/>
    <col min="7431" max="7431" width="14" style="275" customWidth="1"/>
    <col min="7432" max="7432" width="32.88671875" style="275" customWidth="1"/>
    <col min="7433" max="7433" width="11" style="275" customWidth="1"/>
    <col min="7434" max="7434" width="11.109375" style="275" customWidth="1"/>
    <col min="7435" max="7436" width="13.33203125" style="275" customWidth="1"/>
    <col min="7437" max="7437" width="13.88671875" style="275" customWidth="1"/>
    <col min="7438" max="7441" width="9.109375" style="275" customWidth="1"/>
    <col min="7442" max="7680" width="8.88671875" style="275"/>
    <col min="7681" max="7681" width="46.109375" style="275" customWidth="1"/>
    <col min="7682" max="7682" width="30.6640625" style="275" customWidth="1"/>
    <col min="7683" max="7683" width="20.88671875" style="275" customWidth="1"/>
    <col min="7684" max="7685" width="20.33203125" style="275" customWidth="1"/>
    <col min="7686" max="7686" width="14.6640625" style="275" customWidth="1"/>
    <col min="7687" max="7687" width="14" style="275" customWidth="1"/>
    <col min="7688" max="7688" width="32.88671875" style="275" customWidth="1"/>
    <col min="7689" max="7689" width="11" style="275" customWidth="1"/>
    <col min="7690" max="7690" width="11.109375" style="275" customWidth="1"/>
    <col min="7691" max="7692" width="13.33203125" style="275" customWidth="1"/>
    <col min="7693" max="7693" width="13.88671875" style="275" customWidth="1"/>
    <col min="7694" max="7697" width="9.109375" style="275" customWidth="1"/>
    <col min="7698" max="7936" width="8.88671875" style="275"/>
    <col min="7937" max="7937" width="46.109375" style="275" customWidth="1"/>
    <col min="7938" max="7938" width="30.6640625" style="275" customWidth="1"/>
    <col min="7939" max="7939" width="20.88671875" style="275" customWidth="1"/>
    <col min="7940" max="7941" width="20.33203125" style="275" customWidth="1"/>
    <col min="7942" max="7942" width="14.6640625" style="275" customWidth="1"/>
    <col min="7943" max="7943" width="14" style="275" customWidth="1"/>
    <col min="7944" max="7944" width="32.88671875" style="275" customWidth="1"/>
    <col min="7945" max="7945" width="11" style="275" customWidth="1"/>
    <col min="7946" max="7946" width="11.109375" style="275" customWidth="1"/>
    <col min="7947" max="7948" width="13.33203125" style="275" customWidth="1"/>
    <col min="7949" max="7949" width="13.88671875" style="275" customWidth="1"/>
    <col min="7950" max="7953" width="9.109375" style="275" customWidth="1"/>
    <col min="7954" max="8192" width="8.88671875" style="275"/>
    <col min="8193" max="8193" width="46.109375" style="275" customWidth="1"/>
    <col min="8194" max="8194" width="30.6640625" style="275" customWidth="1"/>
    <col min="8195" max="8195" width="20.88671875" style="275" customWidth="1"/>
    <col min="8196" max="8197" width="20.33203125" style="275" customWidth="1"/>
    <col min="8198" max="8198" width="14.6640625" style="275" customWidth="1"/>
    <col min="8199" max="8199" width="14" style="275" customWidth="1"/>
    <col min="8200" max="8200" width="32.88671875" style="275" customWidth="1"/>
    <col min="8201" max="8201" width="11" style="275" customWidth="1"/>
    <col min="8202" max="8202" width="11.109375" style="275" customWidth="1"/>
    <col min="8203" max="8204" width="13.33203125" style="275" customWidth="1"/>
    <col min="8205" max="8205" width="13.88671875" style="275" customWidth="1"/>
    <col min="8206" max="8209" width="9.109375" style="275" customWidth="1"/>
    <col min="8210" max="8448" width="8.88671875" style="275"/>
    <col min="8449" max="8449" width="46.109375" style="275" customWidth="1"/>
    <col min="8450" max="8450" width="30.6640625" style="275" customWidth="1"/>
    <col min="8451" max="8451" width="20.88671875" style="275" customWidth="1"/>
    <col min="8452" max="8453" width="20.33203125" style="275" customWidth="1"/>
    <col min="8454" max="8454" width="14.6640625" style="275" customWidth="1"/>
    <col min="8455" max="8455" width="14" style="275" customWidth="1"/>
    <col min="8456" max="8456" width="32.88671875" style="275" customWidth="1"/>
    <col min="8457" max="8457" width="11" style="275" customWidth="1"/>
    <col min="8458" max="8458" width="11.109375" style="275" customWidth="1"/>
    <col min="8459" max="8460" width="13.33203125" style="275" customWidth="1"/>
    <col min="8461" max="8461" width="13.88671875" style="275" customWidth="1"/>
    <col min="8462" max="8465" width="9.109375" style="275" customWidth="1"/>
    <col min="8466" max="8704" width="8.88671875" style="275"/>
    <col min="8705" max="8705" width="46.109375" style="275" customWidth="1"/>
    <col min="8706" max="8706" width="30.6640625" style="275" customWidth="1"/>
    <col min="8707" max="8707" width="20.88671875" style="275" customWidth="1"/>
    <col min="8708" max="8709" width="20.33203125" style="275" customWidth="1"/>
    <col min="8710" max="8710" width="14.6640625" style="275" customWidth="1"/>
    <col min="8711" max="8711" width="14" style="275" customWidth="1"/>
    <col min="8712" max="8712" width="32.88671875" style="275" customWidth="1"/>
    <col min="8713" max="8713" width="11" style="275" customWidth="1"/>
    <col min="8714" max="8714" width="11.109375" style="275" customWidth="1"/>
    <col min="8715" max="8716" width="13.33203125" style="275" customWidth="1"/>
    <col min="8717" max="8717" width="13.88671875" style="275" customWidth="1"/>
    <col min="8718" max="8721" width="9.109375" style="275" customWidth="1"/>
    <col min="8722" max="8960" width="8.88671875" style="275"/>
    <col min="8961" max="8961" width="46.109375" style="275" customWidth="1"/>
    <col min="8962" max="8962" width="30.6640625" style="275" customWidth="1"/>
    <col min="8963" max="8963" width="20.88671875" style="275" customWidth="1"/>
    <col min="8964" max="8965" width="20.33203125" style="275" customWidth="1"/>
    <col min="8966" max="8966" width="14.6640625" style="275" customWidth="1"/>
    <col min="8967" max="8967" width="14" style="275" customWidth="1"/>
    <col min="8968" max="8968" width="32.88671875" style="275" customWidth="1"/>
    <col min="8969" max="8969" width="11" style="275" customWidth="1"/>
    <col min="8970" max="8970" width="11.109375" style="275" customWidth="1"/>
    <col min="8971" max="8972" width="13.33203125" style="275" customWidth="1"/>
    <col min="8973" max="8973" width="13.88671875" style="275" customWidth="1"/>
    <col min="8974" max="8977" width="9.109375" style="275" customWidth="1"/>
    <col min="8978" max="9216" width="8.88671875" style="275"/>
    <col min="9217" max="9217" width="46.109375" style="275" customWidth="1"/>
    <col min="9218" max="9218" width="30.6640625" style="275" customWidth="1"/>
    <col min="9219" max="9219" width="20.88671875" style="275" customWidth="1"/>
    <col min="9220" max="9221" width="20.33203125" style="275" customWidth="1"/>
    <col min="9222" max="9222" width="14.6640625" style="275" customWidth="1"/>
    <col min="9223" max="9223" width="14" style="275" customWidth="1"/>
    <col min="9224" max="9224" width="32.88671875" style="275" customWidth="1"/>
    <col min="9225" max="9225" width="11" style="275" customWidth="1"/>
    <col min="9226" max="9226" width="11.109375" style="275" customWidth="1"/>
    <col min="9227" max="9228" width="13.33203125" style="275" customWidth="1"/>
    <col min="9229" max="9229" width="13.88671875" style="275" customWidth="1"/>
    <col min="9230" max="9233" width="9.109375" style="275" customWidth="1"/>
    <col min="9234" max="9472" width="8.88671875" style="275"/>
    <col min="9473" max="9473" width="46.109375" style="275" customWidth="1"/>
    <col min="9474" max="9474" width="30.6640625" style="275" customWidth="1"/>
    <col min="9475" max="9475" width="20.88671875" style="275" customWidth="1"/>
    <col min="9476" max="9477" width="20.33203125" style="275" customWidth="1"/>
    <col min="9478" max="9478" width="14.6640625" style="275" customWidth="1"/>
    <col min="9479" max="9479" width="14" style="275" customWidth="1"/>
    <col min="9480" max="9480" width="32.88671875" style="275" customWidth="1"/>
    <col min="9481" max="9481" width="11" style="275" customWidth="1"/>
    <col min="9482" max="9482" width="11.109375" style="275" customWidth="1"/>
    <col min="9483" max="9484" width="13.33203125" style="275" customWidth="1"/>
    <col min="9485" max="9485" width="13.88671875" style="275" customWidth="1"/>
    <col min="9486" max="9489" width="9.109375" style="275" customWidth="1"/>
    <col min="9490" max="9728" width="8.88671875" style="275"/>
    <col min="9729" max="9729" width="46.109375" style="275" customWidth="1"/>
    <col min="9730" max="9730" width="30.6640625" style="275" customWidth="1"/>
    <col min="9731" max="9731" width="20.88671875" style="275" customWidth="1"/>
    <col min="9732" max="9733" width="20.33203125" style="275" customWidth="1"/>
    <col min="9734" max="9734" width="14.6640625" style="275" customWidth="1"/>
    <col min="9735" max="9735" width="14" style="275" customWidth="1"/>
    <col min="9736" max="9736" width="32.88671875" style="275" customWidth="1"/>
    <col min="9737" max="9737" width="11" style="275" customWidth="1"/>
    <col min="9738" max="9738" width="11.109375" style="275" customWidth="1"/>
    <col min="9739" max="9740" width="13.33203125" style="275" customWidth="1"/>
    <col min="9741" max="9741" width="13.88671875" style="275" customWidth="1"/>
    <col min="9742" max="9745" width="9.109375" style="275" customWidth="1"/>
    <col min="9746" max="9984" width="8.88671875" style="275"/>
    <col min="9985" max="9985" width="46.109375" style="275" customWidth="1"/>
    <col min="9986" max="9986" width="30.6640625" style="275" customWidth="1"/>
    <col min="9987" max="9987" width="20.88671875" style="275" customWidth="1"/>
    <col min="9988" max="9989" width="20.33203125" style="275" customWidth="1"/>
    <col min="9990" max="9990" width="14.6640625" style="275" customWidth="1"/>
    <col min="9991" max="9991" width="14" style="275" customWidth="1"/>
    <col min="9992" max="9992" width="32.88671875" style="275" customWidth="1"/>
    <col min="9993" max="9993" width="11" style="275" customWidth="1"/>
    <col min="9994" max="9994" width="11.109375" style="275" customWidth="1"/>
    <col min="9995" max="9996" width="13.33203125" style="275" customWidth="1"/>
    <col min="9997" max="9997" width="13.88671875" style="275" customWidth="1"/>
    <col min="9998" max="10001" width="9.109375" style="275" customWidth="1"/>
    <col min="10002" max="10240" width="8.88671875" style="275"/>
    <col min="10241" max="10241" width="46.109375" style="275" customWidth="1"/>
    <col min="10242" max="10242" width="30.6640625" style="275" customWidth="1"/>
    <col min="10243" max="10243" width="20.88671875" style="275" customWidth="1"/>
    <col min="10244" max="10245" width="20.33203125" style="275" customWidth="1"/>
    <col min="10246" max="10246" width="14.6640625" style="275" customWidth="1"/>
    <col min="10247" max="10247" width="14" style="275" customWidth="1"/>
    <col min="10248" max="10248" width="32.88671875" style="275" customWidth="1"/>
    <col min="10249" max="10249" width="11" style="275" customWidth="1"/>
    <col min="10250" max="10250" width="11.109375" style="275" customWidth="1"/>
    <col min="10251" max="10252" width="13.33203125" style="275" customWidth="1"/>
    <col min="10253" max="10253" width="13.88671875" style="275" customWidth="1"/>
    <col min="10254" max="10257" width="9.109375" style="275" customWidth="1"/>
    <col min="10258" max="10496" width="8.88671875" style="275"/>
    <col min="10497" max="10497" width="46.109375" style="275" customWidth="1"/>
    <col min="10498" max="10498" width="30.6640625" style="275" customWidth="1"/>
    <col min="10499" max="10499" width="20.88671875" style="275" customWidth="1"/>
    <col min="10500" max="10501" width="20.33203125" style="275" customWidth="1"/>
    <col min="10502" max="10502" width="14.6640625" style="275" customWidth="1"/>
    <col min="10503" max="10503" width="14" style="275" customWidth="1"/>
    <col min="10504" max="10504" width="32.88671875" style="275" customWidth="1"/>
    <col min="10505" max="10505" width="11" style="275" customWidth="1"/>
    <col min="10506" max="10506" width="11.109375" style="275" customWidth="1"/>
    <col min="10507" max="10508" width="13.33203125" style="275" customWidth="1"/>
    <col min="10509" max="10509" width="13.88671875" style="275" customWidth="1"/>
    <col min="10510" max="10513" width="9.109375" style="275" customWidth="1"/>
    <col min="10514" max="10752" width="8.88671875" style="275"/>
    <col min="10753" max="10753" width="46.109375" style="275" customWidth="1"/>
    <col min="10754" max="10754" width="30.6640625" style="275" customWidth="1"/>
    <col min="10755" max="10755" width="20.88671875" style="275" customWidth="1"/>
    <col min="10756" max="10757" width="20.33203125" style="275" customWidth="1"/>
    <col min="10758" max="10758" width="14.6640625" style="275" customWidth="1"/>
    <col min="10759" max="10759" width="14" style="275" customWidth="1"/>
    <col min="10760" max="10760" width="32.88671875" style="275" customWidth="1"/>
    <col min="10761" max="10761" width="11" style="275" customWidth="1"/>
    <col min="10762" max="10762" width="11.109375" style="275" customWidth="1"/>
    <col min="10763" max="10764" width="13.33203125" style="275" customWidth="1"/>
    <col min="10765" max="10765" width="13.88671875" style="275" customWidth="1"/>
    <col min="10766" max="10769" width="9.109375" style="275" customWidth="1"/>
    <col min="10770" max="11008" width="8.88671875" style="275"/>
    <col min="11009" max="11009" width="46.109375" style="275" customWidth="1"/>
    <col min="11010" max="11010" width="30.6640625" style="275" customWidth="1"/>
    <col min="11011" max="11011" width="20.88671875" style="275" customWidth="1"/>
    <col min="11012" max="11013" width="20.33203125" style="275" customWidth="1"/>
    <col min="11014" max="11014" width="14.6640625" style="275" customWidth="1"/>
    <col min="11015" max="11015" width="14" style="275" customWidth="1"/>
    <col min="11016" max="11016" width="32.88671875" style="275" customWidth="1"/>
    <col min="11017" max="11017" width="11" style="275" customWidth="1"/>
    <col min="11018" max="11018" width="11.109375" style="275" customWidth="1"/>
    <col min="11019" max="11020" width="13.33203125" style="275" customWidth="1"/>
    <col min="11021" max="11021" width="13.88671875" style="275" customWidth="1"/>
    <col min="11022" max="11025" width="9.109375" style="275" customWidth="1"/>
    <col min="11026" max="11264" width="8.88671875" style="275"/>
    <col min="11265" max="11265" width="46.109375" style="275" customWidth="1"/>
    <col min="11266" max="11266" width="30.6640625" style="275" customWidth="1"/>
    <col min="11267" max="11267" width="20.88671875" style="275" customWidth="1"/>
    <col min="11268" max="11269" width="20.33203125" style="275" customWidth="1"/>
    <col min="11270" max="11270" width="14.6640625" style="275" customWidth="1"/>
    <col min="11271" max="11271" width="14" style="275" customWidth="1"/>
    <col min="11272" max="11272" width="32.88671875" style="275" customWidth="1"/>
    <col min="11273" max="11273" width="11" style="275" customWidth="1"/>
    <col min="11274" max="11274" width="11.109375" style="275" customWidth="1"/>
    <col min="11275" max="11276" width="13.33203125" style="275" customWidth="1"/>
    <col min="11277" max="11277" width="13.88671875" style="275" customWidth="1"/>
    <col min="11278" max="11281" width="9.109375" style="275" customWidth="1"/>
    <col min="11282" max="11520" width="8.88671875" style="275"/>
    <col min="11521" max="11521" width="46.109375" style="275" customWidth="1"/>
    <col min="11522" max="11522" width="30.6640625" style="275" customWidth="1"/>
    <col min="11523" max="11523" width="20.88671875" style="275" customWidth="1"/>
    <col min="11524" max="11525" width="20.33203125" style="275" customWidth="1"/>
    <col min="11526" max="11526" width="14.6640625" style="275" customWidth="1"/>
    <col min="11527" max="11527" width="14" style="275" customWidth="1"/>
    <col min="11528" max="11528" width="32.88671875" style="275" customWidth="1"/>
    <col min="11529" max="11529" width="11" style="275" customWidth="1"/>
    <col min="11530" max="11530" width="11.109375" style="275" customWidth="1"/>
    <col min="11531" max="11532" width="13.33203125" style="275" customWidth="1"/>
    <col min="11533" max="11533" width="13.88671875" style="275" customWidth="1"/>
    <col min="11534" max="11537" width="9.109375" style="275" customWidth="1"/>
    <col min="11538" max="11776" width="8.88671875" style="275"/>
    <col min="11777" max="11777" width="46.109375" style="275" customWidth="1"/>
    <col min="11778" max="11778" width="30.6640625" style="275" customWidth="1"/>
    <col min="11779" max="11779" width="20.88671875" style="275" customWidth="1"/>
    <col min="11780" max="11781" width="20.33203125" style="275" customWidth="1"/>
    <col min="11782" max="11782" width="14.6640625" style="275" customWidth="1"/>
    <col min="11783" max="11783" width="14" style="275" customWidth="1"/>
    <col min="11784" max="11784" width="32.88671875" style="275" customWidth="1"/>
    <col min="11785" max="11785" width="11" style="275" customWidth="1"/>
    <col min="11786" max="11786" width="11.109375" style="275" customWidth="1"/>
    <col min="11787" max="11788" width="13.33203125" style="275" customWidth="1"/>
    <col min="11789" max="11789" width="13.88671875" style="275" customWidth="1"/>
    <col min="11790" max="11793" width="9.109375" style="275" customWidth="1"/>
    <col min="11794" max="12032" width="8.88671875" style="275"/>
    <col min="12033" max="12033" width="46.109375" style="275" customWidth="1"/>
    <col min="12034" max="12034" width="30.6640625" style="275" customWidth="1"/>
    <col min="12035" max="12035" width="20.88671875" style="275" customWidth="1"/>
    <col min="12036" max="12037" width="20.33203125" style="275" customWidth="1"/>
    <col min="12038" max="12038" width="14.6640625" style="275" customWidth="1"/>
    <col min="12039" max="12039" width="14" style="275" customWidth="1"/>
    <col min="12040" max="12040" width="32.88671875" style="275" customWidth="1"/>
    <col min="12041" max="12041" width="11" style="275" customWidth="1"/>
    <col min="12042" max="12042" width="11.109375" style="275" customWidth="1"/>
    <col min="12043" max="12044" width="13.33203125" style="275" customWidth="1"/>
    <col min="12045" max="12045" width="13.88671875" style="275" customWidth="1"/>
    <col min="12046" max="12049" width="9.109375" style="275" customWidth="1"/>
    <col min="12050" max="12288" width="8.88671875" style="275"/>
    <col min="12289" max="12289" width="46.109375" style="275" customWidth="1"/>
    <col min="12290" max="12290" width="30.6640625" style="275" customWidth="1"/>
    <col min="12291" max="12291" width="20.88671875" style="275" customWidth="1"/>
    <col min="12292" max="12293" width="20.33203125" style="275" customWidth="1"/>
    <col min="12294" max="12294" width="14.6640625" style="275" customWidth="1"/>
    <col min="12295" max="12295" width="14" style="275" customWidth="1"/>
    <col min="12296" max="12296" width="32.88671875" style="275" customWidth="1"/>
    <col min="12297" max="12297" width="11" style="275" customWidth="1"/>
    <col min="12298" max="12298" width="11.109375" style="275" customWidth="1"/>
    <col min="12299" max="12300" width="13.33203125" style="275" customWidth="1"/>
    <col min="12301" max="12301" width="13.88671875" style="275" customWidth="1"/>
    <col min="12302" max="12305" width="9.109375" style="275" customWidth="1"/>
    <col min="12306" max="12544" width="8.88671875" style="275"/>
    <col min="12545" max="12545" width="46.109375" style="275" customWidth="1"/>
    <col min="12546" max="12546" width="30.6640625" style="275" customWidth="1"/>
    <col min="12547" max="12547" width="20.88671875" style="275" customWidth="1"/>
    <col min="12548" max="12549" width="20.33203125" style="275" customWidth="1"/>
    <col min="12550" max="12550" width="14.6640625" style="275" customWidth="1"/>
    <col min="12551" max="12551" width="14" style="275" customWidth="1"/>
    <col min="12552" max="12552" width="32.88671875" style="275" customWidth="1"/>
    <col min="12553" max="12553" width="11" style="275" customWidth="1"/>
    <col min="12554" max="12554" width="11.109375" style="275" customWidth="1"/>
    <col min="12555" max="12556" width="13.33203125" style="275" customWidth="1"/>
    <col min="12557" max="12557" width="13.88671875" style="275" customWidth="1"/>
    <col min="12558" max="12561" width="9.109375" style="275" customWidth="1"/>
    <col min="12562" max="12800" width="8.88671875" style="275"/>
    <col min="12801" max="12801" width="46.109375" style="275" customWidth="1"/>
    <col min="12802" max="12802" width="30.6640625" style="275" customWidth="1"/>
    <col min="12803" max="12803" width="20.88671875" style="275" customWidth="1"/>
    <col min="12804" max="12805" width="20.33203125" style="275" customWidth="1"/>
    <col min="12806" max="12806" width="14.6640625" style="275" customWidth="1"/>
    <col min="12807" max="12807" width="14" style="275" customWidth="1"/>
    <col min="12808" max="12808" width="32.88671875" style="275" customWidth="1"/>
    <col min="12809" max="12809" width="11" style="275" customWidth="1"/>
    <col min="12810" max="12810" width="11.109375" style="275" customWidth="1"/>
    <col min="12811" max="12812" width="13.33203125" style="275" customWidth="1"/>
    <col min="12813" max="12813" width="13.88671875" style="275" customWidth="1"/>
    <col min="12814" max="12817" width="9.109375" style="275" customWidth="1"/>
    <col min="12818" max="13056" width="8.88671875" style="275"/>
    <col min="13057" max="13057" width="46.109375" style="275" customWidth="1"/>
    <col min="13058" max="13058" width="30.6640625" style="275" customWidth="1"/>
    <col min="13059" max="13059" width="20.88671875" style="275" customWidth="1"/>
    <col min="13060" max="13061" width="20.33203125" style="275" customWidth="1"/>
    <col min="13062" max="13062" width="14.6640625" style="275" customWidth="1"/>
    <col min="13063" max="13063" width="14" style="275" customWidth="1"/>
    <col min="13064" max="13064" width="32.88671875" style="275" customWidth="1"/>
    <col min="13065" max="13065" width="11" style="275" customWidth="1"/>
    <col min="13066" max="13066" width="11.109375" style="275" customWidth="1"/>
    <col min="13067" max="13068" width="13.33203125" style="275" customWidth="1"/>
    <col min="13069" max="13069" width="13.88671875" style="275" customWidth="1"/>
    <col min="13070" max="13073" width="9.109375" style="275" customWidth="1"/>
    <col min="13074" max="13312" width="8.88671875" style="275"/>
    <col min="13313" max="13313" width="46.109375" style="275" customWidth="1"/>
    <col min="13314" max="13314" width="30.6640625" style="275" customWidth="1"/>
    <col min="13315" max="13315" width="20.88671875" style="275" customWidth="1"/>
    <col min="13316" max="13317" width="20.33203125" style="275" customWidth="1"/>
    <col min="13318" max="13318" width="14.6640625" style="275" customWidth="1"/>
    <col min="13319" max="13319" width="14" style="275" customWidth="1"/>
    <col min="13320" max="13320" width="32.88671875" style="275" customWidth="1"/>
    <col min="13321" max="13321" width="11" style="275" customWidth="1"/>
    <col min="13322" max="13322" width="11.109375" style="275" customWidth="1"/>
    <col min="13323" max="13324" width="13.33203125" style="275" customWidth="1"/>
    <col min="13325" max="13325" width="13.88671875" style="275" customWidth="1"/>
    <col min="13326" max="13329" width="9.109375" style="275" customWidth="1"/>
    <col min="13330" max="13568" width="8.88671875" style="275"/>
    <col min="13569" max="13569" width="46.109375" style="275" customWidth="1"/>
    <col min="13570" max="13570" width="30.6640625" style="275" customWidth="1"/>
    <col min="13571" max="13571" width="20.88671875" style="275" customWidth="1"/>
    <col min="13572" max="13573" width="20.33203125" style="275" customWidth="1"/>
    <col min="13574" max="13574" width="14.6640625" style="275" customWidth="1"/>
    <col min="13575" max="13575" width="14" style="275" customWidth="1"/>
    <col min="13576" max="13576" width="32.88671875" style="275" customWidth="1"/>
    <col min="13577" max="13577" width="11" style="275" customWidth="1"/>
    <col min="13578" max="13578" width="11.109375" style="275" customWidth="1"/>
    <col min="13579" max="13580" width="13.33203125" style="275" customWidth="1"/>
    <col min="13581" max="13581" width="13.88671875" style="275" customWidth="1"/>
    <col min="13582" max="13585" width="9.109375" style="275" customWidth="1"/>
    <col min="13586" max="13824" width="8.88671875" style="275"/>
    <col min="13825" max="13825" width="46.109375" style="275" customWidth="1"/>
    <col min="13826" max="13826" width="30.6640625" style="275" customWidth="1"/>
    <col min="13827" max="13827" width="20.88671875" style="275" customWidth="1"/>
    <col min="13828" max="13829" width="20.33203125" style="275" customWidth="1"/>
    <col min="13830" max="13830" width="14.6640625" style="275" customWidth="1"/>
    <col min="13831" max="13831" width="14" style="275" customWidth="1"/>
    <col min="13832" max="13832" width="32.88671875" style="275" customWidth="1"/>
    <col min="13833" max="13833" width="11" style="275" customWidth="1"/>
    <col min="13834" max="13834" width="11.109375" style="275" customWidth="1"/>
    <col min="13835" max="13836" width="13.33203125" style="275" customWidth="1"/>
    <col min="13837" max="13837" width="13.88671875" style="275" customWidth="1"/>
    <col min="13838" max="13841" width="9.109375" style="275" customWidth="1"/>
    <col min="13842" max="14080" width="8.88671875" style="275"/>
    <col min="14081" max="14081" width="46.109375" style="275" customWidth="1"/>
    <col min="14082" max="14082" width="30.6640625" style="275" customWidth="1"/>
    <col min="14083" max="14083" width="20.88671875" style="275" customWidth="1"/>
    <col min="14084" max="14085" width="20.33203125" style="275" customWidth="1"/>
    <col min="14086" max="14086" width="14.6640625" style="275" customWidth="1"/>
    <col min="14087" max="14087" width="14" style="275" customWidth="1"/>
    <col min="14088" max="14088" width="32.88671875" style="275" customWidth="1"/>
    <col min="14089" max="14089" width="11" style="275" customWidth="1"/>
    <col min="14090" max="14090" width="11.109375" style="275" customWidth="1"/>
    <col min="14091" max="14092" width="13.33203125" style="275" customWidth="1"/>
    <col min="14093" max="14093" width="13.88671875" style="275" customWidth="1"/>
    <col min="14094" max="14097" width="9.109375" style="275" customWidth="1"/>
    <col min="14098" max="14336" width="8.88671875" style="275"/>
    <col min="14337" max="14337" width="46.109375" style="275" customWidth="1"/>
    <col min="14338" max="14338" width="30.6640625" style="275" customWidth="1"/>
    <col min="14339" max="14339" width="20.88671875" style="275" customWidth="1"/>
    <col min="14340" max="14341" width="20.33203125" style="275" customWidth="1"/>
    <col min="14342" max="14342" width="14.6640625" style="275" customWidth="1"/>
    <col min="14343" max="14343" width="14" style="275" customWidth="1"/>
    <col min="14344" max="14344" width="32.88671875" style="275" customWidth="1"/>
    <col min="14345" max="14345" width="11" style="275" customWidth="1"/>
    <col min="14346" max="14346" width="11.109375" style="275" customWidth="1"/>
    <col min="14347" max="14348" width="13.33203125" style="275" customWidth="1"/>
    <col min="14349" max="14349" width="13.88671875" style="275" customWidth="1"/>
    <col min="14350" max="14353" width="9.109375" style="275" customWidth="1"/>
    <col min="14354" max="14592" width="8.88671875" style="275"/>
    <col min="14593" max="14593" width="46.109375" style="275" customWidth="1"/>
    <col min="14594" max="14594" width="30.6640625" style="275" customWidth="1"/>
    <col min="14595" max="14595" width="20.88671875" style="275" customWidth="1"/>
    <col min="14596" max="14597" width="20.33203125" style="275" customWidth="1"/>
    <col min="14598" max="14598" width="14.6640625" style="275" customWidth="1"/>
    <col min="14599" max="14599" width="14" style="275" customWidth="1"/>
    <col min="14600" max="14600" width="32.88671875" style="275" customWidth="1"/>
    <col min="14601" max="14601" width="11" style="275" customWidth="1"/>
    <col min="14602" max="14602" width="11.109375" style="275" customWidth="1"/>
    <col min="14603" max="14604" width="13.33203125" style="275" customWidth="1"/>
    <col min="14605" max="14605" width="13.88671875" style="275" customWidth="1"/>
    <col min="14606" max="14609" width="9.109375" style="275" customWidth="1"/>
    <col min="14610" max="14848" width="8.88671875" style="275"/>
    <col min="14849" max="14849" width="46.109375" style="275" customWidth="1"/>
    <col min="14850" max="14850" width="30.6640625" style="275" customWidth="1"/>
    <col min="14851" max="14851" width="20.88671875" style="275" customWidth="1"/>
    <col min="14852" max="14853" width="20.33203125" style="275" customWidth="1"/>
    <col min="14854" max="14854" width="14.6640625" style="275" customWidth="1"/>
    <col min="14855" max="14855" width="14" style="275" customWidth="1"/>
    <col min="14856" max="14856" width="32.88671875" style="275" customWidth="1"/>
    <col min="14857" max="14857" width="11" style="275" customWidth="1"/>
    <col min="14858" max="14858" width="11.109375" style="275" customWidth="1"/>
    <col min="14859" max="14860" width="13.33203125" style="275" customWidth="1"/>
    <col min="14861" max="14861" width="13.88671875" style="275" customWidth="1"/>
    <col min="14862" max="14865" width="9.109375" style="275" customWidth="1"/>
    <col min="14866" max="15104" width="8.88671875" style="275"/>
    <col min="15105" max="15105" width="46.109375" style="275" customWidth="1"/>
    <col min="15106" max="15106" width="30.6640625" style="275" customWidth="1"/>
    <col min="15107" max="15107" width="20.88671875" style="275" customWidth="1"/>
    <col min="15108" max="15109" width="20.33203125" style="275" customWidth="1"/>
    <col min="15110" max="15110" width="14.6640625" style="275" customWidth="1"/>
    <col min="15111" max="15111" width="14" style="275" customWidth="1"/>
    <col min="15112" max="15112" width="32.88671875" style="275" customWidth="1"/>
    <col min="15113" max="15113" width="11" style="275" customWidth="1"/>
    <col min="15114" max="15114" width="11.109375" style="275" customWidth="1"/>
    <col min="15115" max="15116" width="13.33203125" style="275" customWidth="1"/>
    <col min="15117" max="15117" width="13.88671875" style="275" customWidth="1"/>
    <col min="15118" max="15121" width="9.109375" style="275" customWidth="1"/>
    <col min="15122" max="15360" width="8.88671875" style="275"/>
    <col min="15361" max="15361" width="46.109375" style="275" customWidth="1"/>
    <col min="15362" max="15362" width="30.6640625" style="275" customWidth="1"/>
    <col min="15363" max="15363" width="20.88671875" style="275" customWidth="1"/>
    <col min="15364" max="15365" width="20.33203125" style="275" customWidth="1"/>
    <col min="15366" max="15366" width="14.6640625" style="275" customWidth="1"/>
    <col min="15367" max="15367" width="14" style="275" customWidth="1"/>
    <col min="15368" max="15368" width="32.88671875" style="275" customWidth="1"/>
    <col min="15369" max="15369" width="11" style="275" customWidth="1"/>
    <col min="15370" max="15370" width="11.109375" style="275" customWidth="1"/>
    <col min="15371" max="15372" width="13.33203125" style="275" customWidth="1"/>
    <col min="15373" max="15373" width="13.88671875" style="275" customWidth="1"/>
    <col min="15374" max="15377" width="9.109375" style="275" customWidth="1"/>
    <col min="15378" max="15616" width="8.88671875" style="275"/>
    <col min="15617" max="15617" width="46.109375" style="275" customWidth="1"/>
    <col min="15618" max="15618" width="30.6640625" style="275" customWidth="1"/>
    <col min="15619" max="15619" width="20.88671875" style="275" customWidth="1"/>
    <col min="15620" max="15621" width="20.33203125" style="275" customWidth="1"/>
    <col min="15622" max="15622" width="14.6640625" style="275" customWidth="1"/>
    <col min="15623" max="15623" width="14" style="275" customWidth="1"/>
    <col min="15624" max="15624" width="32.88671875" style="275" customWidth="1"/>
    <col min="15625" max="15625" width="11" style="275" customWidth="1"/>
    <col min="15626" max="15626" width="11.109375" style="275" customWidth="1"/>
    <col min="15627" max="15628" width="13.33203125" style="275" customWidth="1"/>
    <col min="15629" max="15629" width="13.88671875" style="275" customWidth="1"/>
    <col min="15630" max="15633" width="9.109375" style="275" customWidth="1"/>
    <col min="15634" max="15872" width="8.88671875" style="275"/>
    <col min="15873" max="15873" width="46.109375" style="275" customWidth="1"/>
    <col min="15874" max="15874" width="30.6640625" style="275" customWidth="1"/>
    <col min="15875" max="15875" width="20.88671875" style="275" customWidth="1"/>
    <col min="15876" max="15877" width="20.33203125" style="275" customWidth="1"/>
    <col min="15878" max="15878" width="14.6640625" style="275" customWidth="1"/>
    <col min="15879" max="15879" width="14" style="275" customWidth="1"/>
    <col min="15880" max="15880" width="32.88671875" style="275" customWidth="1"/>
    <col min="15881" max="15881" width="11" style="275" customWidth="1"/>
    <col min="15882" max="15882" width="11.109375" style="275" customWidth="1"/>
    <col min="15883" max="15884" width="13.33203125" style="275" customWidth="1"/>
    <col min="15885" max="15885" width="13.88671875" style="275" customWidth="1"/>
    <col min="15886" max="15889" width="9.109375" style="275" customWidth="1"/>
    <col min="15890" max="16128" width="8.88671875" style="275"/>
    <col min="16129" max="16129" width="46.109375" style="275" customWidth="1"/>
    <col min="16130" max="16130" width="30.6640625" style="275" customWidth="1"/>
    <col min="16131" max="16131" width="20.88671875" style="275" customWidth="1"/>
    <col min="16132" max="16133" width="20.33203125" style="275" customWidth="1"/>
    <col min="16134" max="16134" width="14.6640625" style="275" customWidth="1"/>
    <col min="16135" max="16135" width="14" style="275" customWidth="1"/>
    <col min="16136" max="16136" width="32.88671875" style="275" customWidth="1"/>
    <col min="16137" max="16137" width="11" style="275" customWidth="1"/>
    <col min="16138" max="16138" width="11.109375" style="275" customWidth="1"/>
    <col min="16139" max="16140" width="13.33203125" style="275" customWidth="1"/>
    <col min="16141" max="16141" width="13.88671875" style="275" customWidth="1"/>
    <col min="16142" max="16145" width="9.109375" style="275" customWidth="1"/>
    <col min="16146" max="16384" width="8.88671875" style="275"/>
  </cols>
  <sheetData>
    <row r="1" spans="1:7" x14ac:dyDescent="0.3">
      <c r="F1" s="696" t="s">
        <v>157</v>
      </c>
      <c r="G1" s="696"/>
    </row>
    <row r="2" spans="1:7" x14ac:dyDescent="0.3">
      <c r="D2" s="696" t="s">
        <v>158</v>
      </c>
      <c r="E2" s="696"/>
      <c r="F2" s="696"/>
      <c r="G2" s="696"/>
    </row>
    <row r="3" spans="1:7" x14ac:dyDescent="0.3">
      <c r="D3" s="696" t="s">
        <v>159</v>
      </c>
      <c r="E3" s="696"/>
      <c r="F3" s="696"/>
      <c r="G3" s="696"/>
    </row>
    <row r="4" spans="1:7" ht="16.649999999999999" customHeight="1" x14ac:dyDescent="0.3">
      <c r="A4" s="547"/>
      <c r="D4" s="696" t="s">
        <v>160</v>
      </c>
      <c r="E4" s="696"/>
      <c r="F4" s="696"/>
      <c r="G4" s="696"/>
    </row>
    <row r="5" spans="1:7" x14ac:dyDescent="0.3">
      <c r="D5" s="276"/>
      <c r="E5" s="276"/>
      <c r="F5" s="276"/>
      <c r="G5" s="276"/>
    </row>
    <row r="7" spans="1:7" s="277" customFormat="1" ht="19.5" customHeight="1" x14ac:dyDescent="0.3">
      <c r="D7" s="662" t="s">
        <v>136</v>
      </c>
      <c r="E7" s="662"/>
      <c r="F7" s="662"/>
      <c r="G7" s="662"/>
    </row>
    <row r="8" spans="1:7" s="277" customFormat="1" ht="15.6" x14ac:dyDescent="0.3">
      <c r="D8" s="640" t="s">
        <v>226</v>
      </c>
      <c r="E8" s="640"/>
      <c r="F8" s="640"/>
      <c r="G8" s="640"/>
    </row>
    <row r="9" spans="1:7" s="277" customFormat="1" ht="15.6" x14ac:dyDescent="0.3">
      <c r="D9" s="640" t="s">
        <v>137</v>
      </c>
      <c r="E9" s="640"/>
      <c r="F9" s="640"/>
      <c r="G9" s="640"/>
    </row>
    <row r="10" spans="1:7" s="277" customFormat="1" ht="15.6" x14ac:dyDescent="0.3">
      <c r="D10" s="662" t="s">
        <v>138</v>
      </c>
      <c r="E10" s="662"/>
      <c r="F10" s="662"/>
      <c r="G10" s="662"/>
    </row>
    <row r="11" spans="1:7" s="277" customFormat="1" ht="21.75" customHeight="1" x14ac:dyDescent="0.3">
      <c r="D11" s="168"/>
      <c r="E11" s="168"/>
      <c r="F11" s="168"/>
      <c r="G11" s="168"/>
    </row>
    <row r="12" spans="1:7" s="277" customFormat="1" ht="19.5" customHeight="1" x14ac:dyDescent="0.3">
      <c r="D12" s="219" t="s">
        <v>161</v>
      </c>
      <c r="E12" s="219"/>
      <c r="F12" s="219"/>
      <c r="G12" s="219"/>
    </row>
    <row r="13" spans="1:7" s="219" customFormat="1" ht="15.6" x14ac:dyDescent="0.3">
      <c r="D13" s="219" t="s">
        <v>162</v>
      </c>
    </row>
    <row r="14" spans="1:7" s="36" customFormat="1" ht="15.6" x14ac:dyDescent="0.3">
      <c r="D14" s="219" t="s">
        <v>163</v>
      </c>
      <c r="E14" s="219"/>
      <c r="F14" s="219"/>
      <c r="G14" s="219"/>
    </row>
    <row r="15" spans="1:7" s="36" customFormat="1" ht="15.6" x14ac:dyDescent="0.3">
      <c r="D15" s="36" t="s">
        <v>164</v>
      </c>
    </row>
    <row r="16" spans="1:7" s="36" customFormat="1" ht="15.6" x14ac:dyDescent="0.3">
      <c r="D16" s="220" t="s">
        <v>295</v>
      </c>
    </row>
    <row r="17" spans="1:13" s="36" customFormat="1" ht="15.6" x14ac:dyDescent="0.3">
      <c r="F17" s="38" t="s">
        <v>165</v>
      </c>
    </row>
    <row r="18" spans="1:13" s="36" customFormat="1" ht="18" customHeight="1" x14ac:dyDescent="0.3"/>
    <row r="19" spans="1:13" s="36" customFormat="1" ht="18" customHeight="1" x14ac:dyDescent="0.3">
      <c r="F19" s="37"/>
    </row>
    <row r="20" spans="1:13" s="280" customFormat="1" ht="15.6" x14ac:dyDescent="0.3">
      <c r="A20" s="695" t="s">
        <v>0</v>
      </c>
      <c r="B20" s="695"/>
      <c r="C20" s="695"/>
      <c r="D20" s="695"/>
      <c r="E20" s="695"/>
      <c r="F20" s="695"/>
      <c r="G20" s="695"/>
      <c r="H20" s="278"/>
      <c r="I20" s="279"/>
    </row>
    <row r="21" spans="1:13" s="280" customFormat="1" ht="15.6" x14ac:dyDescent="0.3">
      <c r="A21" s="697" t="s">
        <v>46</v>
      </c>
      <c r="B21" s="697"/>
      <c r="C21" s="697"/>
      <c r="D21" s="697"/>
      <c r="E21" s="697"/>
      <c r="F21" s="697"/>
      <c r="G21" s="697"/>
      <c r="H21" s="281"/>
      <c r="I21" s="279"/>
    </row>
    <row r="22" spans="1:13" s="280" customFormat="1" ht="15.6" x14ac:dyDescent="0.3">
      <c r="A22" s="698" t="s">
        <v>1</v>
      </c>
      <c r="B22" s="698"/>
      <c r="C22" s="698"/>
      <c r="D22" s="698"/>
      <c r="E22" s="698"/>
      <c r="F22" s="698"/>
      <c r="G22" s="698"/>
      <c r="H22" s="282"/>
      <c r="I22" s="279"/>
    </row>
    <row r="23" spans="1:13" s="280" customFormat="1" ht="15" customHeight="1" x14ac:dyDescent="0.3">
      <c r="A23" s="695" t="s">
        <v>231</v>
      </c>
      <c r="B23" s="695"/>
      <c r="C23" s="695"/>
      <c r="D23" s="695"/>
      <c r="E23" s="695"/>
      <c r="F23" s="695"/>
      <c r="G23" s="695"/>
      <c r="H23" s="278"/>
      <c r="I23" s="279"/>
    </row>
    <row r="24" spans="1:13" ht="18" customHeight="1" x14ac:dyDescent="0.3">
      <c r="A24" s="283"/>
      <c r="B24" s="283"/>
      <c r="C24" s="284"/>
      <c r="D24" s="284"/>
      <c r="E24" s="284"/>
      <c r="F24" s="284"/>
      <c r="G24" s="284"/>
      <c r="H24" s="284"/>
      <c r="J24" s="286"/>
      <c r="K24" s="286"/>
      <c r="L24" s="286"/>
      <c r="M24" s="286"/>
    </row>
    <row r="25" spans="1:13" ht="21" customHeight="1" x14ac:dyDescent="0.3">
      <c r="A25" s="700" t="s">
        <v>108</v>
      </c>
      <c r="B25" s="700"/>
      <c r="C25" s="700"/>
      <c r="D25" s="700"/>
      <c r="E25" s="700"/>
      <c r="F25" s="700"/>
      <c r="G25" s="700"/>
      <c r="H25" s="283"/>
      <c r="J25" s="286"/>
      <c r="K25" s="286"/>
      <c r="L25" s="286"/>
      <c r="M25" s="286"/>
    </row>
    <row r="26" spans="1:13" s="467" customFormat="1" ht="41.4" customHeight="1" x14ac:dyDescent="0.3">
      <c r="A26" s="467" t="s">
        <v>241</v>
      </c>
      <c r="B26" s="452"/>
      <c r="C26" s="452"/>
      <c r="D26" s="452"/>
      <c r="E26" s="452"/>
      <c r="F26" s="452"/>
      <c r="G26" s="468"/>
      <c r="H26" s="468"/>
      <c r="I26" s="469"/>
      <c r="J26" s="468"/>
      <c r="K26" s="468"/>
      <c r="L26" s="468"/>
      <c r="M26" s="468"/>
    </row>
    <row r="27" spans="1:13" s="280" customFormat="1" ht="106.95" customHeight="1" x14ac:dyDescent="0.3">
      <c r="A27" s="701" t="s">
        <v>284</v>
      </c>
      <c r="B27" s="701"/>
      <c r="C27" s="701"/>
      <c r="D27" s="701"/>
      <c r="E27" s="701"/>
      <c r="F27" s="701"/>
      <c r="G27" s="701"/>
      <c r="H27" s="287"/>
      <c r="I27" s="513"/>
      <c r="J27" s="514"/>
      <c r="K27" s="514"/>
      <c r="L27" s="514"/>
    </row>
    <row r="28" spans="1:13" s="288" customFormat="1" ht="17.25" customHeight="1" x14ac:dyDescent="0.3">
      <c r="A28" s="277" t="s">
        <v>2</v>
      </c>
    </row>
    <row r="29" spans="1:13" s="288" customFormat="1" ht="15.75" customHeight="1" x14ac:dyDescent="0.3">
      <c r="A29" s="702" t="s">
        <v>47</v>
      </c>
      <c r="B29" s="702"/>
      <c r="C29" s="702"/>
      <c r="D29" s="702"/>
      <c r="E29" s="702"/>
      <c r="F29" s="702"/>
      <c r="G29" s="702"/>
    </row>
    <row r="30" spans="1:13" s="288" customFormat="1" ht="18" customHeight="1" x14ac:dyDescent="0.3">
      <c r="A30" s="703" t="s">
        <v>42</v>
      </c>
      <c r="B30" s="703"/>
      <c r="C30" s="703"/>
      <c r="D30" s="703"/>
      <c r="E30" s="703"/>
      <c r="F30" s="703"/>
      <c r="G30" s="703"/>
    </row>
    <row r="31" spans="1:13" s="288" customFormat="1" ht="16.649999999999999" customHeight="1" x14ac:dyDescent="0.3">
      <c r="A31" s="277" t="s">
        <v>43</v>
      </c>
    </row>
    <row r="32" spans="1:13" s="288" customFormat="1" ht="15.6" x14ac:dyDescent="0.3">
      <c r="A32" s="277" t="s">
        <v>44</v>
      </c>
    </row>
    <row r="33" spans="1:13" ht="38.700000000000003" customHeight="1" x14ac:dyDescent="0.3">
      <c r="A33" s="704" t="s">
        <v>256</v>
      </c>
      <c r="B33" s="704"/>
      <c r="C33" s="704"/>
      <c r="D33" s="704"/>
      <c r="E33" s="704"/>
      <c r="F33" s="704"/>
      <c r="G33" s="704"/>
      <c r="H33" s="283"/>
      <c r="I33" s="289"/>
      <c r="J33" s="290"/>
      <c r="K33" s="290"/>
      <c r="L33" s="290"/>
    </row>
    <row r="34" spans="1:13" s="288" customFormat="1" ht="28.2" customHeight="1" x14ac:dyDescent="0.3">
      <c r="A34" s="705" t="s">
        <v>196</v>
      </c>
      <c r="B34" s="705"/>
      <c r="C34" s="705"/>
      <c r="D34" s="705"/>
      <c r="E34" s="705"/>
      <c r="F34" s="705"/>
      <c r="G34" s="705"/>
    </row>
    <row r="35" spans="1:13" s="39" customFormat="1" ht="20.25" customHeight="1" x14ac:dyDescent="0.3">
      <c r="A35" s="706" t="s">
        <v>36</v>
      </c>
      <c r="B35" s="706"/>
      <c r="C35" s="706"/>
      <c r="D35" s="706" t="s">
        <v>5</v>
      </c>
      <c r="E35" s="706" t="s">
        <v>37</v>
      </c>
      <c r="F35" s="706"/>
      <c r="G35" s="706"/>
    </row>
    <row r="36" spans="1:13" s="39" customFormat="1" ht="19.5" customHeight="1" x14ac:dyDescent="0.3">
      <c r="A36" s="706"/>
      <c r="B36" s="706"/>
      <c r="C36" s="706"/>
      <c r="D36" s="706"/>
      <c r="E36" s="268" t="s">
        <v>24</v>
      </c>
      <c r="F36" s="268" t="s">
        <v>120</v>
      </c>
      <c r="G36" s="524" t="s">
        <v>234</v>
      </c>
    </row>
    <row r="37" spans="1:13" s="59" customFormat="1" ht="31.2" customHeight="1" x14ac:dyDescent="0.3">
      <c r="A37" s="707" t="s">
        <v>239</v>
      </c>
      <c r="B37" s="707"/>
      <c r="C37" s="707"/>
      <c r="D37" s="40" t="s">
        <v>38</v>
      </c>
      <c r="E37" s="40">
        <v>0.54</v>
      </c>
      <c r="F37" s="40">
        <v>0.59</v>
      </c>
      <c r="G37" s="40">
        <v>0.64</v>
      </c>
      <c r="H37" s="596"/>
    </row>
    <row r="38" spans="1:13" s="593" customFormat="1" ht="33.450000000000003" hidden="1" customHeight="1" x14ac:dyDescent="0.3">
      <c r="A38" s="699" t="s">
        <v>240</v>
      </c>
      <c r="B38" s="699"/>
      <c r="C38" s="699"/>
      <c r="D38" s="591" t="s">
        <v>38</v>
      </c>
      <c r="E38" s="592">
        <v>0.6</v>
      </c>
      <c r="F38" s="591">
        <v>0.65</v>
      </c>
      <c r="G38" s="592">
        <v>0.7</v>
      </c>
    </row>
    <row r="39" spans="1:13" ht="15.6" customHeight="1" x14ac:dyDescent="0.3"/>
    <row r="40" spans="1:13" ht="36.450000000000003" customHeight="1" x14ac:dyDescent="0.3">
      <c r="A40" s="704" t="s">
        <v>109</v>
      </c>
      <c r="B40" s="704"/>
      <c r="C40" s="704"/>
      <c r="D40" s="704"/>
      <c r="E40" s="704"/>
      <c r="F40" s="704"/>
      <c r="G40" s="704"/>
      <c r="H40" s="283"/>
    </row>
    <row r="41" spans="1:13" ht="12.15" customHeight="1" x14ac:dyDescent="0.3">
      <c r="A41" s="708"/>
      <c r="B41" s="708"/>
      <c r="C41" s="708"/>
      <c r="D41" s="708"/>
      <c r="E41" s="708"/>
      <c r="F41" s="708"/>
      <c r="G41" s="708"/>
      <c r="H41" s="292"/>
    </row>
    <row r="42" spans="1:13" ht="25.2" customHeight="1" x14ac:dyDescent="0.3">
      <c r="A42" s="709" t="s">
        <v>3</v>
      </c>
      <c r="B42" s="709"/>
      <c r="C42" s="709"/>
      <c r="D42" s="709"/>
      <c r="E42" s="709"/>
      <c r="F42" s="709"/>
      <c r="G42" s="709"/>
      <c r="H42" s="285"/>
      <c r="I42" s="275"/>
    </row>
    <row r="43" spans="1:13" ht="31.2" customHeight="1" x14ac:dyDescent="0.3">
      <c r="A43" s="710" t="s">
        <v>4</v>
      </c>
      <c r="B43" s="710" t="s">
        <v>5</v>
      </c>
      <c r="C43" s="293" t="s">
        <v>6</v>
      </c>
      <c r="D43" s="293" t="s">
        <v>7</v>
      </c>
      <c r="E43" s="713" t="s">
        <v>8</v>
      </c>
      <c r="F43" s="714"/>
      <c r="G43" s="715"/>
      <c r="H43" s="285"/>
      <c r="I43" s="275"/>
    </row>
    <row r="44" spans="1:13" ht="17.25" customHeight="1" x14ac:dyDescent="0.3">
      <c r="A44" s="711"/>
      <c r="B44" s="712"/>
      <c r="C44" s="294" t="s">
        <v>11</v>
      </c>
      <c r="D44" s="294" t="s">
        <v>12</v>
      </c>
      <c r="E44" s="294" t="s">
        <v>24</v>
      </c>
      <c r="F44" s="293" t="s">
        <v>120</v>
      </c>
      <c r="G44" s="549" t="s">
        <v>234</v>
      </c>
      <c r="H44" s="285"/>
      <c r="I44" s="275"/>
    </row>
    <row r="45" spans="1:13" ht="30" customHeight="1" x14ac:dyDescent="0.3">
      <c r="A45" s="528" t="s">
        <v>13</v>
      </c>
      <c r="B45" s="519" t="s">
        <v>14</v>
      </c>
      <c r="C45" s="587">
        <v>603471</v>
      </c>
      <c r="D45" s="587">
        <f>4350+168204</f>
        <v>172554</v>
      </c>
      <c r="E45" s="587">
        <v>172554</v>
      </c>
      <c r="F45" s="587">
        <v>172555</v>
      </c>
      <c r="G45" s="587">
        <v>172555</v>
      </c>
      <c r="H45" s="285"/>
      <c r="I45" s="275"/>
    </row>
    <row r="46" spans="1:13" ht="18" customHeight="1" x14ac:dyDescent="0.3">
      <c r="A46" s="528" t="s">
        <v>15</v>
      </c>
      <c r="B46" s="519" t="s">
        <v>14</v>
      </c>
      <c r="C46" s="530">
        <v>3907</v>
      </c>
      <c r="D46" s="530">
        <f>4024-46</f>
        <v>3978</v>
      </c>
      <c r="E46" s="530">
        <v>3979</v>
      </c>
      <c r="F46" s="530">
        <v>4170</v>
      </c>
      <c r="G46" s="588">
        <v>4171</v>
      </c>
      <c r="H46" s="285"/>
      <c r="I46" s="275"/>
    </row>
    <row r="47" spans="1:13" ht="19.95" customHeight="1" x14ac:dyDescent="0.3">
      <c r="A47" s="531" t="s">
        <v>16</v>
      </c>
      <c r="B47" s="532" t="s">
        <v>14</v>
      </c>
      <c r="C47" s="533">
        <f>C45+C46</f>
        <v>607378</v>
      </c>
      <c r="D47" s="533">
        <f>D45+D46</f>
        <v>176532</v>
      </c>
      <c r="E47" s="533">
        <f>E45+E46</f>
        <v>176533</v>
      </c>
      <c r="F47" s="533">
        <f>F45+F46</f>
        <v>176725</v>
      </c>
      <c r="G47" s="533">
        <f>G45+G46</f>
        <v>176726</v>
      </c>
      <c r="H47" s="298" t="s">
        <v>48</v>
      </c>
      <c r="I47" s="286"/>
      <c r="J47" s="286"/>
      <c r="K47" s="286"/>
      <c r="L47" s="286"/>
    </row>
    <row r="48" spans="1:13" s="280" customFormat="1" ht="27.6" customHeight="1" x14ac:dyDescent="0.3">
      <c r="A48" s="700" t="s">
        <v>17</v>
      </c>
      <c r="B48" s="700"/>
      <c r="C48" s="700"/>
      <c r="D48" s="700"/>
      <c r="E48" s="700"/>
      <c r="F48" s="700"/>
      <c r="G48" s="700"/>
      <c r="H48" s="700"/>
      <c r="I48" s="279"/>
      <c r="J48" s="284"/>
      <c r="K48" s="284"/>
      <c r="L48" s="284"/>
      <c r="M48" s="284"/>
    </row>
    <row r="49" spans="1:9" s="288" customFormat="1" ht="17.25" customHeight="1" x14ac:dyDescent="0.3">
      <c r="A49" s="277" t="s">
        <v>18</v>
      </c>
    </row>
    <row r="50" spans="1:9" s="288" customFormat="1" ht="15.6" customHeight="1" x14ac:dyDescent="0.3">
      <c r="A50" s="703" t="s">
        <v>42</v>
      </c>
      <c r="B50" s="703"/>
      <c r="C50" s="703"/>
      <c r="D50" s="703"/>
      <c r="E50" s="703"/>
      <c r="F50" s="703"/>
      <c r="G50" s="703"/>
    </row>
    <row r="51" spans="1:9" s="288" customFormat="1" ht="17.25" customHeight="1" x14ac:dyDescent="0.3">
      <c r="A51" s="277" t="s">
        <v>44</v>
      </c>
      <c r="B51" s="299"/>
      <c r="C51" s="299"/>
      <c r="D51" s="299"/>
      <c r="E51" s="299"/>
      <c r="F51" s="299"/>
      <c r="G51" s="299"/>
    </row>
    <row r="52" spans="1:9" ht="42" customHeight="1" x14ac:dyDescent="0.3">
      <c r="A52" s="704" t="s">
        <v>197</v>
      </c>
      <c r="B52" s="704"/>
      <c r="C52" s="704"/>
      <c r="D52" s="704"/>
      <c r="E52" s="704"/>
      <c r="F52" s="704"/>
      <c r="G52" s="704"/>
      <c r="H52" s="283"/>
    </row>
    <row r="53" spans="1:9" ht="31.2" customHeight="1" x14ac:dyDescent="0.3">
      <c r="A53" s="716" t="s">
        <v>19</v>
      </c>
      <c r="B53" s="717" t="s">
        <v>5</v>
      </c>
      <c r="C53" s="300" t="s">
        <v>6</v>
      </c>
      <c r="D53" s="300" t="s">
        <v>7</v>
      </c>
      <c r="E53" s="717" t="s">
        <v>8</v>
      </c>
      <c r="F53" s="717"/>
      <c r="G53" s="717"/>
      <c r="H53" s="301"/>
      <c r="I53" s="275"/>
    </row>
    <row r="54" spans="1:9" ht="19.95" customHeight="1" x14ac:dyDescent="0.3">
      <c r="A54" s="716"/>
      <c r="B54" s="717"/>
      <c r="C54" s="293" t="s">
        <v>11</v>
      </c>
      <c r="D54" s="293" t="s">
        <v>12</v>
      </c>
      <c r="E54" s="293" t="s">
        <v>24</v>
      </c>
      <c r="F54" s="293" t="s">
        <v>120</v>
      </c>
      <c r="G54" s="522" t="s">
        <v>234</v>
      </c>
      <c r="H54" s="301"/>
      <c r="I54" s="275"/>
    </row>
    <row r="55" spans="1:9" ht="21.6" customHeight="1" x14ac:dyDescent="0.3">
      <c r="A55" s="302" t="s">
        <v>110</v>
      </c>
      <c r="B55" s="303" t="s">
        <v>39</v>
      </c>
      <c r="C55" s="305">
        <v>15000</v>
      </c>
      <c r="D55" s="304"/>
      <c r="E55" s="304"/>
      <c r="F55" s="340"/>
      <c r="G55" s="340"/>
      <c r="H55" s="301"/>
      <c r="I55" s="275"/>
    </row>
    <row r="56" spans="1:9" ht="21.6" customHeight="1" x14ac:dyDescent="0.3">
      <c r="A56" s="302" t="s">
        <v>111</v>
      </c>
      <c r="B56" s="303" t="s">
        <v>39</v>
      </c>
      <c r="C56" s="305">
        <v>5000</v>
      </c>
      <c r="D56" s="304"/>
      <c r="E56" s="304"/>
      <c r="F56" s="340"/>
      <c r="G56" s="340"/>
      <c r="H56" s="301"/>
      <c r="I56" s="275"/>
    </row>
    <row r="57" spans="1:9" ht="22.2" customHeight="1" x14ac:dyDescent="0.3">
      <c r="A57" s="302" t="s">
        <v>112</v>
      </c>
      <c r="B57" s="303" t="s">
        <v>113</v>
      </c>
      <c r="C57" s="305">
        <v>130000</v>
      </c>
      <c r="D57" s="304"/>
      <c r="E57" s="304"/>
      <c r="F57" s="340"/>
      <c r="G57" s="340"/>
      <c r="H57" s="301"/>
      <c r="I57" s="275"/>
    </row>
    <row r="58" spans="1:9" ht="22.2" customHeight="1" x14ac:dyDescent="0.3">
      <c r="A58" s="599" t="s">
        <v>255</v>
      </c>
      <c r="B58" s="594" t="s">
        <v>30</v>
      </c>
      <c r="C58" s="305"/>
      <c r="D58" s="305"/>
      <c r="E58" s="304"/>
      <c r="F58" s="340"/>
      <c r="G58" s="340"/>
      <c r="H58" s="301"/>
      <c r="I58" s="275"/>
    </row>
    <row r="59" spans="1:9" ht="37.950000000000003" customHeight="1" x14ac:dyDescent="0.3">
      <c r="A59" s="599" t="s">
        <v>115</v>
      </c>
      <c r="B59" s="594" t="s">
        <v>30</v>
      </c>
      <c r="C59" s="305"/>
      <c r="D59" s="305">
        <v>567</v>
      </c>
      <c r="E59" s="304"/>
      <c r="F59" s="340"/>
      <c r="G59" s="340"/>
      <c r="H59" s="301"/>
      <c r="I59" s="275"/>
    </row>
    <row r="60" spans="1:9" ht="37.950000000000003" customHeight="1" x14ac:dyDescent="0.3">
      <c r="A60" s="599" t="s">
        <v>116</v>
      </c>
      <c r="B60" s="594" t="s">
        <v>30</v>
      </c>
      <c r="C60" s="305"/>
      <c r="D60" s="305"/>
      <c r="E60" s="304"/>
      <c r="F60" s="340"/>
      <c r="G60" s="340"/>
      <c r="H60" s="301"/>
      <c r="I60" s="275"/>
    </row>
    <row r="61" spans="1:9" ht="37.950000000000003" customHeight="1" x14ac:dyDescent="0.3">
      <c r="A61" s="599" t="s">
        <v>117</v>
      </c>
      <c r="B61" s="594" t="s">
        <v>30</v>
      </c>
      <c r="C61" s="305"/>
      <c r="D61" s="305"/>
      <c r="E61" s="304"/>
      <c r="F61" s="340"/>
      <c r="G61" s="340"/>
      <c r="H61" s="301"/>
      <c r="I61" s="275"/>
    </row>
    <row r="62" spans="1:9" ht="48.6" customHeight="1" x14ac:dyDescent="0.3">
      <c r="A62" s="302" t="s">
        <v>252</v>
      </c>
      <c r="B62" s="303" t="s">
        <v>30</v>
      </c>
      <c r="C62" s="305"/>
      <c r="D62" s="305">
        <v>24679</v>
      </c>
      <c r="E62" s="305">
        <v>8603</v>
      </c>
      <c r="F62" s="305">
        <v>10307</v>
      </c>
      <c r="G62" s="305">
        <v>10307</v>
      </c>
      <c r="H62" s="301"/>
      <c r="I62" s="275"/>
    </row>
    <row r="63" spans="1:9" ht="33.6" customHeight="1" x14ac:dyDescent="0.3">
      <c r="A63" s="302" t="s">
        <v>254</v>
      </c>
      <c r="B63" s="303" t="s">
        <v>30</v>
      </c>
      <c r="C63" s="305">
        <v>80</v>
      </c>
      <c r="D63" s="305">
        <v>6748</v>
      </c>
      <c r="E63" s="305">
        <v>23985</v>
      </c>
      <c r="F63" s="305">
        <v>23985</v>
      </c>
      <c r="G63" s="305">
        <v>23985</v>
      </c>
      <c r="H63" s="301"/>
      <c r="I63" s="275"/>
    </row>
    <row r="64" spans="1:9" ht="57.6" customHeight="1" x14ac:dyDescent="0.3">
      <c r="A64" s="302" t="s">
        <v>253</v>
      </c>
      <c r="B64" s="590" t="s">
        <v>30</v>
      </c>
      <c r="C64" s="305">
        <v>400</v>
      </c>
      <c r="D64" s="305"/>
      <c r="E64" s="305">
        <v>400</v>
      </c>
      <c r="F64" s="305">
        <v>567</v>
      </c>
      <c r="G64" s="597">
        <v>400</v>
      </c>
      <c r="H64" s="301"/>
      <c r="I64" s="275"/>
    </row>
    <row r="65" spans="1:13" ht="37.200000000000003" customHeight="1" x14ac:dyDescent="0.3">
      <c r="A65" s="302" t="s">
        <v>118</v>
      </c>
      <c r="B65" s="303" t="s">
        <v>39</v>
      </c>
      <c r="C65" s="305">
        <v>690</v>
      </c>
      <c r="D65" s="304"/>
      <c r="E65" s="304"/>
      <c r="F65" s="340"/>
      <c r="G65" s="598"/>
      <c r="H65" s="301" t="s">
        <v>48</v>
      </c>
      <c r="I65" s="275"/>
    </row>
    <row r="66" spans="1:13" ht="132.6" hidden="1" customHeight="1" x14ac:dyDescent="0.3">
      <c r="A66" s="164" t="s">
        <v>199</v>
      </c>
      <c r="B66" s="165" t="s">
        <v>200</v>
      </c>
      <c r="C66" s="381"/>
      <c r="D66" s="381">
        <v>431</v>
      </c>
      <c r="E66" s="382"/>
      <c r="F66" s="383"/>
      <c r="G66" s="383"/>
      <c r="H66" s="301"/>
      <c r="I66" s="275"/>
    </row>
    <row r="67" spans="1:13" ht="18.75" customHeight="1" x14ac:dyDescent="0.3">
      <c r="A67" s="306"/>
      <c r="B67" s="307"/>
      <c r="C67" s="308"/>
      <c r="D67" s="308"/>
      <c r="E67" s="308"/>
      <c r="F67" s="308"/>
      <c r="G67" s="308"/>
      <c r="H67" s="301"/>
      <c r="I67" s="275"/>
    </row>
    <row r="68" spans="1:13" ht="27.6" x14ac:dyDescent="0.3">
      <c r="A68" s="716" t="s">
        <v>20</v>
      </c>
      <c r="B68" s="716" t="s">
        <v>5</v>
      </c>
      <c r="C68" s="519" t="s">
        <v>6</v>
      </c>
      <c r="D68" s="519" t="s">
        <v>7</v>
      </c>
      <c r="E68" s="716" t="s">
        <v>8</v>
      </c>
      <c r="F68" s="716"/>
      <c r="G68" s="716"/>
      <c r="H68" s="301"/>
      <c r="I68" s="286"/>
      <c r="J68" s="286"/>
      <c r="K68" s="286"/>
      <c r="L68" s="286"/>
    </row>
    <row r="69" spans="1:13" ht="22.2" customHeight="1" x14ac:dyDescent="0.3">
      <c r="A69" s="716"/>
      <c r="B69" s="716"/>
      <c r="C69" s="522" t="s">
        <v>11</v>
      </c>
      <c r="D69" s="522" t="s">
        <v>12</v>
      </c>
      <c r="E69" s="522" t="s">
        <v>24</v>
      </c>
      <c r="F69" s="522" t="s">
        <v>120</v>
      </c>
      <c r="G69" s="522" t="s">
        <v>234</v>
      </c>
      <c r="H69" s="285"/>
      <c r="I69" s="286"/>
      <c r="J69" s="286"/>
      <c r="K69" s="286"/>
      <c r="L69" s="286"/>
    </row>
    <row r="70" spans="1:13" ht="27.6" x14ac:dyDescent="0.3">
      <c r="A70" s="309" t="s">
        <v>13</v>
      </c>
      <c r="B70" s="519" t="s">
        <v>14</v>
      </c>
      <c r="C70" s="560">
        <f>C45</f>
        <v>603471</v>
      </c>
      <c r="D70" s="560">
        <f>D45</f>
        <v>172554</v>
      </c>
      <c r="E70" s="587">
        <f>E45</f>
        <v>172554</v>
      </c>
      <c r="F70" s="587">
        <f>F45</f>
        <v>172555</v>
      </c>
      <c r="G70" s="587">
        <f>G45</f>
        <v>172555</v>
      </c>
      <c r="H70" s="285"/>
      <c r="I70" s="286"/>
      <c r="J70" s="286"/>
      <c r="K70" s="286"/>
      <c r="L70" s="286"/>
    </row>
    <row r="71" spans="1:13" ht="27.6" customHeight="1" x14ac:dyDescent="0.3">
      <c r="A71" s="531" t="s">
        <v>21</v>
      </c>
      <c r="B71" s="532" t="s">
        <v>14</v>
      </c>
      <c r="C71" s="533">
        <f>C70</f>
        <v>603471</v>
      </c>
      <c r="D71" s="533">
        <f>D70</f>
        <v>172554</v>
      </c>
      <c r="E71" s="533">
        <f>E70</f>
        <v>172554</v>
      </c>
      <c r="F71" s="533">
        <f>F70</f>
        <v>172555</v>
      </c>
      <c r="G71" s="589">
        <f>G70</f>
        <v>172555</v>
      </c>
      <c r="H71" s="285"/>
      <c r="I71" s="286"/>
      <c r="J71" s="311"/>
      <c r="K71" s="311"/>
      <c r="L71" s="311"/>
    </row>
    <row r="72" spans="1:13" s="280" customFormat="1" ht="16.649999999999999" hidden="1" customHeight="1" x14ac:dyDescent="0.3">
      <c r="A72" s="718" t="s">
        <v>22</v>
      </c>
      <c r="B72" s="718"/>
      <c r="C72" s="718"/>
      <c r="D72" s="718"/>
      <c r="E72" s="718"/>
      <c r="F72" s="718"/>
      <c r="G72" s="718"/>
      <c r="H72" s="283"/>
      <c r="I72" s="279"/>
      <c r="J72" s="284"/>
      <c r="K72" s="284"/>
      <c r="L72" s="284"/>
      <c r="M72" s="284"/>
    </row>
    <row r="73" spans="1:13" s="280" customFormat="1" ht="16.649999999999999" hidden="1" customHeight="1" x14ac:dyDescent="0.3">
      <c r="A73" s="287" t="s">
        <v>23</v>
      </c>
      <c r="B73" s="287"/>
      <c r="C73" s="287"/>
      <c r="D73" s="287"/>
      <c r="E73" s="287"/>
      <c r="F73" s="287"/>
      <c r="G73" s="287"/>
      <c r="H73" s="287"/>
      <c r="I73" s="279"/>
    </row>
    <row r="74" spans="1:13" s="280" customFormat="1" ht="15" hidden="1" customHeight="1" x14ac:dyDescent="0.3">
      <c r="A74" s="704" t="s">
        <v>31</v>
      </c>
      <c r="B74" s="704"/>
      <c r="C74" s="704"/>
      <c r="D74" s="704"/>
      <c r="E74" s="704"/>
      <c r="F74" s="704"/>
      <c r="G74" s="704"/>
      <c r="H74" s="312"/>
      <c r="I74" s="279"/>
    </row>
    <row r="75" spans="1:13" s="280" customFormat="1" ht="15" hidden="1" customHeight="1" x14ac:dyDescent="0.3">
      <c r="A75" s="700" t="s">
        <v>32</v>
      </c>
      <c r="B75" s="704"/>
      <c r="C75" s="704"/>
      <c r="D75" s="704"/>
      <c r="E75" s="704"/>
      <c r="F75" s="704"/>
      <c r="G75" s="704"/>
      <c r="H75" s="287"/>
      <c r="I75" s="279"/>
    </row>
    <row r="76" spans="1:13" ht="21.45" hidden="1" customHeight="1" x14ac:dyDescent="0.3">
      <c r="A76" s="704" t="s">
        <v>33</v>
      </c>
      <c r="B76" s="704"/>
      <c r="C76" s="704"/>
      <c r="D76" s="704"/>
      <c r="E76" s="704"/>
      <c r="F76" s="704"/>
      <c r="G76" s="704"/>
      <c r="H76" s="283"/>
    </row>
    <row r="77" spans="1:13" ht="17.25" hidden="1" customHeight="1" x14ac:dyDescent="0.3">
      <c r="A77" s="719" t="s">
        <v>19</v>
      </c>
      <c r="B77" s="717" t="s">
        <v>5</v>
      </c>
      <c r="C77" s="300" t="s">
        <v>6</v>
      </c>
      <c r="D77" s="300" t="s">
        <v>7</v>
      </c>
      <c r="E77" s="717" t="s">
        <v>8</v>
      </c>
      <c r="F77" s="717"/>
      <c r="G77" s="717"/>
      <c r="H77" s="301"/>
      <c r="I77" s="275"/>
    </row>
    <row r="78" spans="1:13" ht="17.25" hidden="1" customHeight="1" x14ac:dyDescent="0.3">
      <c r="A78" s="720"/>
      <c r="B78" s="717"/>
      <c r="C78" s="293" t="s">
        <v>9</v>
      </c>
      <c r="D78" s="293" t="s">
        <v>10</v>
      </c>
      <c r="E78" s="293" t="s">
        <v>11</v>
      </c>
      <c r="F78" s="293" t="s">
        <v>12</v>
      </c>
      <c r="G78" s="293" t="s">
        <v>24</v>
      </c>
      <c r="H78" s="301"/>
      <c r="I78" s="275"/>
    </row>
    <row r="79" spans="1:13" ht="15.6" hidden="1" x14ac:dyDescent="0.3">
      <c r="A79" s="313" t="s">
        <v>34</v>
      </c>
      <c r="B79" s="293" t="s">
        <v>35</v>
      </c>
      <c r="C79" s="314"/>
      <c r="D79" s="314"/>
      <c r="E79" s="314"/>
      <c r="F79" s="314"/>
      <c r="G79" s="314"/>
      <c r="H79" s="301"/>
      <c r="I79" s="275"/>
    </row>
    <row r="80" spans="1:13" ht="15" hidden="1" customHeight="1" x14ac:dyDescent="0.3">
      <c r="A80" s="313" t="s">
        <v>34</v>
      </c>
      <c r="B80" s="293" t="s">
        <v>35</v>
      </c>
      <c r="C80" s="314"/>
      <c r="D80" s="314"/>
      <c r="E80" s="314"/>
      <c r="F80" s="314"/>
      <c r="G80" s="314"/>
      <c r="H80" s="301"/>
      <c r="I80" s="275"/>
    </row>
    <row r="81" spans="1:13" ht="15" hidden="1" customHeight="1" x14ac:dyDescent="0.3">
      <c r="A81" s="313" t="s">
        <v>34</v>
      </c>
      <c r="B81" s="293" t="s">
        <v>35</v>
      </c>
      <c r="C81" s="314"/>
      <c r="D81" s="314"/>
      <c r="E81" s="314"/>
      <c r="F81" s="314"/>
      <c r="G81" s="314"/>
      <c r="H81" s="301"/>
      <c r="I81" s="275"/>
    </row>
    <row r="82" spans="1:13" ht="19.5" hidden="1" customHeight="1" x14ac:dyDescent="0.3">
      <c r="A82" s="306"/>
      <c r="B82" s="307"/>
      <c r="C82" s="308"/>
      <c r="D82" s="308"/>
      <c r="E82" s="308"/>
      <c r="F82" s="308"/>
      <c r="G82" s="308"/>
      <c r="H82" s="301"/>
      <c r="I82" s="275"/>
    </row>
    <row r="83" spans="1:13" ht="15.75" hidden="1" customHeight="1" x14ac:dyDescent="0.3">
      <c r="A83" s="717" t="s">
        <v>20</v>
      </c>
      <c r="B83" s="717" t="s">
        <v>5</v>
      </c>
      <c r="C83" s="300" t="s">
        <v>6</v>
      </c>
      <c r="D83" s="300" t="s">
        <v>7</v>
      </c>
      <c r="E83" s="717" t="s">
        <v>8</v>
      </c>
      <c r="F83" s="717"/>
      <c r="G83" s="717"/>
      <c r="H83" s="301"/>
      <c r="I83" s="286"/>
      <c r="J83" s="286"/>
      <c r="K83" s="286"/>
      <c r="L83" s="286"/>
    </row>
    <row r="84" spans="1:13" ht="18" hidden="1" customHeight="1" x14ac:dyDescent="0.3">
      <c r="A84" s="717"/>
      <c r="B84" s="717"/>
      <c r="C84" s="293" t="s">
        <v>9</v>
      </c>
      <c r="D84" s="293" t="s">
        <v>10</v>
      </c>
      <c r="E84" s="293" t="s">
        <v>11</v>
      </c>
      <c r="F84" s="293" t="s">
        <v>12</v>
      </c>
      <c r="G84" s="293" t="s">
        <v>24</v>
      </c>
      <c r="H84" s="285"/>
      <c r="I84" s="286"/>
      <c r="J84" s="286"/>
      <c r="K84" s="286"/>
      <c r="L84" s="286"/>
    </row>
    <row r="85" spans="1:13" ht="23.25" hidden="1" customHeight="1" x14ac:dyDescent="0.3">
      <c r="A85" s="309" t="s">
        <v>15</v>
      </c>
      <c r="B85" s="293" t="s">
        <v>14</v>
      </c>
      <c r="C85" s="310"/>
      <c r="D85" s="310"/>
      <c r="E85" s="310"/>
      <c r="F85" s="310"/>
      <c r="G85" s="310"/>
      <c r="H85" s="285"/>
      <c r="I85" s="286"/>
      <c r="J85" s="286"/>
      <c r="K85" s="286"/>
      <c r="L85" s="286"/>
    </row>
    <row r="86" spans="1:13" ht="32.25" hidden="1" customHeight="1" x14ac:dyDescent="0.3">
      <c r="A86" s="295" t="s">
        <v>21</v>
      </c>
      <c r="B86" s="296" t="s">
        <v>14</v>
      </c>
      <c r="C86" s="297">
        <f>SUM(C85)</f>
        <v>0</v>
      </c>
      <c r="D86" s="297">
        <f>SUM(D85)</f>
        <v>0</v>
      </c>
      <c r="E86" s="297">
        <f>SUM(E85)</f>
        <v>0</v>
      </c>
      <c r="F86" s="297">
        <f>SUM(F85)</f>
        <v>0</v>
      </c>
      <c r="G86" s="297">
        <f>SUM(G85)</f>
        <v>0</v>
      </c>
      <c r="H86" s="285"/>
      <c r="I86" s="286"/>
      <c r="J86" s="311"/>
      <c r="K86" s="311"/>
      <c r="L86" s="311"/>
    </row>
    <row r="87" spans="1:13" hidden="1" x14ac:dyDescent="0.3"/>
    <row r="88" spans="1:13" hidden="1" x14ac:dyDescent="0.3">
      <c r="E88" s="315"/>
    </row>
    <row r="89" spans="1:13" hidden="1" x14ac:dyDescent="0.3"/>
    <row r="90" spans="1:13" hidden="1" x14ac:dyDescent="0.3"/>
    <row r="92" spans="1:13" s="318" customFormat="1" ht="19.5" customHeight="1" x14ac:dyDescent="0.3">
      <c r="A92" s="645" t="s">
        <v>59</v>
      </c>
      <c r="B92" s="645"/>
      <c r="C92" s="645"/>
      <c r="D92" s="645"/>
      <c r="E92" s="645"/>
      <c r="F92" s="645"/>
      <c r="G92" s="645"/>
      <c r="H92" s="645"/>
      <c r="I92" s="316"/>
      <c r="J92" s="317"/>
      <c r="K92" s="317"/>
      <c r="L92" s="317"/>
      <c r="M92" s="317"/>
    </row>
    <row r="93" spans="1:13" s="320" customFormat="1" ht="17.25" customHeight="1" x14ac:dyDescent="0.3">
      <c r="A93" s="319" t="s">
        <v>18</v>
      </c>
    </row>
    <row r="94" spans="1:13" s="320" customFormat="1" ht="23.4" customHeight="1" x14ac:dyDescent="0.3">
      <c r="A94" s="722" t="s">
        <v>97</v>
      </c>
      <c r="B94" s="722"/>
      <c r="C94" s="722"/>
      <c r="D94" s="722"/>
      <c r="E94" s="722"/>
      <c r="F94" s="722"/>
      <c r="G94" s="722"/>
      <c r="H94" s="722"/>
      <c r="I94" s="722"/>
      <c r="J94" s="722"/>
      <c r="K94" s="722"/>
    </row>
    <row r="95" spans="1:13" s="320" customFormat="1" ht="17.25" customHeight="1" x14ac:dyDescent="0.3">
      <c r="A95" s="319" t="s">
        <v>44</v>
      </c>
      <c r="B95" s="321"/>
      <c r="C95" s="321"/>
      <c r="D95" s="321"/>
      <c r="E95" s="321"/>
      <c r="F95" s="321"/>
      <c r="G95" s="321"/>
    </row>
    <row r="96" spans="1:13" s="324" customFormat="1" ht="43.5" customHeight="1" x14ac:dyDescent="0.3">
      <c r="A96" s="723" t="s">
        <v>125</v>
      </c>
      <c r="B96" s="723"/>
      <c r="C96" s="723"/>
      <c r="D96" s="723"/>
      <c r="E96" s="723"/>
      <c r="F96" s="723"/>
      <c r="G96" s="723"/>
      <c r="H96" s="322"/>
      <c r="I96" s="323"/>
    </row>
    <row r="97" spans="1:13" s="324" customFormat="1" ht="27.6" x14ac:dyDescent="0.3">
      <c r="A97" s="724" t="s">
        <v>19</v>
      </c>
      <c r="B97" s="724" t="s">
        <v>5</v>
      </c>
      <c r="C97" s="519" t="s">
        <v>6</v>
      </c>
      <c r="D97" s="519" t="s">
        <v>7</v>
      </c>
      <c r="E97" s="716" t="s">
        <v>8</v>
      </c>
      <c r="F97" s="716"/>
      <c r="G97" s="716"/>
      <c r="H97" s="325"/>
    </row>
    <row r="98" spans="1:13" s="324" customFormat="1" ht="24" customHeight="1" x14ac:dyDescent="0.3">
      <c r="A98" s="724"/>
      <c r="B98" s="724"/>
      <c r="C98" s="522" t="s">
        <v>11</v>
      </c>
      <c r="D98" s="522" t="s">
        <v>12</v>
      </c>
      <c r="E98" s="522" t="s">
        <v>24</v>
      </c>
      <c r="F98" s="522" t="s">
        <v>120</v>
      </c>
      <c r="G98" s="522" t="s">
        <v>234</v>
      </c>
      <c r="H98" s="325"/>
    </row>
    <row r="99" spans="1:13" s="324" customFormat="1" hidden="1" x14ac:dyDescent="0.3">
      <c r="A99" s="326" t="s">
        <v>110</v>
      </c>
      <c r="B99" s="520" t="s">
        <v>39</v>
      </c>
      <c r="C99" s="534">
        <v>15000</v>
      </c>
      <c r="D99" s="327"/>
      <c r="E99" s="535"/>
      <c r="F99" s="535"/>
      <c r="H99" s="325"/>
    </row>
    <row r="100" spans="1:13" s="324" customFormat="1" hidden="1" x14ac:dyDescent="0.3">
      <c r="A100" s="326" t="s">
        <v>111</v>
      </c>
      <c r="B100" s="520" t="s">
        <v>39</v>
      </c>
      <c r="C100" s="534">
        <v>5000</v>
      </c>
      <c r="D100" s="327"/>
      <c r="E100" s="535"/>
      <c r="F100" s="535"/>
      <c r="H100" s="325"/>
    </row>
    <row r="101" spans="1:13" s="324" customFormat="1" hidden="1" x14ac:dyDescent="0.3">
      <c r="A101" s="326" t="s">
        <v>112</v>
      </c>
      <c r="B101" s="520" t="s">
        <v>113</v>
      </c>
      <c r="C101" s="534">
        <v>130000</v>
      </c>
      <c r="D101" s="327"/>
      <c r="E101" s="535"/>
      <c r="F101" s="535"/>
      <c r="H101" s="325"/>
    </row>
    <row r="102" spans="1:13" s="324" customFormat="1" hidden="1" x14ac:dyDescent="0.3">
      <c r="A102" s="326" t="s">
        <v>114</v>
      </c>
      <c r="B102" s="520" t="s">
        <v>30</v>
      </c>
      <c r="C102" s="534">
        <v>50</v>
      </c>
      <c r="D102" s="327"/>
      <c r="E102" s="535"/>
      <c r="F102" s="535"/>
      <c r="H102" s="325"/>
    </row>
    <row r="103" spans="1:13" s="324" customFormat="1" ht="40.5" hidden="1" customHeight="1" x14ac:dyDescent="0.3">
      <c r="A103" s="326" t="s">
        <v>115</v>
      </c>
      <c r="B103" s="520" t="s">
        <v>30</v>
      </c>
      <c r="C103" s="534">
        <v>400</v>
      </c>
      <c r="D103" s="327"/>
      <c r="E103" s="535"/>
      <c r="F103" s="535"/>
      <c r="H103" s="325"/>
    </row>
    <row r="104" spans="1:13" s="324" customFormat="1" ht="40.5" hidden="1" customHeight="1" x14ac:dyDescent="0.3">
      <c r="A104" s="326" t="s">
        <v>116</v>
      </c>
      <c r="B104" s="520" t="s">
        <v>30</v>
      </c>
      <c r="C104" s="534">
        <v>210</v>
      </c>
      <c r="D104" s="327"/>
      <c r="E104" s="535"/>
      <c r="F104" s="535"/>
      <c r="H104" s="325"/>
    </row>
    <row r="105" spans="1:13" s="324" customFormat="1" ht="27.6" hidden="1" x14ac:dyDescent="0.3">
      <c r="A105" s="326" t="s">
        <v>117</v>
      </c>
      <c r="B105" s="520" t="s">
        <v>30</v>
      </c>
      <c r="C105" s="534">
        <v>80</v>
      </c>
      <c r="D105" s="327"/>
      <c r="E105" s="535"/>
      <c r="F105" s="535"/>
      <c r="H105" s="325"/>
    </row>
    <row r="106" spans="1:13" s="324" customFormat="1" ht="27.6" hidden="1" x14ac:dyDescent="0.3">
      <c r="A106" s="326" t="s">
        <v>118</v>
      </c>
      <c r="B106" s="520" t="s">
        <v>39</v>
      </c>
      <c r="C106" s="534">
        <v>650</v>
      </c>
      <c r="D106" s="327"/>
      <c r="E106" s="535"/>
      <c r="F106" s="536"/>
      <c r="H106" s="325"/>
    </row>
    <row r="107" spans="1:13" s="324" customFormat="1" ht="33" customHeight="1" x14ac:dyDescent="0.3">
      <c r="A107" s="537" t="s">
        <v>126</v>
      </c>
      <c r="B107" s="328" t="s">
        <v>124</v>
      </c>
      <c r="C107" s="538">
        <v>2.25</v>
      </c>
      <c r="D107" s="538">
        <v>2.25</v>
      </c>
      <c r="E107" s="538">
        <v>2.25</v>
      </c>
      <c r="F107" s="538">
        <v>2.25</v>
      </c>
      <c r="G107" s="538">
        <v>2.25</v>
      </c>
      <c r="H107" s="325"/>
    </row>
    <row r="108" spans="1:13" s="324" customFormat="1" ht="40.5" hidden="1" customHeight="1" x14ac:dyDescent="0.3">
      <c r="A108" s="724" t="s">
        <v>20</v>
      </c>
      <c r="B108" s="724" t="s">
        <v>5</v>
      </c>
      <c r="C108" s="725" t="s">
        <v>121</v>
      </c>
      <c r="D108" s="725" t="s">
        <v>122</v>
      </c>
      <c r="E108" s="725" t="s">
        <v>37</v>
      </c>
      <c r="F108" s="725"/>
      <c r="G108" s="725"/>
      <c r="H108" s="325"/>
      <c r="I108" s="329"/>
      <c r="J108" s="329"/>
      <c r="K108" s="329"/>
      <c r="L108" s="329"/>
    </row>
    <row r="109" spans="1:13" s="324" customFormat="1" ht="40.5" hidden="1" customHeight="1" x14ac:dyDescent="0.3">
      <c r="A109" s="724"/>
      <c r="B109" s="724"/>
      <c r="C109" s="725"/>
      <c r="D109" s="725"/>
      <c r="E109" s="539" t="s">
        <v>12</v>
      </c>
      <c r="F109" s="539" t="s">
        <v>24</v>
      </c>
      <c r="G109" s="539" t="s">
        <v>120</v>
      </c>
      <c r="H109" s="323"/>
      <c r="I109" s="329"/>
      <c r="J109" s="329"/>
      <c r="K109" s="329"/>
      <c r="L109" s="329"/>
    </row>
    <row r="110" spans="1:13" s="324" customFormat="1" ht="40.5" hidden="1" customHeight="1" x14ac:dyDescent="0.3">
      <c r="A110" s="330" t="s">
        <v>13</v>
      </c>
      <c r="B110" s="520" t="s">
        <v>14</v>
      </c>
      <c r="C110" s="529">
        <v>10437</v>
      </c>
      <c r="D110" s="529">
        <f>280781+199872</f>
        <v>480653</v>
      </c>
      <c r="E110" s="327"/>
      <c r="F110" s="540"/>
      <c r="G110" s="540"/>
      <c r="H110" s="323"/>
      <c r="I110" s="329"/>
      <c r="J110" s="329"/>
      <c r="K110" s="329"/>
      <c r="L110" s="329"/>
    </row>
    <row r="111" spans="1:13" s="324" customFormat="1" ht="40.5" hidden="1" customHeight="1" x14ac:dyDescent="0.3">
      <c r="A111" s="541" t="s">
        <v>21</v>
      </c>
      <c r="B111" s="542" t="s">
        <v>14</v>
      </c>
      <c r="C111" s="543">
        <f>SUM(C110)</f>
        <v>10437</v>
      </c>
      <c r="D111" s="543">
        <f>SUM(D110)</f>
        <v>480653</v>
      </c>
      <c r="E111" s="543">
        <f>SUM(E110)</f>
        <v>0</v>
      </c>
      <c r="F111" s="543">
        <f>SUM(F110)</f>
        <v>0</v>
      </c>
      <c r="G111" s="543">
        <f>SUM(G110)</f>
        <v>0</v>
      </c>
      <c r="H111" s="323"/>
      <c r="I111" s="329"/>
      <c r="J111" s="331"/>
      <c r="K111" s="331"/>
      <c r="L111" s="331"/>
    </row>
    <row r="112" spans="1:13" s="318" customFormat="1" ht="40.5" hidden="1" customHeight="1" x14ac:dyDescent="0.3">
      <c r="A112" s="721" t="s">
        <v>227</v>
      </c>
      <c r="B112" s="721"/>
      <c r="C112" s="721"/>
      <c r="D112" s="721"/>
      <c r="E112" s="721"/>
      <c r="F112" s="721"/>
      <c r="G112" s="721"/>
      <c r="H112" s="322"/>
      <c r="I112" s="316"/>
      <c r="J112" s="317"/>
      <c r="K112" s="317"/>
      <c r="L112" s="317"/>
      <c r="M112" s="317"/>
    </row>
    <row r="113" spans="1:12" s="318" customFormat="1" ht="40.5" hidden="1" customHeight="1" x14ac:dyDescent="0.3">
      <c r="A113" s="544" t="s">
        <v>23</v>
      </c>
      <c r="B113" s="544"/>
      <c r="C113" s="544"/>
      <c r="D113" s="544"/>
      <c r="E113" s="544"/>
      <c r="F113" s="544"/>
      <c r="G113" s="544"/>
      <c r="H113" s="332"/>
      <c r="I113" s="316"/>
    </row>
    <row r="114" spans="1:12" s="318" customFormat="1" ht="40.5" hidden="1" customHeight="1" x14ac:dyDescent="0.3">
      <c r="A114" s="726" t="s">
        <v>228</v>
      </c>
      <c r="B114" s="726"/>
      <c r="C114" s="726"/>
      <c r="D114" s="726"/>
      <c r="E114" s="726"/>
      <c r="F114" s="726"/>
      <c r="G114" s="726"/>
      <c r="H114" s="333"/>
      <c r="I114" s="316"/>
    </row>
    <row r="115" spans="1:12" s="318" customFormat="1" ht="40.5" hidden="1" customHeight="1" x14ac:dyDescent="0.3">
      <c r="A115" s="727" t="s">
        <v>229</v>
      </c>
      <c r="B115" s="726"/>
      <c r="C115" s="726"/>
      <c r="D115" s="726"/>
      <c r="E115" s="726"/>
      <c r="F115" s="726"/>
      <c r="G115" s="726"/>
      <c r="H115" s="332"/>
      <c r="I115" s="316"/>
    </row>
    <row r="116" spans="1:12" s="324" customFormat="1" ht="40.5" hidden="1" customHeight="1" x14ac:dyDescent="0.3">
      <c r="A116" s="726" t="s">
        <v>230</v>
      </c>
      <c r="B116" s="726"/>
      <c r="C116" s="726"/>
      <c r="D116" s="726"/>
      <c r="E116" s="726"/>
      <c r="F116" s="726"/>
      <c r="G116" s="726"/>
      <c r="H116" s="322"/>
      <c r="I116" s="323"/>
    </row>
    <row r="117" spans="1:12" s="324" customFormat="1" ht="40.5" hidden="1" customHeight="1" x14ac:dyDescent="0.3">
      <c r="A117" s="728" t="s">
        <v>19</v>
      </c>
      <c r="B117" s="724" t="s">
        <v>5</v>
      </c>
      <c r="C117" s="520" t="s">
        <v>6</v>
      </c>
      <c r="D117" s="520" t="s">
        <v>7</v>
      </c>
      <c r="E117" s="724" t="s">
        <v>8</v>
      </c>
      <c r="F117" s="724"/>
      <c r="G117" s="724"/>
      <c r="H117" s="325"/>
    </row>
    <row r="118" spans="1:12" s="324" customFormat="1" ht="40.5" hidden="1" customHeight="1" x14ac:dyDescent="0.3">
      <c r="A118" s="729"/>
      <c r="B118" s="724"/>
      <c r="C118" s="520" t="s">
        <v>9</v>
      </c>
      <c r="D118" s="520" t="s">
        <v>10</v>
      </c>
      <c r="E118" s="520" t="s">
        <v>11</v>
      </c>
      <c r="F118" s="520" t="s">
        <v>12</v>
      </c>
      <c r="G118" s="520" t="s">
        <v>24</v>
      </c>
      <c r="H118" s="325"/>
    </row>
    <row r="119" spans="1:12" s="324" customFormat="1" hidden="1" x14ac:dyDescent="0.3">
      <c r="A119" s="334" t="s">
        <v>34</v>
      </c>
      <c r="B119" s="520" t="s">
        <v>35</v>
      </c>
      <c r="C119" s="545"/>
      <c r="D119" s="545"/>
      <c r="E119" s="545"/>
      <c r="F119" s="545"/>
      <c r="G119" s="545"/>
      <c r="H119" s="325"/>
    </row>
    <row r="120" spans="1:12" s="324" customFormat="1" ht="40.5" hidden="1" customHeight="1" x14ac:dyDescent="0.3">
      <c r="A120" s="334" t="s">
        <v>34</v>
      </c>
      <c r="B120" s="520" t="s">
        <v>35</v>
      </c>
      <c r="C120" s="545"/>
      <c r="D120" s="545"/>
      <c r="E120" s="545"/>
      <c r="F120" s="545"/>
      <c r="G120" s="545"/>
      <c r="H120" s="325"/>
    </row>
    <row r="121" spans="1:12" s="324" customFormat="1" ht="40.5" hidden="1" customHeight="1" x14ac:dyDescent="0.3">
      <c r="A121" s="334" t="s">
        <v>34</v>
      </c>
      <c r="B121" s="520" t="s">
        <v>35</v>
      </c>
      <c r="C121" s="545"/>
      <c r="D121" s="545"/>
      <c r="E121" s="545"/>
      <c r="F121" s="545"/>
      <c r="G121" s="545"/>
      <c r="H121" s="325"/>
    </row>
    <row r="122" spans="1:12" s="324" customFormat="1" ht="40.5" hidden="1" customHeight="1" x14ac:dyDescent="0.3">
      <c r="A122" s="335"/>
      <c r="B122" s="336"/>
      <c r="C122" s="337"/>
      <c r="D122" s="337"/>
      <c r="E122" s="337"/>
      <c r="F122" s="337"/>
      <c r="G122" s="337"/>
      <c r="H122" s="325"/>
    </row>
    <row r="123" spans="1:12" s="324" customFormat="1" ht="40.5" hidden="1" customHeight="1" x14ac:dyDescent="0.3">
      <c r="A123" s="724" t="s">
        <v>20</v>
      </c>
      <c r="B123" s="724" t="s">
        <v>5</v>
      </c>
      <c r="C123" s="520" t="s">
        <v>6</v>
      </c>
      <c r="D123" s="520" t="s">
        <v>7</v>
      </c>
      <c r="E123" s="724" t="s">
        <v>8</v>
      </c>
      <c r="F123" s="724"/>
      <c r="G123" s="724"/>
      <c r="H123" s="325"/>
      <c r="I123" s="329"/>
      <c r="J123" s="329"/>
      <c r="K123" s="329"/>
      <c r="L123" s="329"/>
    </row>
    <row r="124" spans="1:12" s="324" customFormat="1" ht="40.5" hidden="1" customHeight="1" x14ac:dyDescent="0.3">
      <c r="A124" s="724"/>
      <c r="B124" s="724"/>
      <c r="C124" s="520" t="s">
        <v>9</v>
      </c>
      <c r="D124" s="520" t="s">
        <v>10</v>
      </c>
      <c r="E124" s="520" t="s">
        <v>11</v>
      </c>
      <c r="F124" s="520" t="s">
        <v>12</v>
      </c>
      <c r="G124" s="520" t="s">
        <v>24</v>
      </c>
      <c r="H124" s="323"/>
      <c r="I124" s="329"/>
      <c r="J124" s="329"/>
      <c r="K124" s="329"/>
      <c r="L124" s="329"/>
    </row>
    <row r="125" spans="1:12" s="324" customFormat="1" ht="40.5" hidden="1" customHeight="1" x14ac:dyDescent="0.3">
      <c r="A125" s="330" t="s">
        <v>15</v>
      </c>
      <c r="B125" s="520" t="s">
        <v>14</v>
      </c>
      <c r="C125" s="540"/>
      <c r="D125" s="540"/>
      <c r="E125" s="540"/>
      <c r="F125" s="540"/>
      <c r="G125" s="540"/>
      <c r="H125" s="323"/>
      <c r="I125" s="329"/>
      <c r="J125" s="329"/>
      <c r="K125" s="329"/>
      <c r="L125" s="329"/>
    </row>
    <row r="126" spans="1:12" s="324" customFormat="1" ht="40.5" hidden="1" customHeight="1" x14ac:dyDescent="0.3">
      <c r="A126" s="541" t="s">
        <v>21</v>
      </c>
      <c r="B126" s="542" t="s">
        <v>14</v>
      </c>
      <c r="C126" s="543">
        <f>SUM(C125)</f>
        <v>0</v>
      </c>
      <c r="D126" s="543">
        <f>SUM(D125)</f>
        <v>0</v>
      </c>
      <c r="E126" s="543">
        <f>SUM(E125)</f>
        <v>0</v>
      </c>
      <c r="F126" s="543">
        <f>SUM(F125)</f>
        <v>0</v>
      </c>
      <c r="G126" s="543">
        <f>SUM(G125)</f>
        <v>0</v>
      </c>
      <c r="H126" s="323"/>
      <c r="I126" s="329"/>
      <c r="J126" s="331"/>
      <c r="K126" s="331"/>
      <c r="L126" s="331"/>
    </row>
    <row r="127" spans="1:12" s="324" customFormat="1" hidden="1" x14ac:dyDescent="0.3">
      <c r="A127" s="338"/>
      <c r="B127" s="338"/>
      <c r="I127" s="323"/>
    </row>
    <row r="128" spans="1:12" s="324" customFormat="1" hidden="1" x14ac:dyDescent="0.3">
      <c r="A128" s="338"/>
      <c r="B128" s="338"/>
      <c r="E128" s="339"/>
      <c r="I128" s="323"/>
    </row>
    <row r="129" spans="1:9" s="324" customFormat="1" hidden="1" x14ac:dyDescent="0.3">
      <c r="A129" s="338"/>
      <c r="B129" s="338"/>
      <c r="I129" s="323"/>
    </row>
    <row r="130" spans="1:9" s="324" customFormat="1" hidden="1" x14ac:dyDescent="0.3">
      <c r="A130" s="338"/>
      <c r="B130" s="338"/>
      <c r="I130" s="323"/>
    </row>
    <row r="131" spans="1:9" s="324" customFormat="1" x14ac:dyDescent="0.3">
      <c r="A131" s="338"/>
      <c r="B131" s="338"/>
      <c r="I131" s="323"/>
    </row>
    <row r="132" spans="1:9" s="324" customFormat="1" ht="27.6" x14ac:dyDescent="0.3">
      <c r="A132" s="728" t="s">
        <v>4</v>
      </c>
      <c r="B132" s="728" t="s">
        <v>5</v>
      </c>
      <c r="C132" s="519" t="s">
        <v>6</v>
      </c>
      <c r="D132" s="519" t="s">
        <v>7</v>
      </c>
      <c r="E132" s="716" t="s">
        <v>8</v>
      </c>
      <c r="F132" s="716"/>
      <c r="G132" s="716"/>
      <c r="H132" s="324" t="s">
        <v>48</v>
      </c>
      <c r="I132" s="323"/>
    </row>
    <row r="133" spans="1:9" s="324" customFormat="1" ht="28.5" customHeight="1" x14ac:dyDescent="0.3">
      <c r="A133" s="729"/>
      <c r="B133" s="730"/>
      <c r="C133" s="522" t="s">
        <v>11</v>
      </c>
      <c r="D133" s="522" t="s">
        <v>12</v>
      </c>
      <c r="E133" s="522" t="s">
        <v>24</v>
      </c>
      <c r="F133" s="522" t="s">
        <v>120</v>
      </c>
      <c r="G133" s="522" t="s">
        <v>234</v>
      </c>
      <c r="I133" s="323"/>
    </row>
    <row r="134" spans="1:9" s="324" customFormat="1" ht="19.2" customHeight="1" x14ac:dyDescent="0.3">
      <c r="A134" s="546" t="s">
        <v>15</v>
      </c>
      <c r="B134" s="520" t="s">
        <v>14</v>
      </c>
      <c r="C134" s="530">
        <f>C46</f>
        <v>3907</v>
      </c>
      <c r="D134" s="530">
        <f>D46</f>
        <v>3978</v>
      </c>
      <c r="E134" s="530">
        <f>E46</f>
        <v>3979</v>
      </c>
      <c r="F134" s="530">
        <f>F46</f>
        <v>4170</v>
      </c>
      <c r="G134" s="530">
        <f>G46</f>
        <v>4171</v>
      </c>
      <c r="I134" s="323"/>
    </row>
    <row r="135" spans="1:9" s="324" customFormat="1" ht="23.4" customHeight="1" x14ac:dyDescent="0.3">
      <c r="A135" s="541" t="s">
        <v>16</v>
      </c>
      <c r="B135" s="542" t="s">
        <v>14</v>
      </c>
      <c r="C135" s="543">
        <f>C134</f>
        <v>3907</v>
      </c>
      <c r="D135" s="543">
        <f>D134</f>
        <v>3978</v>
      </c>
      <c r="E135" s="543">
        <f>E134</f>
        <v>3979</v>
      </c>
      <c r="F135" s="543">
        <f>F134</f>
        <v>4170</v>
      </c>
      <c r="G135" s="543">
        <f>G134</f>
        <v>4171</v>
      </c>
      <c r="I135" s="323"/>
    </row>
    <row r="139" spans="1:9" x14ac:dyDescent="0.3">
      <c r="G139" s="275" t="s">
        <v>48</v>
      </c>
    </row>
  </sheetData>
  <mergeCells count="72">
    <mergeCell ref="A123:A124"/>
    <mergeCell ref="B123:B124"/>
    <mergeCell ref="E123:G123"/>
    <mergeCell ref="A132:A133"/>
    <mergeCell ref="B132:B133"/>
    <mergeCell ref="E132:G132"/>
    <mergeCell ref="A114:G114"/>
    <mergeCell ref="A115:G115"/>
    <mergeCell ref="A116:G116"/>
    <mergeCell ref="A117:A118"/>
    <mergeCell ref="B117:B118"/>
    <mergeCell ref="E117:G117"/>
    <mergeCell ref="A112:G112"/>
    <mergeCell ref="A92:H92"/>
    <mergeCell ref="A94:K94"/>
    <mergeCell ref="A96:G96"/>
    <mergeCell ref="A97:A98"/>
    <mergeCell ref="B97:B98"/>
    <mergeCell ref="E97:G97"/>
    <mergeCell ref="A108:A109"/>
    <mergeCell ref="B108:B109"/>
    <mergeCell ref="C108:C109"/>
    <mergeCell ref="D108:D109"/>
    <mergeCell ref="E108:G108"/>
    <mergeCell ref="A76:G76"/>
    <mergeCell ref="A77:A78"/>
    <mergeCell ref="B77:B78"/>
    <mergeCell ref="E77:G77"/>
    <mergeCell ref="A83:A84"/>
    <mergeCell ref="B83:B84"/>
    <mergeCell ref="E83:G83"/>
    <mergeCell ref="A75:G75"/>
    <mergeCell ref="A48:H48"/>
    <mergeCell ref="A50:G50"/>
    <mergeCell ref="A52:G52"/>
    <mergeCell ref="A53:A54"/>
    <mergeCell ref="B53:B54"/>
    <mergeCell ref="E53:G53"/>
    <mergeCell ref="A68:A69"/>
    <mergeCell ref="B68:B69"/>
    <mergeCell ref="E68:G68"/>
    <mergeCell ref="A72:G72"/>
    <mergeCell ref="A74:G74"/>
    <mergeCell ref="A40:G40"/>
    <mergeCell ref="A41:G41"/>
    <mergeCell ref="A42:G42"/>
    <mergeCell ref="A43:A44"/>
    <mergeCell ref="B43:B44"/>
    <mergeCell ref="E43:G43"/>
    <mergeCell ref="A38:C38"/>
    <mergeCell ref="A25:G25"/>
    <mergeCell ref="A27:G27"/>
    <mergeCell ref="A29:G29"/>
    <mergeCell ref="A30:G30"/>
    <mergeCell ref="A33:G33"/>
    <mergeCell ref="A34:G34"/>
    <mergeCell ref="A35:C36"/>
    <mergeCell ref="D35:D36"/>
    <mergeCell ref="E35:G35"/>
    <mergeCell ref="A37:C37"/>
    <mergeCell ref="A23:G23"/>
    <mergeCell ref="F1:G1"/>
    <mergeCell ref="D2:G2"/>
    <mergeCell ref="D3:G3"/>
    <mergeCell ref="D4:G4"/>
    <mergeCell ref="D7:G7"/>
    <mergeCell ref="D8:G8"/>
    <mergeCell ref="D9:G9"/>
    <mergeCell ref="D10:G10"/>
    <mergeCell ref="A20:G20"/>
    <mergeCell ref="A21:G21"/>
    <mergeCell ref="A22:G22"/>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2" max="6" man="1"/>
    <brk id="1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view="pageBreakPreview" topLeftCell="A3" zoomScale="75" zoomScaleNormal="60" zoomScaleSheetLayoutView="75" workbookViewId="0">
      <selection activeCell="A23" sqref="A23"/>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4"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5.6" x14ac:dyDescent="0.3">
      <c r="F1" s="75"/>
      <c r="G1" s="123" t="s">
        <v>71</v>
      </c>
      <c r="H1" s="75"/>
      <c r="I1" s="77"/>
    </row>
    <row r="2" spans="1:256" ht="15.6" x14ac:dyDescent="0.3">
      <c r="F2" s="85"/>
      <c r="G2" s="124" t="s">
        <v>72</v>
      </c>
      <c r="H2" s="85"/>
      <c r="I2" s="77"/>
    </row>
    <row r="3" spans="1:256" ht="18" x14ac:dyDescent="0.3">
      <c r="A3" s="169"/>
      <c r="F3" s="75"/>
      <c r="G3" s="123" t="s">
        <v>73</v>
      </c>
      <c r="H3" s="75"/>
      <c r="I3" s="77"/>
    </row>
    <row r="4" spans="1:256" ht="15.6" x14ac:dyDescent="0.3">
      <c r="F4" s="75"/>
      <c r="G4" s="123" t="s">
        <v>74</v>
      </c>
      <c r="H4" s="75"/>
      <c r="I4" s="77"/>
    </row>
    <row r="5" spans="1:256" ht="15.6" x14ac:dyDescent="0.3">
      <c r="F5" s="75"/>
      <c r="G5" s="123" t="s">
        <v>75</v>
      </c>
      <c r="H5" s="75"/>
      <c r="I5" s="77"/>
    </row>
    <row r="7" spans="1:256" ht="18" x14ac:dyDescent="0.35">
      <c r="A7" s="108"/>
      <c r="B7" s="108"/>
      <c r="C7" s="108"/>
      <c r="D7" s="168"/>
      <c r="E7" s="168"/>
      <c r="F7" s="168"/>
      <c r="G7" s="168"/>
      <c r="H7" s="168"/>
      <c r="I7" s="168"/>
      <c r="J7" s="168"/>
      <c r="K7" s="168"/>
      <c r="L7" s="168"/>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18" customHeight="1" x14ac:dyDescent="0.35">
      <c r="A8" s="108"/>
      <c r="B8" s="108"/>
      <c r="C8" s="108"/>
      <c r="D8" s="662" t="s">
        <v>136</v>
      </c>
      <c r="E8" s="662"/>
      <c r="F8" s="662"/>
      <c r="G8" s="662"/>
      <c r="H8" s="167"/>
      <c r="I8" s="167"/>
      <c r="J8" s="167"/>
      <c r="K8" s="167"/>
      <c r="L8" s="1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8" x14ac:dyDescent="0.35">
      <c r="A9" s="547"/>
      <c r="B9" s="108"/>
      <c r="C9" s="108"/>
      <c r="D9" s="640" t="s">
        <v>226</v>
      </c>
      <c r="E9" s="640"/>
      <c r="F9" s="640"/>
      <c r="G9" s="640"/>
      <c r="H9" s="168"/>
      <c r="I9" s="168"/>
      <c r="J9" s="168"/>
      <c r="K9" s="168"/>
      <c r="L9" s="168"/>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40" t="s">
        <v>137</v>
      </c>
      <c r="E10" s="640"/>
      <c r="F10" s="640"/>
      <c r="G10" s="640"/>
      <c r="H10" s="168"/>
      <c r="I10" s="168"/>
      <c r="J10" s="168"/>
      <c r="K10" s="168"/>
      <c r="L10" s="168"/>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62" t="s">
        <v>138</v>
      </c>
      <c r="E11" s="662"/>
      <c r="F11" s="662"/>
      <c r="G11" s="662"/>
      <c r="H11" s="168"/>
      <c r="I11" s="168"/>
      <c r="J11" s="168"/>
      <c r="K11" s="168"/>
      <c r="L11" s="168"/>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8"/>
      <c r="E12" s="168"/>
      <c r="F12" s="168"/>
      <c r="G12" s="168"/>
      <c r="H12" s="108"/>
      <c r="I12" s="144"/>
      <c r="J12" s="81"/>
      <c r="K12" s="81"/>
      <c r="L12" s="8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c r="IU12" s="111"/>
      <c r="IV12" s="111"/>
    </row>
    <row r="13" spans="1:256" ht="21" x14ac:dyDescent="0.4">
      <c r="A13" s="110"/>
      <c r="B13" s="110"/>
      <c r="C13" s="110"/>
      <c r="D13" s="144"/>
      <c r="E13" s="144"/>
      <c r="F13" s="144"/>
      <c r="G13" s="144"/>
      <c r="H13" s="144"/>
      <c r="I13" s="144"/>
      <c r="J13" s="81"/>
      <c r="K13" s="81"/>
      <c r="L13" s="8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row>
    <row r="14" spans="1:256" ht="21" x14ac:dyDescent="0.4">
      <c r="A14" s="110"/>
      <c r="B14" s="110"/>
      <c r="C14" s="110"/>
      <c r="D14" s="144"/>
      <c r="E14" s="144"/>
      <c r="F14" s="144"/>
      <c r="G14" s="144"/>
      <c r="H14" s="144"/>
      <c r="I14" s="144"/>
      <c r="J14" s="81"/>
      <c r="K14" s="81"/>
      <c r="L14" s="8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row>
    <row r="15" spans="1:256" ht="15.6" x14ac:dyDescent="0.3">
      <c r="A15" s="73"/>
      <c r="B15" s="73"/>
      <c r="C15" s="73"/>
      <c r="D15" s="73"/>
      <c r="E15" s="73"/>
      <c r="F15" s="74"/>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5"/>
      <c r="B16" s="75"/>
      <c r="C16" s="76" t="s">
        <v>0</v>
      </c>
      <c r="D16" s="76"/>
      <c r="E16" s="76"/>
      <c r="F16" s="76"/>
      <c r="G16" s="76"/>
      <c r="H16" s="76"/>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661" t="s">
        <v>46</v>
      </c>
      <c r="B17" s="661"/>
      <c r="C17" s="661"/>
      <c r="D17" s="661"/>
      <c r="E17" s="661"/>
      <c r="F17" s="661"/>
      <c r="G17" s="661"/>
      <c r="H17" s="78"/>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ht="15.6" x14ac:dyDescent="0.3">
      <c r="A18" s="75"/>
      <c r="B18" s="643" t="s">
        <v>1</v>
      </c>
      <c r="C18" s="643"/>
      <c r="D18" s="643"/>
      <c r="E18" s="643"/>
      <c r="F18" s="79"/>
      <c r="G18" s="79"/>
      <c r="H18" s="79"/>
      <c r="I18" s="77"/>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ht="15.6" x14ac:dyDescent="0.3">
      <c r="A19" s="75"/>
      <c r="B19" s="76"/>
      <c r="C19" s="76" t="s">
        <v>231</v>
      </c>
      <c r="D19" s="76"/>
      <c r="E19" s="76"/>
      <c r="F19" s="76"/>
      <c r="G19" s="76"/>
      <c r="H19" s="76"/>
      <c r="I19" s="77"/>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s="85" customFormat="1" ht="34.200000000000003" customHeight="1" x14ac:dyDescent="0.3">
      <c r="A20" s="647" t="s">
        <v>249</v>
      </c>
      <c r="B20" s="647"/>
      <c r="C20" s="647"/>
      <c r="D20" s="647"/>
      <c r="E20" s="647"/>
      <c r="F20" s="647"/>
      <c r="G20" s="647"/>
      <c r="H20" s="647"/>
      <c r="I20" s="647"/>
      <c r="J20" s="647"/>
      <c r="K20" s="647"/>
      <c r="L20" s="125"/>
      <c r="M20" s="125"/>
    </row>
    <row r="21" spans="1:256" s="467" customFormat="1" ht="51.75" customHeight="1" x14ac:dyDescent="0.3">
      <c r="A21" s="467" t="s">
        <v>241</v>
      </c>
      <c r="B21" s="452"/>
      <c r="C21" s="452"/>
      <c r="D21" s="452"/>
      <c r="E21" s="452"/>
      <c r="F21" s="452"/>
      <c r="G21" s="468"/>
      <c r="H21" s="468"/>
      <c r="I21" s="469"/>
      <c r="J21" s="468"/>
      <c r="K21" s="468"/>
      <c r="L21" s="468"/>
      <c r="M21" s="468"/>
    </row>
    <row r="22" spans="1:256" ht="73.95" customHeight="1" x14ac:dyDescent="0.3">
      <c r="A22" s="647" t="s">
        <v>285</v>
      </c>
      <c r="B22" s="647"/>
      <c r="C22" s="647"/>
      <c r="D22" s="647"/>
      <c r="E22" s="647"/>
      <c r="F22" s="647"/>
      <c r="G22" s="647"/>
      <c r="H22" s="647"/>
      <c r="I22" s="647"/>
      <c r="J22" s="647"/>
      <c r="K22" s="170"/>
      <c r="L22" s="8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15.6" x14ac:dyDescent="0.3">
      <c r="A23" s="73" t="s">
        <v>51</v>
      </c>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ht="19.95" customHeight="1" x14ac:dyDescent="0.3">
      <c r="A24" s="646" t="s">
        <v>52</v>
      </c>
      <c r="B24" s="646"/>
      <c r="C24" s="646"/>
      <c r="D24" s="646"/>
      <c r="E24" s="646"/>
      <c r="F24" s="646"/>
      <c r="G24" s="646"/>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36" customHeight="1" x14ac:dyDescent="0.3">
      <c r="A25" s="731" t="s">
        <v>83</v>
      </c>
      <c r="B25" s="731"/>
      <c r="C25" s="731"/>
      <c r="D25" s="731"/>
      <c r="E25" s="731"/>
      <c r="F25" s="731"/>
      <c r="G25" s="731"/>
      <c r="H25" s="126"/>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7"/>
      <c r="DV25" s="127"/>
      <c r="DW25" s="127"/>
      <c r="DX25" s="127"/>
      <c r="DY25" s="127"/>
      <c r="DZ25" s="127"/>
      <c r="EA25" s="127"/>
      <c r="EB25" s="127"/>
      <c r="EC25" s="127"/>
      <c r="ED25" s="127"/>
      <c r="EE25" s="127"/>
      <c r="EF25" s="127"/>
      <c r="EG25" s="127"/>
      <c r="EH25" s="127"/>
      <c r="EI25" s="127"/>
      <c r="EJ25" s="127"/>
      <c r="EK25" s="127"/>
      <c r="EL25" s="127"/>
      <c r="EM25" s="127"/>
      <c r="EN25" s="127"/>
      <c r="EO25" s="127"/>
      <c r="EP25" s="127"/>
      <c r="EQ25" s="127"/>
      <c r="ER25" s="127"/>
      <c r="ES25" s="127"/>
      <c r="ET25" s="127"/>
      <c r="EU25" s="127"/>
      <c r="EV25" s="127"/>
      <c r="EW25" s="127"/>
      <c r="EX25" s="127"/>
      <c r="EY25" s="127"/>
      <c r="EZ25" s="127"/>
      <c r="FA25" s="127"/>
      <c r="FB25" s="127"/>
      <c r="FC25" s="127"/>
      <c r="FD25" s="127"/>
      <c r="FE25" s="127"/>
      <c r="FF25" s="127"/>
      <c r="FG25" s="127"/>
      <c r="FH25" s="127"/>
      <c r="FI25" s="127"/>
      <c r="FJ25" s="127"/>
      <c r="FK25" s="127"/>
      <c r="FL25" s="127"/>
      <c r="FM25" s="127"/>
      <c r="FN25" s="127"/>
      <c r="FO25" s="127"/>
      <c r="FP25" s="127"/>
      <c r="FQ25" s="127"/>
      <c r="FR25" s="127"/>
      <c r="FS25" s="127"/>
      <c r="FT25" s="127"/>
      <c r="FU25" s="127"/>
      <c r="FV25" s="127"/>
      <c r="FW25" s="127"/>
      <c r="FX25" s="127"/>
      <c r="FY25" s="127"/>
      <c r="FZ25" s="127"/>
      <c r="GA25" s="127"/>
      <c r="GB25" s="127"/>
      <c r="GC25" s="127"/>
      <c r="GD25" s="127"/>
      <c r="GE25" s="127"/>
      <c r="GF25" s="127"/>
      <c r="GG25" s="127"/>
      <c r="GH25" s="127"/>
      <c r="GI25" s="127"/>
      <c r="GJ25" s="127"/>
      <c r="GK25" s="127"/>
      <c r="GL25" s="127"/>
      <c r="GM25" s="127"/>
      <c r="GN25" s="127"/>
      <c r="GO25" s="127"/>
      <c r="GP25" s="127"/>
      <c r="GQ25" s="127"/>
      <c r="GR25" s="127"/>
      <c r="GS25" s="127"/>
      <c r="GT25" s="127"/>
      <c r="GU25" s="127"/>
      <c r="GV25" s="127"/>
      <c r="GW25" s="127"/>
      <c r="GX25" s="127"/>
      <c r="GY25" s="127"/>
      <c r="GZ25" s="127"/>
      <c r="HA25" s="127"/>
      <c r="HB25" s="127"/>
      <c r="HC25" s="127"/>
      <c r="HD25" s="127"/>
      <c r="HE25" s="127"/>
      <c r="HF25" s="127"/>
      <c r="HG25" s="127"/>
      <c r="HH25" s="127"/>
      <c r="HI25" s="127"/>
      <c r="HJ25" s="127"/>
      <c r="HK25" s="127"/>
      <c r="HL25" s="127"/>
      <c r="HM25" s="127"/>
      <c r="HN25" s="127"/>
      <c r="HO25" s="127"/>
      <c r="HP25" s="127"/>
      <c r="HQ25" s="127"/>
      <c r="HR25" s="127"/>
      <c r="HS25" s="127"/>
      <c r="HT25" s="127"/>
      <c r="HU25" s="127"/>
      <c r="HV25" s="127"/>
      <c r="HW25" s="127"/>
      <c r="HX25" s="127"/>
      <c r="HY25" s="127"/>
      <c r="HZ25" s="127"/>
      <c r="IA25" s="127"/>
      <c r="IB25" s="127"/>
      <c r="IC25" s="127"/>
      <c r="ID25" s="127"/>
      <c r="IE25" s="127"/>
      <c r="IF25" s="127"/>
      <c r="IG25" s="127"/>
      <c r="IH25" s="127"/>
      <c r="II25" s="127"/>
      <c r="IJ25" s="127"/>
      <c r="IK25" s="127"/>
      <c r="IL25" s="127"/>
      <c r="IM25" s="127"/>
      <c r="IN25" s="127"/>
      <c r="IO25" s="127"/>
      <c r="IP25" s="127"/>
      <c r="IQ25" s="127"/>
      <c r="IR25" s="127"/>
      <c r="IS25" s="127"/>
      <c r="IT25" s="127"/>
      <c r="IU25" s="127"/>
      <c r="IV25" s="127"/>
    </row>
    <row r="26" spans="1:256" ht="15.6" x14ac:dyDescent="0.3">
      <c r="A26" s="73" t="s">
        <v>54</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row>
    <row r="27" spans="1:256" ht="15.6" x14ac:dyDescent="0.3">
      <c r="A27" s="73" t="s">
        <v>84</v>
      </c>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ht="38.4" customHeight="1" x14ac:dyDescent="0.3">
      <c r="A28" s="648" t="s">
        <v>99</v>
      </c>
      <c r="B28" s="648"/>
      <c r="C28" s="648"/>
      <c r="D28" s="648"/>
      <c r="E28" s="648"/>
      <c r="F28" s="648"/>
      <c r="G28" s="648"/>
      <c r="H28" s="128"/>
      <c r="I28" s="129"/>
      <c r="J28" s="121"/>
      <c r="K28" s="121"/>
      <c r="L28" s="121"/>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row>
    <row r="29" spans="1:256" s="122" customFormat="1" ht="46.2" customHeight="1" x14ac:dyDescent="0.3">
      <c r="A29" s="648" t="s">
        <v>100</v>
      </c>
      <c r="B29" s="648"/>
      <c r="C29" s="648"/>
      <c r="D29" s="648"/>
      <c r="E29" s="648"/>
      <c r="F29" s="648"/>
      <c r="G29" s="648"/>
      <c r="H29" s="648"/>
      <c r="I29" s="648"/>
      <c r="J29" s="648"/>
      <c r="K29" s="86"/>
      <c r="L29" s="121"/>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row>
    <row r="30" spans="1:256" ht="15.6" x14ac:dyDescent="0.3">
      <c r="A30" s="157"/>
      <c r="B30" s="55"/>
      <c r="C30" s="55"/>
      <c r="D30" s="55"/>
      <c r="E30" s="55"/>
      <c r="F30" s="55"/>
      <c r="G30" s="55"/>
      <c r="H30" s="55"/>
      <c r="I30" s="129"/>
      <c r="J30" s="121"/>
      <c r="K30" s="121"/>
      <c r="L30" s="121"/>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row>
    <row r="31" spans="1:256" ht="41.4" customHeight="1" x14ac:dyDescent="0.3">
      <c r="A31" s="648" t="s">
        <v>101</v>
      </c>
      <c r="B31" s="648"/>
      <c r="C31" s="648"/>
      <c r="D31" s="648"/>
      <c r="E31" s="648"/>
      <c r="F31" s="648"/>
      <c r="G31" s="648"/>
      <c r="H31" s="128"/>
      <c r="I31" s="54"/>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row>
    <row r="32" spans="1:256" ht="15.6" x14ac:dyDescent="0.3">
      <c r="A32" s="140"/>
      <c r="B32" s="140"/>
      <c r="C32" s="140"/>
      <c r="D32" s="140"/>
      <c r="E32" s="140"/>
      <c r="F32" s="140"/>
      <c r="G32" s="140"/>
      <c r="H32" s="80"/>
      <c r="I32" s="77"/>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ht="22.95" customHeight="1" x14ac:dyDescent="0.3">
      <c r="A33" s="649" t="s">
        <v>57</v>
      </c>
      <c r="B33" s="649" t="s">
        <v>5</v>
      </c>
      <c r="C33" s="649" t="s">
        <v>233</v>
      </c>
      <c r="D33" s="649" t="s">
        <v>232</v>
      </c>
      <c r="E33" s="649" t="s">
        <v>37</v>
      </c>
      <c r="F33" s="649"/>
      <c r="G33" s="649"/>
      <c r="H33" s="80"/>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44.25" customHeight="1" x14ac:dyDescent="0.3">
      <c r="A34" s="649"/>
      <c r="B34" s="649"/>
      <c r="C34" s="649"/>
      <c r="D34" s="649"/>
      <c r="E34" s="521" t="s">
        <v>24</v>
      </c>
      <c r="F34" s="521" t="s">
        <v>120</v>
      </c>
      <c r="G34" s="521" t="s">
        <v>234</v>
      </c>
      <c r="H34" s="80"/>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row>
    <row r="35" spans="1:256" ht="44.25" customHeight="1" x14ac:dyDescent="0.3">
      <c r="A35" s="130" t="s">
        <v>86</v>
      </c>
      <c r="B35" s="43"/>
      <c r="C35" s="158"/>
      <c r="D35" s="43"/>
      <c r="E35" s="43"/>
      <c r="F35" s="44"/>
      <c r="G35" s="44"/>
      <c r="H35" s="80"/>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row>
    <row r="36" spans="1:256" ht="33" customHeight="1" x14ac:dyDescent="0.3">
      <c r="A36" s="130" t="s">
        <v>87</v>
      </c>
      <c r="B36" s="92"/>
      <c r="C36" s="52">
        <v>7003.8</v>
      </c>
      <c r="D36" s="52">
        <v>7426</v>
      </c>
      <c r="E36" s="561">
        <v>7872</v>
      </c>
      <c r="F36" s="561">
        <v>8187</v>
      </c>
      <c r="G36" s="561">
        <v>8514</v>
      </c>
      <c r="H36" s="80"/>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c r="IV36" s="131"/>
    </row>
    <row r="37" spans="1:256" ht="38.25" customHeight="1" x14ac:dyDescent="0.3">
      <c r="A37" s="132" t="s">
        <v>16</v>
      </c>
      <c r="B37" s="143" t="s">
        <v>14</v>
      </c>
      <c r="C37" s="159">
        <f>D35+C36</f>
        <v>7003.8</v>
      </c>
      <c r="D37" s="159">
        <f>E35+D36</f>
        <v>7426</v>
      </c>
      <c r="E37" s="159">
        <f>F35+E36</f>
        <v>7872</v>
      </c>
      <c r="F37" s="159">
        <f>G35+F36</f>
        <v>8187</v>
      </c>
      <c r="G37" s="159">
        <f>H35+G36</f>
        <v>8514</v>
      </c>
      <c r="H37" s="133"/>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row>
    <row r="38" spans="1:256" ht="52.95" customHeight="1" x14ac:dyDescent="0.3">
      <c r="A38" s="644" t="s">
        <v>59</v>
      </c>
      <c r="B38" s="644"/>
      <c r="C38" s="644"/>
      <c r="D38" s="644"/>
      <c r="E38" s="644"/>
      <c r="F38" s="644"/>
      <c r="G38" s="644"/>
      <c r="H38" s="644"/>
      <c r="I38" s="77"/>
      <c r="J38" s="99"/>
      <c r="K38" s="99"/>
      <c r="L38" s="99"/>
      <c r="M38" s="99"/>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19.95" customHeight="1" x14ac:dyDescent="0.3">
      <c r="A39" s="73" t="s">
        <v>60</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row>
    <row r="40" spans="1:256" ht="40.5" customHeight="1" x14ac:dyDescent="0.3">
      <c r="A40" s="731" t="s">
        <v>83</v>
      </c>
      <c r="B40" s="731"/>
      <c r="C40" s="731"/>
      <c r="D40" s="731"/>
      <c r="E40" s="731"/>
      <c r="F40" s="731"/>
      <c r="G40" s="731"/>
      <c r="H40" s="126"/>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27"/>
      <c r="DB40" s="127"/>
      <c r="DC40" s="127"/>
      <c r="DD40" s="127"/>
      <c r="DE40" s="127"/>
      <c r="DF40" s="127"/>
      <c r="DG40" s="127"/>
      <c r="DH40" s="127"/>
      <c r="DI40" s="127"/>
      <c r="DJ40" s="127"/>
      <c r="DK40" s="127"/>
      <c r="DL40" s="127"/>
      <c r="DM40" s="127"/>
      <c r="DN40" s="127"/>
      <c r="DO40" s="127"/>
      <c r="DP40" s="127"/>
      <c r="DQ40" s="127"/>
      <c r="DR40" s="127"/>
      <c r="DS40" s="127"/>
      <c r="DT40" s="127"/>
      <c r="DU40" s="127"/>
      <c r="DV40" s="127"/>
      <c r="DW40" s="127"/>
      <c r="DX40" s="127"/>
      <c r="DY40" s="127"/>
      <c r="DZ40" s="127"/>
      <c r="EA40" s="127"/>
      <c r="EB40" s="127"/>
      <c r="EC40" s="127"/>
      <c r="ED40" s="127"/>
      <c r="EE40" s="127"/>
      <c r="EF40" s="127"/>
      <c r="EG40" s="127"/>
      <c r="EH40" s="127"/>
      <c r="EI40" s="127"/>
      <c r="EJ40" s="127"/>
      <c r="EK40" s="127"/>
      <c r="EL40" s="127"/>
      <c r="EM40" s="127"/>
      <c r="EN40" s="127"/>
      <c r="EO40" s="127"/>
      <c r="EP40" s="127"/>
      <c r="EQ40" s="127"/>
      <c r="ER40" s="127"/>
      <c r="ES40" s="127"/>
      <c r="ET40" s="127"/>
      <c r="EU40" s="127"/>
      <c r="EV40" s="127"/>
      <c r="EW40" s="127"/>
      <c r="EX40" s="127"/>
      <c r="EY40" s="127"/>
      <c r="EZ40" s="127"/>
      <c r="FA40" s="127"/>
      <c r="FB40" s="127"/>
      <c r="FC40" s="127"/>
      <c r="FD40" s="127"/>
      <c r="FE40" s="127"/>
      <c r="FF40" s="127"/>
      <c r="FG40" s="127"/>
      <c r="FH40" s="127"/>
      <c r="FI40" s="127"/>
      <c r="FJ40" s="127"/>
      <c r="FK40" s="127"/>
      <c r="FL40" s="127"/>
      <c r="FM40" s="127"/>
      <c r="FN40" s="127"/>
      <c r="FO40" s="127"/>
      <c r="FP40" s="127"/>
      <c r="FQ40" s="127"/>
      <c r="FR40" s="127"/>
      <c r="FS40" s="127"/>
      <c r="FT40" s="127"/>
      <c r="FU40" s="127"/>
      <c r="FV40" s="127"/>
      <c r="FW40" s="127"/>
      <c r="FX40" s="127"/>
      <c r="FY40" s="127"/>
      <c r="FZ40" s="127"/>
      <c r="GA40" s="127"/>
      <c r="GB40" s="127"/>
      <c r="GC40" s="127"/>
      <c r="GD40" s="127"/>
      <c r="GE40" s="127"/>
      <c r="GF40" s="127"/>
      <c r="GG40" s="127"/>
      <c r="GH40" s="127"/>
      <c r="GI40" s="127"/>
      <c r="GJ40" s="127"/>
      <c r="GK40" s="127"/>
      <c r="GL40" s="127"/>
      <c r="GM40" s="127"/>
      <c r="GN40" s="127"/>
      <c r="GO40" s="127"/>
      <c r="GP40" s="127"/>
      <c r="GQ40" s="127"/>
      <c r="GR40" s="127"/>
      <c r="GS40" s="127"/>
      <c r="GT40" s="127"/>
      <c r="GU40" s="127"/>
      <c r="GV40" s="127"/>
      <c r="GW40" s="127"/>
      <c r="GX40" s="127"/>
      <c r="GY40" s="127"/>
      <c r="GZ40" s="127"/>
      <c r="HA40" s="127"/>
      <c r="HB40" s="127"/>
      <c r="HC40" s="127"/>
      <c r="HD40" s="127"/>
      <c r="HE40" s="127"/>
      <c r="HF40" s="127"/>
      <c r="HG40" s="127"/>
      <c r="HH40" s="127"/>
      <c r="HI40" s="127"/>
      <c r="HJ40" s="127"/>
      <c r="HK40" s="127"/>
      <c r="HL40" s="127"/>
      <c r="HM40" s="127"/>
      <c r="HN40" s="127"/>
      <c r="HO40" s="127"/>
      <c r="HP40" s="127"/>
      <c r="HQ40" s="127"/>
      <c r="HR40" s="127"/>
      <c r="HS40" s="127"/>
      <c r="HT40" s="127"/>
      <c r="HU40" s="127"/>
      <c r="HV40" s="127"/>
      <c r="HW40" s="127"/>
      <c r="HX40" s="127"/>
      <c r="HY40" s="127"/>
      <c r="HZ40" s="127"/>
      <c r="IA40" s="127"/>
      <c r="IB40" s="127"/>
      <c r="IC40" s="127"/>
      <c r="ID40" s="127"/>
      <c r="IE40" s="127"/>
      <c r="IF40" s="127"/>
      <c r="IG40" s="127"/>
      <c r="IH40" s="127"/>
      <c r="II40" s="127"/>
      <c r="IJ40" s="127"/>
      <c r="IK40" s="127"/>
      <c r="IL40" s="127"/>
      <c r="IM40" s="127"/>
      <c r="IN40" s="127"/>
      <c r="IO40" s="127"/>
      <c r="IP40" s="127"/>
      <c r="IQ40" s="127"/>
      <c r="IR40" s="127"/>
      <c r="IS40" s="127"/>
      <c r="IT40" s="127"/>
      <c r="IU40" s="127"/>
      <c r="IV40" s="127"/>
    </row>
    <row r="41" spans="1:256" ht="21.6" customHeight="1" x14ac:dyDescent="0.3">
      <c r="A41" s="73" t="s">
        <v>88</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row>
    <row r="42" spans="1:256" ht="60" customHeight="1" x14ac:dyDescent="0.3">
      <c r="A42" s="648" t="s">
        <v>102</v>
      </c>
      <c r="B42" s="648"/>
      <c r="C42" s="648"/>
      <c r="D42" s="648"/>
      <c r="E42" s="648"/>
      <c r="F42" s="648"/>
      <c r="G42" s="648"/>
      <c r="H42" s="128"/>
      <c r="I42" s="54"/>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row>
    <row r="43" spans="1:256" ht="27" customHeight="1" x14ac:dyDescent="0.3">
      <c r="A43" s="732" t="s">
        <v>19</v>
      </c>
      <c r="B43" s="649" t="s">
        <v>5</v>
      </c>
      <c r="C43" s="649" t="s">
        <v>233</v>
      </c>
      <c r="D43" s="649" t="s">
        <v>232</v>
      </c>
      <c r="E43" s="649" t="s">
        <v>37</v>
      </c>
      <c r="F43" s="649"/>
      <c r="G43" s="649"/>
      <c r="H43" s="54"/>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row>
    <row r="44" spans="1:256" ht="36.75" customHeight="1" x14ac:dyDescent="0.3">
      <c r="A44" s="733"/>
      <c r="B44" s="649"/>
      <c r="C44" s="649"/>
      <c r="D44" s="649"/>
      <c r="E44" s="521" t="s">
        <v>24</v>
      </c>
      <c r="F44" s="521" t="s">
        <v>120</v>
      </c>
      <c r="G44" s="521" t="s">
        <v>234</v>
      </c>
      <c r="H44" s="54"/>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row>
    <row r="45" spans="1:256" ht="42" customHeight="1" x14ac:dyDescent="0.3">
      <c r="A45" s="92" t="s">
        <v>103</v>
      </c>
      <c r="B45" s="161"/>
      <c r="C45" s="47">
        <v>1039</v>
      </c>
      <c r="D45" s="47">
        <v>1044</v>
      </c>
      <c r="E45" s="47">
        <v>1044</v>
      </c>
      <c r="F45" s="47">
        <v>1044</v>
      </c>
      <c r="G45" s="47">
        <v>1044</v>
      </c>
      <c r="H45" s="54"/>
      <c r="I45" s="55" t="s">
        <v>48</v>
      </c>
      <c r="J45" s="55" t="s">
        <v>214</v>
      </c>
      <c r="K45" s="55"/>
      <c r="L45" s="55"/>
      <c r="M45" s="55" t="s">
        <v>48</v>
      </c>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c r="IS45" s="55"/>
      <c r="IT45" s="55"/>
      <c r="IU45" s="55"/>
      <c r="IV45" s="55"/>
    </row>
    <row r="46" spans="1:256" ht="15.6" x14ac:dyDescent="0.3">
      <c r="A46" s="141"/>
      <c r="B46" s="141"/>
      <c r="C46" s="162"/>
      <c r="D46" s="163"/>
      <c r="E46" s="163"/>
      <c r="F46" s="163"/>
      <c r="G46" s="163"/>
      <c r="H46" s="163"/>
      <c r="I46" s="54"/>
      <c r="J46" s="57" t="s">
        <v>48</v>
      </c>
      <c r="K46" s="58"/>
      <c r="L46" s="58"/>
      <c r="M46" s="58"/>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c r="HQ46" s="55"/>
      <c r="HR46" s="55"/>
      <c r="HS46" s="55"/>
      <c r="HT46" s="55"/>
      <c r="HU46" s="55"/>
      <c r="HV46" s="55"/>
      <c r="HW46" s="55"/>
      <c r="HX46" s="55"/>
      <c r="HY46" s="55"/>
      <c r="HZ46" s="55"/>
      <c r="IA46" s="55"/>
      <c r="IB46" s="55"/>
      <c r="IC46" s="55"/>
      <c r="ID46" s="55"/>
      <c r="IE46" s="55"/>
      <c r="IF46" s="55"/>
      <c r="IG46" s="55"/>
      <c r="IH46" s="55"/>
      <c r="II46" s="55"/>
      <c r="IJ46" s="55"/>
      <c r="IK46" s="55"/>
      <c r="IL46" s="55"/>
      <c r="IM46" s="55"/>
      <c r="IN46" s="55"/>
      <c r="IO46" s="55"/>
      <c r="IP46" s="55"/>
      <c r="IQ46" s="55"/>
      <c r="IR46" s="55"/>
      <c r="IS46" s="55"/>
      <c r="IT46" s="55"/>
      <c r="IU46" s="55"/>
      <c r="IV46" s="55"/>
    </row>
    <row r="47" spans="1:256" ht="27" customHeight="1" x14ac:dyDescent="0.3">
      <c r="A47" s="649" t="s">
        <v>57</v>
      </c>
      <c r="B47" s="649" t="s">
        <v>5</v>
      </c>
      <c r="C47" s="649" t="s">
        <v>233</v>
      </c>
      <c r="D47" s="649" t="s">
        <v>232</v>
      </c>
      <c r="E47" s="649" t="s">
        <v>37</v>
      </c>
      <c r="F47" s="649"/>
      <c r="G47" s="649"/>
    </row>
    <row r="48" spans="1:256" ht="27" customHeight="1" x14ac:dyDescent="0.3">
      <c r="A48" s="649"/>
      <c r="B48" s="649"/>
      <c r="C48" s="649"/>
      <c r="D48" s="649"/>
      <c r="E48" s="521" t="s">
        <v>24</v>
      </c>
      <c r="F48" s="521" t="s">
        <v>120</v>
      </c>
      <c r="G48" s="521" t="s">
        <v>234</v>
      </c>
      <c r="H48" s="56" t="s">
        <v>48</v>
      </c>
      <c r="I48" s="62" t="s">
        <v>48</v>
      </c>
    </row>
    <row r="49" spans="1:9" ht="31.95" customHeight="1" x14ac:dyDescent="0.3">
      <c r="A49" s="130" t="s">
        <v>87</v>
      </c>
      <c r="B49" s="92"/>
      <c r="C49" s="53">
        <v>7003.8</v>
      </c>
      <c r="D49" s="53">
        <v>7426</v>
      </c>
      <c r="E49" s="53">
        <f>E36</f>
        <v>7872</v>
      </c>
      <c r="F49" s="53">
        <v>8187</v>
      </c>
      <c r="G49" s="53">
        <f>G36</f>
        <v>8514</v>
      </c>
    </row>
    <row r="50" spans="1:9" ht="37.950000000000003" customHeight="1" x14ac:dyDescent="0.3">
      <c r="A50" s="132" t="s">
        <v>16</v>
      </c>
      <c r="B50" s="166" t="s">
        <v>14</v>
      </c>
      <c r="C50" s="159">
        <f t="shared" ref="C50:G50" si="0">C49</f>
        <v>7003.8</v>
      </c>
      <c r="D50" s="159">
        <f t="shared" si="0"/>
        <v>7426</v>
      </c>
      <c r="E50" s="159">
        <f t="shared" si="0"/>
        <v>7872</v>
      </c>
      <c r="F50" s="159">
        <f t="shared" si="0"/>
        <v>8187</v>
      </c>
      <c r="G50" s="159">
        <f t="shared" si="0"/>
        <v>8514</v>
      </c>
    </row>
    <row r="51" spans="1:9" x14ac:dyDescent="0.3">
      <c r="I51" s="62" t="s">
        <v>48</v>
      </c>
    </row>
  </sheetData>
  <mergeCells count="31">
    <mergeCell ref="A47:A48"/>
    <mergeCell ref="B47:B48"/>
    <mergeCell ref="C47:C48"/>
    <mergeCell ref="D47:D48"/>
    <mergeCell ref="E47:G47"/>
    <mergeCell ref="A22:J22"/>
    <mergeCell ref="A20:K20"/>
    <mergeCell ref="B18:E18"/>
    <mergeCell ref="A17:G17"/>
    <mergeCell ref="D8:G8"/>
    <mergeCell ref="D9:G9"/>
    <mergeCell ref="D10:G10"/>
    <mergeCell ref="D11:G11"/>
    <mergeCell ref="A38:H38"/>
    <mergeCell ref="A24:G24"/>
    <mergeCell ref="A25:G25"/>
    <mergeCell ref="A28:G28"/>
    <mergeCell ref="A31:G31"/>
    <mergeCell ref="A33:A34"/>
    <mergeCell ref="B33:B34"/>
    <mergeCell ref="C33:C34"/>
    <mergeCell ref="D33:D34"/>
    <mergeCell ref="E33:G33"/>
    <mergeCell ref="A29:J29"/>
    <mergeCell ref="A40:G40"/>
    <mergeCell ref="A42:G42"/>
    <mergeCell ref="A43:A44"/>
    <mergeCell ref="B43:B44"/>
    <mergeCell ref="C43:C44"/>
    <mergeCell ref="D43:D44"/>
    <mergeCell ref="E43:G4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0" zoomScale="60" zoomScaleNormal="60" zoomScaleSheetLayoutView="75" workbookViewId="0">
      <selection activeCell="A21" sqref="A21"/>
    </sheetView>
  </sheetViews>
  <sheetFormatPr defaultRowHeight="13.8" x14ac:dyDescent="0.3"/>
  <cols>
    <col min="1" max="1" width="46.109375" style="61" customWidth="1"/>
    <col min="2" max="2" width="11.6640625" style="61" customWidth="1"/>
    <col min="3" max="3" width="15.6640625" style="56" customWidth="1"/>
    <col min="4" max="4" width="17.33203125" style="56" customWidth="1"/>
    <col min="5" max="5" width="18.88671875" style="56" customWidth="1"/>
    <col min="6" max="6" width="14.6640625" style="56" customWidth="1"/>
    <col min="7" max="7" width="14"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56" customWidth="1"/>
    <col min="258" max="258" width="11.6640625" style="56" customWidth="1"/>
    <col min="259" max="259" width="15.6640625" style="56" customWidth="1"/>
    <col min="260" max="260" width="17.33203125" style="56" customWidth="1"/>
    <col min="261" max="261" width="18.88671875" style="56" customWidth="1"/>
    <col min="262" max="262" width="14.6640625" style="56" customWidth="1"/>
    <col min="263" max="263" width="14" style="56" customWidth="1"/>
    <col min="264" max="265" width="11" style="56" customWidth="1"/>
    <col min="266" max="266" width="11.109375" style="56" customWidth="1"/>
    <col min="267" max="268" width="13.33203125" style="56" customWidth="1"/>
    <col min="269" max="269" width="13.88671875" style="56" customWidth="1"/>
    <col min="270" max="273" width="9.109375" style="56" customWidth="1"/>
    <col min="274" max="512" width="8.88671875" style="56"/>
    <col min="513" max="513" width="46.109375" style="56" customWidth="1"/>
    <col min="514" max="514" width="11.6640625" style="56" customWidth="1"/>
    <col min="515" max="515" width="15.6640625" style="56" customWidth="1"/>
    <col min="516" max="516" width="17.33203125" style="56" customWidth="1"/>
    <col min="517" max="517" width="18.88671875" style="56" customWidth="1"/>
    <col min="518" max="518" width="14.6640625" style="56" customWidth="1"/>
    <col min="519" max="519" width="14" style="56" customWidth="1"/>
    <col min="520" max="521" width="11" style="56" customWidth="1"/>
    <col min="522" max="522" width="11.109375" style="56" customWidth="1"/>
    <col min="523" max="524" width="13.33203125" style="56" customWidth="1"/>
    <col min="525" max="525" width="13.88671875" style="56" customWidth="1"/>
    <col min="526" max="529" width="9.109375" style="56" customWidth="1"/>
    <col min="530" max="768" width="8.88671875" style="56"/>
    <col min="769" max="769" width="46.109375" style="56" customWidth="1"/>
    <col min="770" max="770" width="11.6640625" style="56" customWidth="1"/>
    <col min="771" max="771" width="15.6640625" style="56" customWidth="1"/>
    <col min="772" max="772" width="17.33203125" style="56" customWidth="1"/>
    <col min="773" max="773" width="18.88671875" style="56" customWidth="1"/>
    <col min="774" max="774" width="14.6640625" style="56" customWidth="1"/>
    <col min="775" max="775" width="14" style="56" customWidth="1"/>
    <col min="776" max="777" width="11" style="56" customWidth="1"/>
    <col min="778" max="778" width="11.109375" style="56" customWidth="1"/>
    <col min="779" max="780" width="13.33203125" style="56" customWidth="1"/>
    <col min="781" max="781" width="13.88671875" style="56" customWidth="1"/>
    <col min="782" max="785" width="9.109375" style="56" customWidth="1"/>
    <col min="786" max="1024" width="8.88671875" style="56"/>
    <col min="1025" max="1025" width="46.109375" style="56" customWidth="1"/>
    <col min="1026" max="1026" width="11.6640625" style="56" customWidth="1"/>
    <col min="1027" max="1027" width="15.6640625" style="56" customWidth="1"/>
    <col min="1028" max="1028" width="17.33203125" style="56" customWidth="1"/>
    <col min="1029" max="1029" width="18.88671875" style="56" customWidth="1"/>
    <col min="1030" max="1030" width="14.6640625" style="56" customWidth="1"/>
    <col min="1031" max="1031" width="14" style="56" customWidth="1"/>
    <col min="1032" max="1033" width="11" style="56" customWidth="1"/>
    <col min="1034" max="1034" width="11.109375" style="56" customWidth="1"/>
    <col min="1035" max="1036" width="13.33203125" style="56" customWidth="1"/>
    <col min="1037" max="1037" width="13.88671875" style="56" customWidth="1"/>
    <col min="1038" max="1041" width="9.109375" style="56" customWidth="1"/>
    <col min="1042" max="1280" width="8.88671875" style="56"/>
    <col min="1281" max="1281" width="46.109375" style="56" customWidth="1"/>
    <col min="1282" max="1282" width="11.6640625" style="56" customWidth="1"/>
    <col min="1283" max="1283" width="15.6640625" style="56" customWidth="1"/>
    <col min="1284" max="1284" width="17.33203125" style="56" customWidth="1"/>
    <col min="1285" max="1285" width="18.88671875" style="56" customWidth="1"/>
    <col min="1286" max="1286" width="14.6640625" style="56" customWidth="1"/>
    <col min="1287" max="1287" width="14" style="56" customWidth="1"/>
    <col min="1288" max="1289" width="11" style="56" customWidth="1"/>
    <col min="1290" max="1290" width="11.109375" style="56" customWidth="1"/>
    <col min="1291" max="1292" width="13.33203125" style="56" customWidth="1"/>
    <col min="1293" max="1293" width="13.88671875" style="56" customWidth="1"/>
    <col min="1294" max="1297" width="9.109375" style="56" customWidth="1"/>
    <col min="1298" max="1536" width="8.88671875" style="56"/>
    <col min="1537" max="1537" width="46.109375" style="56" customWidth="1"/>
    <col min="1538" max="1538" width="11.6640625" style="56" customWidth="1"/>
    <col min="1539" max="1539" width="15.6640625" style="56" customWidth="1"/>
    <col min="1540" max="1540" width="17.33203125" style="56" customWidth="1"/>
    <col min="1541" max="1541" width="18.88671875" style="56" customWidth="1"/>
    <col min="1542" max="1542" width="14.6640625" style="56" customWidth="1"/>
    <col min="1543" max="1543" width="14" style="56" customWidth="1"/>
    <col min="1544" max="1545" width="11" style="56" customWidth="1"/>
    <col min="1546" max="1546" width="11.109375" style="56" customWidth="1"/>
    <col min="1547" max="1548" width="13.33203125" style="56" customWidth="1"/>
    <col min="1549" max="1549" width="13.88671875" style="56" customWidth="1"/>
    <col min="1550" max="1553" width="9.109375" style="56" customWidth="1"/>
    <col min="1554" max="1792" width="8.88671875" style="56"/>
    <col min="1793" max="1793" width="46.109375" style="56" customWidth="1"/>
    <col min="1794" max="1794" width="11.6640625" style="56" customWidth="1"/>
    <col min="1795" max="1795" width="15.6640625" style="56" customWidth="1"/>
    <col min="1796" max="1796" width="17.33203125" style="56" customWidth="1"/>
    <col min="1797" max="1797" width="18.88671875" style="56" customWidth="1"/>
    <col min="1798" max="1798" width="14.6640625" style="56" customWidth="1"/>
    <col min="1799" max="1799" width="14" style="56" customWidth="1"/>
    <col min="1800" max="1801" width="11" style="56" customWidth="1"/>
    <col min="1802" max="1802" width="11.109375" style="56" customWidth="1"/>
    <col min="1803" max="1804" width="13.33203125" style="56" customWidth="1"/>
    <col min="1805" max="1805" width="13.88671875" style="56" customWidth="1"/>
    <col min="1806" max="1809" width="9.109375" style="56" customWidth="1"/>
    <col min="1810" max="2048" width="8.88671875" style="56"/>
    <col min="2049" max="2049" width="46.109375" style="56" customWidth="1"/>
    <col min="2050" max="2050" width="11.6640625" style="56" customWidth="1"/>
    <col min="2051" max="2051" width="15.6640625" style="56" customWidth="1"/>
    <col min="2052" max="2052" width="17.33203125" style="56" customWidth="1"/>
    <col min="2053" max="2053" width="18.88671875" style="56" customWidth="1"/>
    <col min="2054" max="2054" width="14.6640625" style="56" customWidth="1"/>
    <col min="2055" max="2055" width="14" style="56" customWidth="1"/>
    <col min="2056" max="2057" width="11" style="56" customWidth="1"/>
    <col min="2058" max="2058" width="11.109375" style="56" customWidth="1"/>
    <col min="2059" max="2060" width="13.33203125" style="56" customWidth="1"/>
    <col min="2061" max="2061" width="13.88671875" style="56" customWidth="1"/>
    <col min="2062" max="2065" width="9.109375" style="56" customWidth="1"/>
    <col min="2066" max="2304" width="8.88671875" style="56"/>
    <col min="2305" max="2305" width="46.109375" style="56" customWidth="1"/>
    <col min="2306" max="2306" width="11.6640625" style="56" customWidth="1"/>
    <col min="2307" max="2307" width="15.6640625" style="56" customWidth="1"/>
    <col min="2308" max="2308" width="17.33203125" style="56" customWidth="1"/>
    <col min="2309" max="2309" width="18.88671875" style="56" customWidth="1"/>
    <col min="2310" max="2310" width="14.6640625" style="56" customWidth="1"/>
    <col min="2311" max="2311" width="14" style="56" customWidth="1"/>
    <col min="2312" max="2313" width="11" style="56" customWidth="1"/>
    <col min="2314" max="2314" width="11.109375" style="56" customWidth="1"/>
    <col min="2315" max="2316" width="13.33203125" style="56" customWidth="1"/>
    <col min="2317" max="2317" width="13.88671875" style="56" customWidth="1"/>
    <col min="2318" max="2321" width="9.109375" style="56" customWidth="1"/>
    <col min="2322" max="2560" width="8.88671875" style="56"/>
    <col min="2561" max="2561" width="46.109375" style="56" customWidth="1"/>
    <col min="2562" max="2562" width="11.6640625" style="56" customWidth="1"/>
    <col min="2563" max="2563" width="15.6640625" style="56" customWidth="1"/>
    <col min="2564" max="2564" width="17.33203125" style="56" customWidth="1"/>
    <col min="2565" max="2565" width="18.88671875" style="56" customWidth="1"/>
    <col min="2566" max="2566" width="14.6640625" style="56" customWidth="1"/>
    <col min="2567" max="2567" width="14" style="56" customWidth="1"/>
    <col min="2568" max="2569" width="11" style="56" customWidth="1"/>
    <col min="2570" max="2570" width="11.109375" style="56" customWidth="1"/>
    <col min="2571" max="2572" width="13.33203125" style="56" customWidth="1"/>
    <col min="2573" max="2573" width="13.88671875" style="56" customWidth="1"/>
    <col min="2574" max="2577" width="9.109375" style="56" customWidth="1"/>
    <col min="2578" max="2816" width="8.88671875" style="56"/>
    <col min="2817" max="2817" width="46.109375" style="56" customWidth="1"/>
    <col min="2818" max="2818" width="11.6640625" style="56" customWidth="1"/>
    <col min="2819" max="2819" width="15.6640625" style="56" customWidth="1"/>
    <col min="2820" max="2820" width="17.33203125" style="56" customWidth="1"/>
    <col min="2821" max="2821" width="18.88671875" style="56" customWidth="1"/>
    <col min="2822" max="2822" width="14.6640625" style="56" customWidth="1"/>
    <col min="2823" max="2823" width="14" style="56" customWidth="1"/>
    <col min="2824" max="2825" width="11" style="56" customWidth="1"/>
    <col min="2826" max="2826" width="11.109375" style="56" customWidth="1"/>
    <col min="2827" max="2828" width="13.33203125" style="56" customWidth="1"/>
    <col min="2829" max="2829" width="13.88671875" style="56" customWidth="1"/>
    <col min="2830" max="2833" width="9.109375" style="56" customWidth="1"/>
    <col min="2834" max="3072" width="8.88671875" style="56"/>
    <col min="3073" max="3073" width="46.109375" style="56" customWidth="1"/>
    <col min="3074" max="3074" width="11.6640625" style="56" customWidth="1"/>
    <col min="3075" max="3075" width="15.6640625" style="56" customWidth="1"/>
    <col min="3076" max="3076" width="17.33203125" style="56" customWidth="1"/>
    <col min="3077" max="3077" width="18.88671875" style="56" customWidth="1"/>
    <col min="3078" max="3078" width="14.6640625" style="56" customWidth="1"/>
    <col min="3079" max="3079" width="14" style="56" customWidth="1"/>
    <col min="3080" max="3081" width="11" style="56" customWidth="1"/>
    <col min="3082" max="3082" width="11.109375" style="56" customWidth="1"/>
    <col min="3083" max="3084" width="13.33203125" style="56" customWidth="1"/>
    <col min="3085" max="3085" width="13.88671875" style="56" customWidth="1"/>
    <col min="3086" max="3089" width="9.109375" style="56" customWidth="1"/>
    <col min="3090" max="3328" width="8.88671875" style="56"/>
    <col min="3329" max="3329" width="46.109375" style="56" customWidth="1"/>
    <col min="3330" max="3330" width="11.6640625" style="56" customWidth="1"/>
    <col min="3331" max="3331" width="15.6640625" style="56" customWidth="1"/>
    <col min="3332" max="3332" width="17.33203125" style="56" customWidth="1"/>
    <col min="3333" max="3333" width="18.88671875" style="56" customWidth="1"/>
    <col min="3334" max="3334" width="14.6640625" style="56" customWidth="1"/>
    <col min="3335" max="3335" width="14" style="56" customWidth="1"/>
    <col min="3336" max="3337" width="11" style="56" customWidth="1"/>
    <col min="3338" max="3338" width="11.109375" style="56" customWidth="1"/>
    <col min="3339" max="3340" width="13.33203125" style="56" customWidth="1"/>
    <col min="3341" max="3341" width="13.88671875" style="56" customWidth="1"/>
    <col min="3342" max="3345" width="9.109375" style="56" customWidth="1"/>
    <col min="3346" max="3584" width="8.88671875" style="56"/>
    <col min="3585" max="3585" width="46.109375" style="56" customWidth="1"/>
    <col min="3586" max="3586" width="11.6640625" style="56" customWidth="1"/>
    <col min="3587" max="3587" width="15.6640625" style="56" customWidth="1"/>
    <col min="3588" max="3588" width="17.33203125" style="56" customWidth="1"/>
    <col min="3589" max="3589" width="18.88671875" style="56" customWidth="1"/>
    <col min="3590" max="3590" width="14.6640625" style="56" customWidth="1"/>
    <col min="3591" max="3591" width="14" style="56" customWidth="1"/>
    <col min="3592" max="3593" width="11" style="56" customWidth="1"/>
    <col min="3594" max="3594" width="11.109375" style="56" customWidth="1"/>
    <col min="3595" max="3596" width="13.33203125" style="56" customWidth="1"/>
    <col min="3597" max="3597" width="13.88671875" style="56" customWidth="1"/>
    <col min="3598" max="3601" width="9.109375" style="56" customWidth="1"/>
    <col min="3602" max="3840" width="8.88671875" style="56"/>
    <col min="3841" max="3841" width="46.109375" style="56" customWidth="1"/>
    <col min="3842" max="3842" width="11.6640625" style="56" customWidth="1"/>
    <col min="3843" max="3843" width="15.6640625" style="56" customWidth="1"/>
    <col min="3844" max="3844" width="17.33203125" style="56" customWidth="1"/>
    <col min="3845" max="3845" width="18.88671875" style="56" customWidth="1"/>
    <col min="3846" max="3846" width="14.6640625" style="56" customWidth="1"/>
    <col min="3847" max="3847" width="14" style="56" customWidth="1"/>
    <col min="3848" max="3849" width="11" style="56" customWidth="1"/>
    <col min="3850" max="3850" width="11.109375" style="56" customWidth="1"/>
    <col min="3851" max="3852" width="13.33203125" style="56" customWidth="1"/>
    <col min="3853" max="3853" width="13.88671875" style="56" customWidth="1"/>
    <col min="3854" max="3857" width="9.109375" style="56" customWidth="1"/>
    <col min="3858" max="4096" width="8.88671875" style="56"/>
    <col min="4097" max="4097" width="46.109375" style="56" customWidth="1"/>
    <col min="4098" max="4098" width="11.6640625" style="56" customWidth="1"/>
    <col min="4099" max="4099" width="15.6640625" style="56" customWidth="1"/>
    <col min="4100" max="4100" width="17.33203125" style="56" customWidth="1"/>
    <col min="4101" max="4101" width="18.88671875" style="56" customWidth="1"/>
    <col min="4102" max="4102" width="14.6640625" style="56" customWidth="1"/>
    <col min="4103" max="4103" width="14" style="56" customWidth="1"/>
    <col min="4104" max="4105" width="11" style="56" customWidth="1"/>
    <col min="4106" max="4106" width="11.109375" style="56" customWidth="1"/>
    <col min="4107" max="4108" width="13.33203125" style="56" customWidth="1"/>
    <col min="4109" max="4109" width="13.88671875" style="56" customWidth="1"/>
    <col min="4110" max="4113" width="9.109375" style="56" customWidth="1"/>
    <col min="4114" max="4352" width="8.88671875" style="56"/>
    <col min="4353" max="4353" width="46.109375" style="56" customWidth="1"/>
    <col min="4354" max="4354" width="11.6640625" style="56" customWidth="1"/>
    <col min="4355" max="4355" width="15.6640625" style="56" customWidth="1"/>
    <col min="4356" max="4356" width="17.33203125" style="56" customWidth="1"/>
    <col min="4357" max="4357" width="18.88671875" style="56" customWidth="1"/>
    <col min="4358" max="4358" width="14.6640625" style="56" customWidth="1"/>
    <col min="4359" max="4359" width="14" style="56" customWidth="1"/>
    <col min="4360" max="4361" width="11" style="56" customWidth="1"/>
    <col min="4362" max="4362" width="11.109375" style="56" customWidth="1"/>
    <col min="4363" max="4364" width="13.33203125" style="56" customWidth="1"/>
    <col min="4365" max="4365" width="13.88671875" style="56" customWidth="1"/>
    <col min="4366" max="4369" width="9.109375" style="56" customWidth="1"/>
    <col min="4370" max="4608" width="8.88671875" style="56"/>
    <col min="4609" max="4609" width="46.109375" style="56" customWidth="1"/>
    <col min="4610" max="4610" width="11.6640625" style="56" customWidth="1"/>
    <col min="4611" max="4611" width="15.6640625" style="56" customWidth="1"/>
    <col min="4612" max="4612" width="17.33203125" style="56" customWidth="1"/>
    <col min="4613" max="4613" width="18.88671875" style="56" customWidth="1"/>
    <col min="4614" max="4614" width="14.6640625" style="56" customWidth="1"/>
    <col min="4615" max="4615" width="14" style="56" customWidth="1"/>
    <col min="4616" max="4617" width="11" style="56" customWidth="1"/>
    <col min="4618" max="4618" width="11.109375" style="56" customWidth="1"/>
    <col min="4619" max="4620" width="13.33203125" style="56" customWidth="1"/>
    <col min="4621" max="4621" width="13.88671875" style="56" customWidth="1"/>
    <col min="4622" max="4625" width="9.109375" style="56" customWidth="1"/>
    <col min="4626" max="4864" width="8.88671875" style="56"/>
    <col min="4865" max="4865" width="46.109375" style="56" customWidth="1"/>
    <col min="4866" max="4866" width="11.6640625" style="56" customWidth="1"/>
    <col min="4867" max="4867" width="15.6640625" style="56" customWidth="1"/>
    <col min="4868" max="4868" width="17.33203125" style="56" customWidth="1"/>
    <col min="4869" max="4869" width="18.88671875" style="56" customWidth="1"/>
    <col min="4870" max="4870" width="14.6640625" style="56" customWidth="1"/>
    <col min="4871" max="4871" width="14" style="56" customWidth="1"/>
    <col min="4872" max="4873" width="11" style="56" customWidth="1"/>
    <col min="4874" max="4874" width="11.109375" style="56" customWidth="1"/>
    <col min="4875" max="4876" width="13.33203125" style="56" customWidth="1"/>
    <col min="4877" max="4877" width="13.88671875" style="56" customWidth="1"/>
    <col min="4878" max="4881" width="9.109375" style="56" customWidth="1"/>
    <col min="4882" max="5120" width="8.88671875" style="56"/>
    <col min="5121" max="5121" width="46.109375" style="56" customWidth="1"/>
    <col min="5122" max="5122" width="11.6640625" style="56" customWidth="1"/>
    <col min="5123" max="5123" width="15.6640625" style="56" customWidth="1"/>
    <col min="5124" max="5124" width="17.33203125" style="56" customWidth="1"/>
    <col min="5125" max="5125" width="18.88671875" style="56" customWidth="1"/>
    <col min="5126" max="5126" width="14.6640625" style="56" customWidth="1"/>
    <col min="5127" max="5127" width="14" style="56" customWidth="1"/>
    <col min="5128" max="5129" width="11" style="56" customWidth="1"/>
    <col min="5130" max="5130" width="11.109375" style="56" customWidth="1"/>
    <col min="5131" max="5132" width="13.33203125" style="56" customWidth="1"/>
    <col min="5133" max="5133" width="13.88671875" style="56" customWidth="1"/>
    <col min="5134" max="5137" width="9.109375" style="56" customWidth="1"/>
    <col min="5138" max="5376" width="8.88671875" style="56"/>
    <col min="5377" max="5377" width="46.109375" style="56" customWidth="1"/>
    <col min="5378" max="5378" width="11.6640625" style="56" customWidth="1"/>
    <col min="5379" max="5379" width="15.6640625" style="56" customWidth="1"/>
    <col min="5380" max="5380" width="17.33203125" style="56" customWidth="1"/>
    <col min="5381" max="5381" width="18.88671875" style="56" customWidth="1"/>
    <col min="5382" max="5382" width="14.6640625" style="56" customWidth="1"/>
    <col min="5383" max="5383" width="14" style="56" customWidth="1"/>
    <col min="5384" max="5385" width="11" style="56" customWidth="1"/>
    <col min="5386" max="5386" width="11.109375" style="56" customWidth="1"/>
    <col min="5387" max="5388" width="13.33203125" style="56" customWidth="1"/>
    <col min="5389" max="5389" width="13.88671875" style="56" customWidth="1"/>
    <col min="5390" max="5393" width="9.109375" style="56" customWidth="1"/>
    <col min="5394" max="5632" width="8.88671875" style="56"/>
    <col min="5633" max="5633" width="46.109375" style="56" customWidth="1"/>
    <col min="5634" max="5634" width="11.6640625" style="56" customWidth="1"/>
    <col min="5635" max="5635" width="15.6640625" style="56" customWidth="1"/>
    <col min="5636" max="5636" width="17.33203125" style="56" customWidth="1"/>
    <col min="5637" max="5637" width="18.88671875" style="56" customWidth="1"/>
    <col min="5638" max="5638" width="14.6640625" style="56" customWidth="1"/>
    <col min="5639" max="5639" width="14" style="56" customWidth="1"/>
    <col min="5640" max="5641" width="11" style="56" customWidth="1"/>
    <col min="5642" max="5642" width="11.109375" style="56" customWidth="1"/>
    <col min="5643" max="5644" width="13.33203125" style="56" customWidth="1"/>
    <col min="5645" max="5645" width="13.88671875" style="56" customWidth="1"/>
    <col min="5646" max="5649" width="9.109375" style="56" customWidth="1"/>
    <col min="5650" max="5888" width="8.88671875" style="56"/>
    <col min="5889" max="5889" width="46.109375" style="56" customWidth="1"/>
    <col min="5890" max="5890" width="11.6640625" style="56" customWidth="1"/>
    <col min="5891" max="5891" width="15.6640625" style="56" customWidth="1"/>
    <col min="5892" max="5892" width="17.33203125" style="56" customWidth="1"/>
    <col min="5893" max="5893" width="18.88671875" style="56" customWidth="1"/>
    <col min="5894" max="5894" width="14.6640625" style="56" customWidth="1"/>
    <col min="5895" max="5895" width="14" style="56" customWidth="1"/>
    <col min="5896" max="5897" width="11" style="56" customWidth="1"/>
    <col min="5898" max="5898" width="11.109375" style="56" customWidth="1"/>
    <col min="5899" max="5900" width="13.33203125" style="56" customWidth="1"/>
    <col min="5901" max="5901" width="13.88671875" style="56" customWidth="1"/>
    <col min="5902" max="5905" width="9.109375" style="56" customWidth="1"/>
    <col min="5906" max="6144" width="8.88671875" style="56"/>
    <col min="6145" max="6145" width="46.109375" style="56" customWidth="1"/>
    <col min="6146" max="6146" width="11.6640625" style="56" customWidth="1"/>
    <col min="6147" max="6147" width="15.6640625" style="56" customWidth="1"/>
    <col min="6148" max="6148" width="17.33203125" style="56" customWidth="1"/>
    <col min="6149" max="6149" width="18.88671875" style="56" customWidth="1"/>
    <col min="6150" max="6150" width="14.6640625" style="56" customWidth="1"/>
    <col min="6151" max="6151" width="14" style="56" customWidth="1"/>
    <col min="6152" max="6153" width="11" style="56" customWidth="1"/>
    <col min="6154" max="6154" width="11.109375" style="56" customWidth="1"/>
    <col min="6155" max="6156" width="13.33203125" style="56" customWidth="1"/>
    <col min="6157" max="6157" width="13.88671875" style="56" customWidth="1"/>
    <col min="6158" max="6161" width="9.109375" style="56" customWidth="1"/>
    <col min="6162" max="6400" width="8.88671875" style="56"/>
    <col min="6401" max="6401" width="46.109375" style="56" customWidth="1"/>
    <col min="6402" max="6402" width="11.6640625" style="56" customWidth="1"/>
    <col min="6403" max="6403" width="15.6640625" style="56" customWidth="1"/>
    <col min="6404" max="6404" width="17.33203125" style="56" customWidth="1"/>
    <col min="6405" max="6405" width="18.88671875" style="56" customWidth="1"/>
    <col min="6406" max="6406" width="14.6640625" style="56" customWidth="1"/>
    <col min="6407" max="6407" width="14" style="56" customWidth="1"/>
    <col min="6408" max="6409" width="11" style="56" customWidth="1"/>
    <col min="6410" max="6410" width="11.109375" style="56" customWidth="1"/>
    <col min="6411" max="6412" width="13.33203125" style="56" customWidth="1"/>
    <col min="6413" max="6413" width="13.88671875" style="56" customWidth="1"/>
    <col min="6414" max="6417" width="9.109375" style="56" customWidth="1"/>
    <col min="6418" max="6656" width="8.88671875" style="56"/>
    <col min="6657" max="6657" width="46.109375" style="56" customWidth="1"/>
    <col min="6658" max="6658" width="11.6640625" style="56" customWidth="1"/>
    <col min="6659" max="6659" width="15.6640625" style="56" customWidth="1"/>
    <col min="6660" max="6660" width="17.33203125" style="56" customWidth="1"/>
    <col min="6661" max="6661" width="18.88671875" style="56" customWidth="1"/>
    <col min="6662" max="6662" width="14.6640625" style="56" customWidth="1"/>
    <col min="6663" max="6663" width="14" style="56" customWidth="1"/>
    <col min="6664" max="6665" width="11" style="56" customWidth="1"/>
    <col min="6666" max="6666" width="11.109375" style="56" customWidth="1"/>
    <col min="6667" max="6668" width="13.33203125" style="56" customWidth="1"/>
    <col min="6669" max="6669" width="13.88671875" style="56" customWidth="1"/>
    <col min="6670" max="6673" width="9.109375" style="56" customWidth="1"/>
    <col min="6674" max="6912" width="8.88671875" style="56"/>
    <col min="6913" max="6913" width="46.109375" style="56" customWidth="1"/>
    <col min="6914" max="6914" width="11.6640625" style="56" customWidth="1"/>
    <col min="6915" max="6915" width="15.6640625" style="56" customWidth="1"/>
    <col min="6916" max="6916" width="17.33203125" style="56" customWidth="1"/>
    <col min="6917" max="6917" width="18.88671875" style="56" customWidth="1"/>
    <col min="6918" max="6918" width="14.6640625" style="56" customWidth="1"/>
    <col min="6919" max="6919" width="14" style="56" customWidth="1"/>
    <col min="6920" max="6921" width="11" style="56" customWidth="1"/>
    <col min="6922" max="6922" width="11.109375" style="56" customWidth="1"/>
    <col min="6923" max="6924" width="13.33203125" style="56" customWidth="1"/>
    <col min="6925" max="6925" width="13.88671875" style="56" customWidth="1"/>
    <col min="6926" max="6929" width="9.109375" style="56" customWidth="1"/>
    <col min="6930" max="7168" width="8.88671875" style="56"/>
    <col min="7169" max="7169" width="46.109375" style="56" customWidth="1"/>
    <col min="7170" max="7170" width="11.6640625" style="56" customWidth="1"/>
    <col min="7171" max="7171" width="15.6640625" style="56" customWidth="1"/>
    <col min="7172" max="7172" width="17.33203125" style="56" customWidth="1"/>
    <col min="7173" max="7173" width="18.88671875" style="56" customWidth="1"/>
    <col min="7174" max="7174" width="14.6640625" style="56" customWidth="1"/>
    <col min="7175" max="7175" width="14" style="56" customWidth="1"/>
    <col min="7176" max="7177" width="11" style="56" customWidth="1"/>
    <col min="7178" max="7178" width="11.109375" style="56" customWidth="1"/>
    <col min="7179" max="7180" width="13.33203125" style="56" customWidth="1"/>
    <col min="7181" max="7181" width="13.88671875" style="56" customWidth="1"/>
    <col min="7182" max="7185" width="9.109375" style="56" customWidth="1"/>
    <col min="7186" max="7424" width="8.88671875" style="56"/>
    <col min="7425" max="7425" width="46.109375" style="56" customWidth="1"/>
    <col min="7426" max="7426" width="11.6640625" style="56" customWidth="1"/>
    <col min="7427" max="7427" width="15.6640625" style="56" customWidth="1"/>
    <col min="7428" max="7428" width="17.33203125" style="56" customWidth="1"/>
    <col min="7429" max="7429" width="18.88671875" style="56" customWidth="1"/>
    <col min="7430" max="7430" width="14.6640625" style="56" customWidth="1"/>
    <col min="7431" max="7431" width="14" style="56" customWidth="1"/>
    <col min="7432" max="7433" width="11" style="56" customWidth="1"/>
    <col min="7434" max="7434" width="11.109375" style="56" customWidth="1"/>
    <col min="7435" max="7436" width="13.33203125" style="56" customWidth="1"/>
    <col min="7437" max="7437" width="13.88671875" style="56" customWidth="1"/>
    <col min="7438" max="7441" width="9.109375" style="56" customWidth="1"/>
    <col min="7442" max="7680" width="8.88671875" style="56"/>
    <col min="7681" max="7681" width="46.109375" style="56" customWidth="1"/>
    <col min="7682" max="7682" width="11.6640625" style="56" customWidth="1"/>
    <col min="7683" max="7683" width="15.6640625" style="56" customWidth="1"/>
    <col min="7684" max="7684" width="17.33203125" style="56" customWidth="1"/>
    <col min="7685" max="7685" width="18.88671875" style="56" customWidth="1"/>
    <col min="7686" max="7686" width="14.6640625" style="56" customWidth="1"/>
    <col min="7687" max="7687" width="14" style="56" customWidth="1"/>
    <col min="7688" max="7689" width="11" style="56" customWidth="1"/>
    <col min="7690" max="7690" width="11.109375" style="56" customWidth="1"/>
    <col min="7691" max="7692" width="13.33203125" style="56" customWidth="1"/>
    <col min="7693" max="7693" width="13.88671875" style="56" customWidth="1"/>
    <col min="7694" max="7697" width="9.109375" style="56" customWidth="1"/>
    <col min="7698" max="7936" width="8.88671875" style="56"/>
    <col min="7937" max="7937" width="46.109375" style="56" customWidth="1"/>
    <col min="7938" max="7938" width="11.6640625" style="56" customWidth="1"/>
    <col min="7939" max="7939" width="15.6640625" style="56" customWidth="1"/>
    <col min="7940" max="7940" width="17.33203125" style="56" customWidth="1"/>
    <col min="7941" max="7941" width="18.88671875" style="56" customWidth="1"/>
    <col min="7942" max="7942" width="14.6640625" style="56" customWidth="1"/>
    <col min="7943" max="7943" width="14" style="56" customWidth="1"/>
    <col min="7944" max="7945" width="11" style="56" customWidth="1"/>
    <col min="7946" max="7946" width="11.109375" style="56" customWidth="1"/>
    <col min="7947" max="7948" width="13.33203125" style="56" customWidth="1"/>
    <col min="7949" max="7949" width="13.88671875" style="56" customWidth="1"/>
    <col min="7950" max="7953" width="9.109375" style="56" customWidth="1"/>
    <col min="7954" max="8192" width="8.88671875" style="56"/>
    <col min="8193" max="8193" width="46.109375" style="56" customWidth="1"/>
    <col min="8194" max="8194" width="11.6640625" style="56" customWidth="1"/>
    <col min="8195" max="8195" width="15.6640625" style="56" customWidth="1"/>
    <col min="8196" max="8196" width="17.33203125" style="56" customWidth="1"/>
    <col min="8197" max="8197" width="18.88671875" style="56" customWidth="1"/>
    <col min="8198" max="8198" width="14.6640625" style="56" customWidth="1"/>
    <col min="8199" max="8199" width="14" style="56" customWidth="1"/>
    <col min="8200" max="8201" width="11" style="56" customWidth="1"/>
    <col min="8202" max="8202" width="11.109375" style="56" customWidth="1"/>
    <col min="8203" max="8204" width="13.33203125" style="56" customWidth="1"/>
    <col min="8205" max="8205" width="13.88671875" style="56" customWidth="1"/>
    <col min="8206" max="8209" width="9.109375" style="56" customWidth="1"/>
    <col min="8210" max="8448" width="8.88671875" style="56"/>
    <col min="8449" max="8449" width="46.109375" style="56" customWidth="1"/>
    <col min="8450" max="8450" width="11.6640625" style="56" customWidth="1"/>
    <col min="8451" max="8451" width="15.6640625" style="56" customWidth="1"/>
    <col min="8452" max="8452" width="17.33203125" style="56" customWidth="1"/>
    <col min="8453" max="8453" width="18.88671875" style="56" customWidth="1"/>
    <col min="8454" max="8454" width="14.6640625" style="56" customWidth="1"/>
    <col min="8455" max="8455" width="14" style="56" customWidth="1"/>
    <col min="8456" max="8457" width="11" style="56" customWidth="1"/>
    <col min="8458" max="8458" width="11.109375" style="56" customWidth="1"/>
    <col min="8459" max="8460" width="13.33203125" style="56" customWidth="1"/>
    <col min="8461" max="8461" width="13.88671875" style="56" customWidth="1"/>
    <col min="8462" max="8465" width="9.109375" style="56" customWidth="1"/>
    <col min="8466" max="8704" width="8.88671875" style="56"/>
    <col min="8705" max="8705" width="46.109375" style="56" customWidth="1"/>
    <col min="8706" max="8706" width="11.6640625" style="56" customWidth="1"/>
    <col min="8707" max="8707" width="15.6640625" style="56" customWidth="1"/>
    <col min="8708" max="8708" width="17.33203125" style="56" customWidth="1"/>
    <col min="8709" max="8709" width="18.88671875" style="56" customWidth="1"/>
    <col min="8710" max="8710" width="14.6640625" style="56" customWidth="1"/>
    <col min="8711" max="8711" width="14" style="56" customWidth="1"/>
    <col min="8712" max="8713" width="11" style="56" customWidth="1"/>
    <col min="8714" max="8714" width="11.109375" style="56" customWidth="1"/>
    <col min="8715" max="8716" width="13.33203125" style="56" customWidth="1"/>
    <col min="8717" max="8717" width="13.88671875" style="56" customWidth="1"/>
    <col min="8718" max="8721" width="9.109375" style="56" customWidth="1"/>
    <col min="8722" max="8960" width="8.88671875" style="56"/>
    <col min="8961" max="8961" width="46.109375" style="56" customWidth="1"/>
    <col min="8962" max="8962" width="11.6640625" style="56" customWidth="1"/>
    <col min="8963" max="8963" width="15.6640625" style="56" customWidth="1"/>
    <col min="8964" max="8964" width="17.33203125" style="56" customWidth="1"/>
    <col min="8965" max="8965" width="18.88671875" style="56" customWidth="1"/>
    <col min="8966" max="8966" width="14.6640625" style="56" customWidth="1"/>
    <col min="8967" max="8967" width="14" style="56" customWidth="1"/>
    <col min="8968" max="8969" width="11" style="56" customWidth="1"/>
    <col min="8970" max="8970" width="11.109375" style="56" customWidth="1"/>
    <col min="8971" max="8972" width="13.33203125" style="56" customWidth="1"/>
    <col min="8973" max="8973" width="13.88671875" style="56" customWidth="1"/>
    <col min="8974" max="8977" width="9.109375" style="56" customWidth="1"/>
    <col min="8978" max="9216" width="8.88671875" style="56"/>
    <col min="9217" max="9217" width="46.109375" style="56" customWidth="1"/>
    <col min="9218" max="9218" width="11.6640625" style="56" customWidth="1"/>
    <col min="9219" max="9219" width="15.6640625" style="56" customWidth="1"/>
    <col min="9220" max="9220" width="17.33203125" style="56" customWidth="1"/>
    <col min="9221" max="9221" width="18.88671875" style="56" customWidth="1"/>
    <col min="9222" max="9222" width="14.6640625" style="56" customWidth="1"/>
    <col min="9223" max="9223" width="14" style="56" customWidth="1"/>
    <col min="9224" max="9225" width="11" style="56" customWidth="1"/>
    <col min="9226" max="9226" width="11.109375" style="56" customWidth="1"/>
    <col min="9227" max="9228" width="13.33203125" style="56" customWidth="1"/>
    <col min="9229" max="9229" width="13.88671875" style="56" customWidth="1"/>
    <col min="9230" max="9233" width="9.109375" style="56" customWidth="1"/>
    <col min="9234" max="9472" width="8.88671875" style="56"/>
    <col min="9473" max="9473" width="46.109375" style="56" customWidth="1"/>
    <col min="9474" max="9474" width="11.6640625" style="56" customWidth="1"/>
    <col min="9475" max="9475" width="15.6640625" style="56" customWidth="1"/>
    <col min="9476" max="9476" width="17.33203125" style="56" customWidth="1"/>
    <col min="9477" max="9477" width="18.88671875" style="56" customWidth="1"/>
    <col min="9478" max="9478" width="14.6640625" style="56" customWidth="1"/>
    <col min="9479" max="9479" width="14" style="56" customWidth="1"/>
    <col min="9480" max="9481" width="11" style="56" customWidth="1"/>
    <col min="9482" max="9482" width="11.109375" style="56" customWidth="1"/>
    <col min="9483" max="9484" width="13.33203125" style="56" customWidth="1"/>
    <col min="9485" max="9485" width="13.88671875" style="56" customWidth="1"/>
    <col min="9486" max="9489" width="9.109375" style="56" customWidth="1"/>
    <col min="9490" max="9728" width="8.88671875" style="56"/>
    <col min="9729" max="9729" width="46.109375" style="56" customWidth="1"/>
    <col min="9730" max="9730" width="11.6640625" style="56" customWidth="1"/>
    <col min="9731" max="9731" width="15.6640625" style="56" customWidth="1"/>
    <col min="9732" max="9732" width="17.33203125" style="56" customWidth="1"/>
    <col min="9733" max="9733" width="18.88671875" style="56" customWidth="1"/>
    <col min="9734" max="9734" width="14.6640625" style="56" customWidth="1"/>
    <col min="9735" max="9735" width="14" style="56" customWidth="1"/>
    <col min="9736" max="9737" width="11" style="56" customWidth="1"/>
    <col min="9738" max="9738" width="11.109375" style="56" customWidth="1"/>
    <col min="9739" max="9740" width="13.33203125" style="56" customWidth="1"/>
    <col min="9741" max="9741" width="13.88671875" style="56" customWidth="1"/>
    <col min="9742" max="9745" width="9.109375" style="56" customWidth="1"/>
    <col min="9746" max="9984" width="8.88671875" style="56"/>
    <col min="9985" max="9985" width="46.109375" style="56" customWidth="1"/>
    <col min="9986" max="9986" width="11.6640625" style="56" customWidth="1"/>
    <col min="9987" max="9987" width="15.6640625" style="56" customWidth="1"/>
    <col min="9988" max="9988" width="17.33203125" style="56" customWidth="1"/>
    <col min="9989" max="9989" width="18.88671875" style="56" customWidth="1"/>
    <col min="9990" max="9990" width="14.6640625" style="56" customWidth="1"/>
    <col min="9991" max="9991" width="14" style="56" customWidth="1"/>
    <col min="9992" max="9993" width="11" style="56" customWidth="1"/>
    <col min="9994" max="9994" width="11.109375" style="56" customWidth="1"/>
    <col min="9995" max="9996" width="13.33203125" style="56" customWidth="1"/>
    <col min="9997" max="9997" width="13.88671875" style="56" customWidth="1"/>
    <col min="9998" max="10001" width="9.109375" style="56" customWidth="1"/>
    <col min="10002" max="10240" width="8.88671875" style="56"/>
    <col min="10241" max="10241" width="46.109375" style="56" customWidth="1"/>
    <col min="10242" max="10242" width="11.6640625" style="56" customWidth="1"/>
    <col min="10243" max="10243" width="15.6640625" style="56" customWidth="1"/>
    <col min="10244" max="10244" width="17.33203125" style="56" customWidth="1"/>
    <col min="10245" max="10245" width="18.88671875" style="56" customWidth="1"/>
    <col min="10246" max="10246" width="14.6640625" style="56" customWidth="1"/>
    <col min="10247" max="10247" width="14" style="56" customWidth="1"/>
    <col min="10248" max="10249" width="11" style="56" customWidth="1"/>
    <col min="10250" max="10250" width="11.109375" style="56" customWidth="1"/>
    <col min="10251" max="10252" width="13.33203125" style="56" customWidth="1"/>
    <col min="10253" max="10253" width="13.88671875" style="56" customWidth="1"/>
    <col min="10254" max="10257" width="9.109375" style="56" customWidth="1"/>
    <col min="10258" max="10496" width="8.88671875" style="56"/>
    <col min="10497" max="10497" width="46.109375" style="56" customWidth="1"/>
    <col min="10498" max="10498" width="11.6640625" style="56" customWidth="1"/>
    <col min="10499" max="10499" width="15.6640625" style="56" customWidth="1"/>
    <col min="10500" max="10500" width="17.33203125" style="56" customWidth="1"/>
    <col min="10501" max="10501" width="18.88671875" style="56" customWidth="1"/>
    <col min="10502" max="10502" width="14.6640625" style="56" customWidth="1"/>
    <col min="10503" max="10503" width="14" style="56" customWidth="1"/>
    <col min="10504" max="10505" width="11" style="56" customWidth="1"/>
    <col min="10506" max="10506" width="11.109375" style="56" customWidth="1"/>
    <col min="10507" max="10508" width="13.33203125" style="56" customWidth="1"/>
    <col min="10509" max="10509" width="13.88671875" style="56" customWidth="1"/>
    <col min="10510" max="10513" width="9.109375" style="56" customWidth="1"/>
    <col min="10514" max="10752" width="8.88671875" style="56"/>
    <col min="10753" max="10753" width="46.109375" style="56" customWidth="1"/>
    <col min="10754" max="10754" width="11.6640625" style="56" customWidth="1"/>
    <col min="10755" max="10755" width="15.6640625" style="56" customWidth="1"/>
    <col min="10756" max="10756" width="17.33203125" style="56" customWidth="1"/>
    <col min="10757" max="10757" width="18.88671875" style="56" customWidth="1"/>
    <col min="10758" max="10758" width="14.6640625" style="56" customWidth="1"/>
    <col min="10759" max="10759" width="14" style="56" customWidth="1"/>
    <col min="10760" max="10761" width="11" style="56" customWidth="1"/>
    <col min="10762" max="10762" width="11.109375" style="56" customWidth="1"/>
    <col min="10763" max="10764" width="13.33203125" style="56" customWidth="1"/>
    <col min="10765" max="10765" width="13.88671875" style="56" customWidth="1"/>
    <col min="10766" max="10769" width="9.109375" style="56" customWidth="1"/>
    <col min="10770" max="11008" width="8.88671875" style="56"/>
    <col min="11009" max="11009" width="46.109375" style="56" customWidth="1"/>
    <col min="11010" max="11010" width="11.6640625" style="56" customWidth="1"/>
    <col min="11011" max="11011" width="15.6640625" style="56" customWidth="1"/>
    <col min="11012" max="11012" width="17.33203125" style="56" customWidth="1"/>
    <col min="11013" max="11013" width="18.88671875" style="56" customWidth="1"/>
    <col min="11014" max="11014" width="14.6640625" style="56" customWidth="1"/>
    <col min="11015" max="11015" width="14" style="56" customWidth="1"/>
    <col min="11016" max="11017" width="11" style="56" customWidth="1"/>
    <col min="11018" max="11018" width="11.109375" style="56" customWidth="1"/>
    <col min="11019" max="11020" width="13.33203125" style="56" customWidth="1"/>
    <col min="11021" max="11021" width="13.88671875" style="56" customWidth="1"/>
    <col min="11022" max="11025" width="9.109375" style="56" customWidth="1"/>
    <col min="11026" max="11264" width="8.88671875" style="56"/>
    <col min="11265" max="11265" width="46.109375" style="56" customWidth="1"/>
    <col min="11266" max="11266" width="11.6640625" style="56" customWidth="1"/>
    <col min="11267" max="11267" width="15.6640625" style="56" customWidth="1"/>
    <col min="11268" max="11268" width="17.33203125" style="56" customWidth="1"/>
    <col min="11269" max="11269" width="18.88671875" style="56" customWidth="1"/>
    <col min="11270" max="11270" width="14.6640625" style="56" customWidth="1"/>
    <col min="11271" max="11271" width="14" style="56" customWidth="1"/>
    <col min="11272" max="11273" width="11" style="56" customWidth="1"/>
    <col min="11274" max="11274" width="11.109375" style="56" customWidth="1"/>
    <col min="11275" max="11276" width="13.33203125" style="56" customWidth="1"/>
    <col min="11277" max="11277" width="13.88671875" style="56" customWidth="1"/>
    <col min="11278" max="11281" width="9.109375" style="56" customWidth="1"/>
    <col min="11282" max="11520" width="8.88671875" style="56"/>
    <col min="11521" max="11521" width="46.109375" style="56" customWidth="1"/>
    <col min="11522" max="11522" width="11.6640625" style="56" customWidth="1"/>
    <col min="11523" max="11523" width="15.6640625" style="56" customWidth="1"/>
    <col min="11524" max="11524" width="17.33203125" style="56" customWidth="1"/>
    <col min="11525" max="11525" width="18.88671875" style="56" customWidth="1"/>
    <col min="11526" max="11526" width="14.6640625" style="56" customWidth="1"/>
    <col min="11527" max="11527" width="14" style="56" customWidth="1"/>
    <col min="11528" max="11529" width="11" style="56" customWidth="1"/>
    <col min="11530" max="11530" width="11.109375" style="56" customWidth="1"/>
    <col min="11531" max="11532" width="13.33203125" style="56" customWidth="1"/>
    <col min="11533" max="11533" width="13.88671875" style="56" customWidth="1"/>
    <col min="11534" max="11537" width="9.109375" style="56" customWidth="1"/>
    <col min="11538" max="11776" width="8.88671875" style="56"/>
    <col min="11777" max="11777" width="46.109375" style="56" customWidth="1"/>
    <col min="11778" max="11778" width="11.6640625" style="56" customWidth="1"/>
    <col min="11779" max="11779" width="15.6640625" style="56" customWidth="1"/>
    <col min="11780" max="11780" width="17.33203125" style="56" customWidth="1"/>
    <col min="11781" max="11781" width="18.88671875" style="56" customWidth="1"/>
    <col min="11782" max="11782" width="14.6640625" style="56" customWidth="1"/>
    <col min="11783" max="11783" width="14" style="56" customWidth="1"/>
    <col min="11784" max="11785" width="11" style="56" customWidth="1"/>
    <col min="11786" max="11786" width="11.109375" style="56" customWidth="1"/>
    <col min="11787" max="11788" width="13.33203125" style="56" customWidth="1"/>
    <col min="11789" max="11789" width="13.88671875" style="56" customWidth="1"/>
    <col min="11790" max="11793" width="9.109375" style="56" customWidth="1"/>
    <col min="11794" max="12032" width="8.88671875" style="56"/>
    <col min="12033" max="12033" width="46.109375" style="56" customWidth="1"/>
    <col min="12034" max="12034" width="11.6640625" style="56" customWidth="1"/>
    <col min="12035" max="12035" width="15.6640625" style="56" customWidth="1"/>
    <col min="12036" max="12036" width="17.33203125" style="56" customWidth="1"/>
    <col min="12037" max="12037" width="18.88671875" style="56" customWidth="1"/>
    <col min="12038" max="12038" width="14.6640625" style="56" customWidth="1"/>
    <col min="12039" max="12039" width="14" style="56" customWidth="1"/>
    <col min="12040" max="12041" width="11" style="56" customWidth="1"/>
    <col min="12042" max="12042" width="11.109375" style="56" customWidth="1"/>
    <col min="12043" max="12044" width="13.33203125" style="56" customWidth="1"/>
    <col min="12045" max="12045" width="13.88671875" style="56" customWidth="1"/>
    <col min="12046" max="12049" width="9.109375" style="56" customWidth="1"/>
    <col min="12050" max="12288" width="8.88671875" style="56"/>
    <col min="12289" max="12289" width="46.109375" style="56" customWidth="1"/>
    <col min="12290" max="12290" width="11.6640625" style="56" customWidth="1"/>
    <col min="12291" max="12291" width="15.6640625" style="56" customWidth="1"/>
    <col min="12292" max="12292" width="17.33203125" style="56" customWidth="1"/>
    <col min="12293" max="12293" width="18.88671875" style="56" customWidth="1"/>
    <col min="12294" max="12294" width="14.6640625" style="56" customWidth="1"/>
    <col min="12295" max="12295" width="14" style="56" customWidth="1"/>
    <col min="12296" max="12297" width="11" style="56" customWidth="1"/>
    <col min="12298" max="12298" width="11.109375" style="56" customWidth="1"/>
    <col min="12299" max="12300" width="13.33203125" style="56" customWidth="1"/>
    <col min="12301" max="12301" width="13.88671875" style="56" customWidth="1"/>
    <col min="12302" max="12305" width="9.109375" style="56" customWidth="1"/>
    <col min="12306" max="12544" width="8.88671875" style="56"/>
    <col min="12545" max="12545" width="46.109375" style="56" customWidth="1"/>
    <col min="12546" max="12546" width="11.6640625" style="56" customWidth="1"/>
    <col min="12547" max="12547" width="15.6640625" style="56" customWidth="1"/>
    <col min="12548" max="12548" width="17.33203125" style="56" customWidth="1"/>
    <col min="12549" max="12549" width="18.88671875" style="56" customWidth="1"/>
    <col min="12550" max="12550" width="14.6640625" style="56" customWidth="1"/>
    <col min="12551" max="12551" width="14" style="56" customWidth="1"/>
    <col min="12552" max="12553" width="11" style="56" customWidth="1"/>
    <col min="12554" max="12554" width="11.109375" style="56" customWidth="1"/>
    <col min="12555" max="12556" width="13.33203125" style="56" customWidth="1"/>
    <col min="12557" max="12557" width="13.88671875" style="56" customWidth="1"/>
    <col min="12558" max="12561" width="9.109375" style="56" customWidth="1"/>
    <col min="12562" max="12800" width="8.88671875" style="56"/>
    <col min="12801" max="12801" width="46.109375" style="56" customWidth="1"/>
    <col min="12802" max="12802" width="11.6640625" style="56" customWidth="1"/>
    <col min="12803" max="12803" width="15.6640625" style="56" customWidth="1"/>
    <col min="12804" max="12804" width="17.33203125" style="56" customWidth="1"/>
    <col min="12805" max="12805" width="18.88671875" style="56" customWidth="1"/>
    <col min="12806" max="12806" width="14.6640625" style="56" customWidth="1"/>
    <col min="12807" max="12807" width="14" style="56" customWidth="1"/>
    <col min="12808" max="12809" width="11" style="56" customWidth="1"/>
    <col min="12810" max="12810" width="11.109375" style="56" customWidth="1"/>
    <col min="12811" max="12812" width="13.33203125" style="56" customWidth="1"/>
    <col min="12813" max="12813" width="13.88671875" style="56" customWidth="1"/>
    <col min="12814" max="12817" width="9.109375" style="56" customWidth="1"/>
    <col min="12818" max="13056" width="8.88671875" style="56"/>
    <col min="13057" max="13057" width="46.109375" style="56" customWidth="1"/>
    <col min="13058" max="13058" width="11.6640625" style="56" customWidth="1"/>
    <col min="13059" max="13059" width="15.6640625" style="56" customWidth="1"/>
    <col min="13060" max="13060" width="17.33203125" style="56" customWidth="1"/>
    <col min="13061" max="13061" width="18.88671875" style="56" customWidth="1"/>
    <col min="13062" max="13062" width="14.6640625" style="56" customWidth="1"/>
    <col min="13063" max="13063" width="14" style="56" customWidth="1"/>
    <col min="13064" max="13065" width="11" style="56" customWidth="1"/>
    <col min="13066" max="13066" width="11.109375" style="56" customWidth="1"/>
    <col min="13067" max="13068" width="13.33203125" style="56" customWidth="1"/>
    <col min="13069" max="13069" width="13.88671875" style="56" customWidth="1"/>
    <col min="13070" max="13073" width="9.109375" style="56" customWidth="1"/>
    <col min="13074" max="13312" width="8.88671875" style="56"/>
    <col min="13313" max="13313" width="46.109375" style="56" customWidth="1"/>
    <col min="13314" max="13314" width="11.6640625" style="56" customWidth="1"/>
    <col min="13315" max="13315" width="15.6640625" style="56" customWidth="1"/>
    <col min="13316" max="13316" width="17.33203125" style="56" customWidth="1"/>
    <col min="13317" max="13317" width="18.88671875" style="56" customWidth="1"/>
    <col min="13318" max="13318" width="14.6640625" style="56" customWidth="1"/>
    <col min="13319" max="13319" width="14" style="56" customWidth="1"/>
    <col min="13320" max="13321" width="11" style="56" customWidth="1"/>
    <col min="13322" max="13322" width="11.109375" style="56" customWidth="1"/>
    <col min="13323" max="13324" width="13.33203125" style="56" customWidth="1"/>
    <col min="13325" max="13325" width="13.88671875" style="56" customWidth="1"/>
    <col min="13326" max="13329" width="9.109375" style="56" customWidth="1"/>
    <col min="13330" max="13568" width="8.88671875" style="56"/>
    <col min="13569" max="13569" width="46.109375" style="56" customWidth="1"/>
    <col min="13570" max="13570" width="11.6640625" style="56" customWidth="1"/>
    <col min="13571" max="13571" width="15.6640625" style="56" customWidth="1"/>
    <col min="13572" max="13572" width="17.33203125" style="56" customWidth="1"/>
    <col min="13573" max="13573" width="18.88671875" style="56" customWidth="1"/>
    <col min="13574" max="13574" width="14.6640625" style="56" customWidth="1"/>
    <col min="13575" max="13575" width="14" style="56" customWidth="1"/>
    <col min="13576" max="13577" width="11" style="56" customWidth="1"/>
    <col min="13578" max="13578" width="11.109375" style="56" customWidth="1"/>
    <col min="13579" max="13580" width="13.33203125" style="56" customWidth="1"/>
    <col min="13581" max="13581" width="13.88671875" style="56" customWidth="1"/>
    <col min="13582" max="13585" width="9.109375" style="56" customWidth="1"/>
    <col min="13586" max="13824" width="8.88671875" style="56"/>
    <col min="13825" max="13825" width="46.109375" style="56" customWidth="1"/>
    <col min="13826" max="13826" width="11.6640625" style="56" customWidth="1"/>
    <col min="13827" max="13827" width="15.6640625" style="56" customWidth="1"/>
    <col min="13828" max="13828" width="17.33203125" style="56" customWidth="1"/>
    <col min="13829" max="13829" width="18.88671875" style="56" customWidth="1"/>
    <col min="13830" max="13830" width="14.6640625" style="56" customWidth="1"/>
    <col min="13831" max="13831" width="14" style="56" customWidth="1"/>
    <col min="13832" max="13833" width="11" style="56" customWidth="1"/>
    <col min="13834" max="13834" width="11.109375" style="56" customWidth="1"/>
    <col min="13835" max="13836" width="13.33203125" style="56" customWidth="1"/>
    <col min="13837" max="13837" width="13.88671875" style="56" customWidth="1"/>
    <col min="13838" max="13841" width="9.109375" style="56" customWidth="1"/>
    <col min="13842" max="14080" width="8.88671875" style="56"/>
    <col min="14081" max="14081" width="46.109375" style="56" customWidth="1"/>
    <col min="14082" max="14082" width="11.6640625" style="56" customWidth="1"/>
    <col min="14083" max="14083" width="15.6640625" style="56" customWidth="1"/>
    <col min="14084" max="14084" width="17.33203125" style="56" customWidth="1"/>
    <col min="14085" max="14085" width="18.88671875" style="56" customWidth="1"/>
    <col min="14086" max="14086" width="14.6640625" style="56" customWidth="1"/>
    <col min="14087" max="14087" width="14" style="56" customWidth="1"/>
    <col min="14088" max="14089" width="11" style="56" customWidth="1"/>
    <col min="14090" max="14090" width="11.109375" style="56" customWidth="1"/>
    <col min="14091" max="14092" width="13.33203125" style="56" customWidth="1"/>
    <col min="14093" max="14093" width="13.88671875" style="56" customWidth="1"/>
    <col min="14094" max="14097" width="9.109375" style="56" customWidth="1"/>
    <col min="14098" max="14336" width="8.88671875" style="56"/>
    <col min="14337" max="14337" width="46.109375" style="56" customWidth="1"/>
    <col min="14338" max="14338" width="11.6640625" style="56" customWidth="1"/>
    <col min="14339" max="14339" width="15.6640625" style="56" customWidth="1"/>
    <col min="14340" max="14340" width="17.33203125" style="56" customWidth="1"/>
    <col min="14341" max="14341" width="18.88671875" style="56" customWidth="1"/>
    <col min="14342" max="14342" width="14.6640625" style="56" customWidth="1"/>
    <col min="14343" max="14343" width="14" style="56" customWidth="1"/>
    <col min="14344" max="14345" width="11" style="56" customWidth="1"/>
    <col min="14346" max="14346" width="11.109375" style="56" customWidth="1"/>
    <col min="14347" max="14348" width="13.33203125" style="56" customWidth="1"/>
    <col min="14349" max="14349" width="13.88671875" style="56" customWidth="1"/>
    <col min="14350" max="14353" width="9.109375" style="56" customWidth="1"/>
    <col min="14354" max="14592" width="8.88671875" style="56"/>
    <col min="14593" max="14593" width="46.109375" style="56" customWidth="1"/>
    <col min="14594" max="14594" width="11.6640625" style="56" customWidth="1"/>
    <col min="14595" max="14595" width="15.6640625" style="56" customWidth="1"/>
    <col min="14596" max="14596" width="17.33203125" style="56" customWidth="1"/>
    <col min="14597" max="14597" width="18.88671875" style="56" customWidth="1"/>
    <col min="14598" max="14598" width="14.6640625" style="56" customWidth="1"/>
    <col min="14599" max="14599" width="14" style="56" customWidth="1"/>
    <col min="14600" max="14601" width="11" style="56" customWidth="1"/>
    <col min="14602" max="14602" width="11.109375" style="56" customWidth="1"/>
    <col min="14603" max="14604" width="13.33203125" style="56" customWidth="1"/>
    <col min="14605" max="14605" width="13.88671875" style="56" customWidth="1"/>
    <col min="14606" max="14609" width="9.109375" style="56" customWidth="1"/>
    <col min="14610" max="14848" width="8.88671875" style="56"/>
    <col min="14849" max="14849" width="46.109375" style="56" customWidth="1"/>
    <col min="14850" max="14850" width="11.6640625" style="56" customWidth="1"/>
    <col min="14851" max="14851" width="15.6640625" style="56" customWidth="1"/>
    <col min="14852" max="14852" width="17.33203125" style="56" customWidth="1"/>
    <col min="14853" max="14853" width="18.88671875" style="56" customWidth="1"/>
    <col min="14854" max="14854" width="14.6640625" style="56" customWidth="1"/>
    <col min="14855" max="14855" width="14" style="56" customWidth="1"/>
    <col min="14856" max="14857" width="11" style="56" customWidth="1"/>
    <col min="14858" max="14858" width="11.109375" style="56" customWidth="1"/>
    <col min="14859" max="14860" width="13.33203125" style="56" customWidth="1"/>
    <col min="14861" max="14861" width="13.88671875" style="56" customWidth="1"/>
    <col min="14862" max="14865" width="9.109375" style="56" customWidth="1"/>
    <col min="14866" max="15104" width="8.88671875" style="56"/>
    <col min="15105" max="15105" width="46.109375" style="56" customWidth="1"/>
    <col min="15106" max="15106" width="11.6640625" style="56" customWidth="1"/>
    <col min="15107" max="15107" width="15.6640625" style="56" customWidth="1"/>
    <col min="15108" max="15108" width="17.33203125" style="56" customWidth="1"/>
    <col min="15109" max="15109" width="18.88671875" style="56" customWidth="1"/>
    <col min="15110" max="15110" width="14.6640625" style="56" customWidth="1"/>
    <col min="15111" max="15111" width="14" style="56" customWidth="1"/>
    <col min="15112" max="15113" width="11" style="56" customWidth="1"/>
    <col min="15114" max="15114" width="11.109375" style="56" customWidth="1"/>
    <col min="15115" max="15116" width="13.33203125" style="56" customWidth="1"/>
    <col min="15117" max="15117" width="13.88671875" style="56" customWidth="1"/>
    <col min="15118" max="15121" width="9.109375" style="56" customWidth="1"/>
    <col min="15122" max="15360" width="8.88671875" style="56"/>
    <col min="15361" max="15361" width="46.109375" style="56" customWidth="1"/>
    <col min="15362" max="15362" width="11.6640625" style="56" customWidth="1"/>
    <col min="15363" max="15363" width="15.6640625" style="56" customWidth="1"/>
    <col min="15364" max="15364" width="17.33203125" style="56" customWidth="1"/>
    <col min="15365" max="15365" width="18.88671875" style="56" customWidth="1"/>
    <col min="15366" max="15366" width="14.6640625" style="56" customWidth="1"/>
    <col min="15367" max="15367" width="14" style="56" customWidth="1"/>
    <col min="15368" max="15369" width="11" style="56" customWidth="1"/>
    <col min="15370" max="15370" width="11.109375" style="56" customWidth="1"/>
    <col min="15371" max="15372" width="13.33203125" style="56" customWidth="1"/>
    <col min="15373" max="15373" width="13.88671875" style="56" customWidth="1"/>
    <col min="15374" max="15377" width="9.109375" style="56" customWidth="1"/>
    <col min="15378" max="15616" width="8.88671875" style="56"/>
    <col min="15617" max="15617" width="46.109375" style="56" customWidth="1"/>
    <col min="15618" max="15618" width="11.6640625" style="56" customWidth="1"/>
    <col min="15619" max="15619" width="15.6640625" style="56" customWidth="1"/>
    <col min="15620" max="15620" width="17.33203125" style="56" customWidth="1"/>
    <col min="15621" max="15621" width="18.88671875" style="56" customWidth="1"/>
    <col min="15622" max="15622" width="14.6640625" style="56" customWidth="1"/>
    <col min="15623" max="15623" width="14" style="56" customWidth="1"/>
    <col min="15624" max="15625" width="11" style="56" customWidth="1"/>
    <col min="15626" max="15626" width="11.109375" style="56" customWidth="1"/>
    <col min="15627" max="15628" width="13.33203125" style="56" customWidth="1"/>
    <col min="15629" max="15629" width="13.88671875" style="56" customWidth="1"/>
    <col min="15630" max="15633" width="9.109375" style="56" customWidth="1"/>
    <col min="15634" max="15872" width="8.88671875" style="56"/>
    <col min="15873" max="15873" width="46.109375" style="56" customWidth="1"/>
    <col min="15874" max="15874" width="11.6640625" style="56" customWidth="1"/>
    <col min="15875" max="15875" width="15.6640625" style="56" customWidth="1"/>
    <col min="15876" max="15876" width="17.33203125" style="56" customWidth="1"/>
    <col min="15877" max="15877" width="18.88671875" style="56" customWidth="1"/>
    <col min="15878" max="15878" width="14.6640625" style="56" customWidth="1"/>
    <col min="15879" max="15879" width="14" style="56" customWidth="1"/>
    <col min="15880" max="15881" width="11" style="56" customWidth="1"/>
    <col min="15882" max="15882" width="11.109375" style="56" customWidth="1"/>
    <col min="15883" max="15884" width="13.33203125" style="56" customWidth="1"/>
    <col min="15885" max="15885" width="13.88671875" style="56" customWidth="1"/>
    <col min="15886" max="15889" width="9.109375" style="56" customWidth="1"/>
    <col min="15890" max="16128" width="8.88671875" style="56"/>
    <col min="16129" max="16129" width="46.109375" style="56" customWidth="1"/>
    <col min="16130" max="16130" width="11.6640625" style="56" customWidth="1"/>
    <col min="16131" max="16131" width="15.6640625" style="56" customWidth="1"/>
    <col min="16132" max="16132" width="17.33203125" style="56" customWidth="1"/>
    <col min="16133" max="16133" width="18.88671875" style="56" customWidth="1"/>
    <col min="16134" max="16134" width="14.6640625" style="56" customWidth="1"/>
    <col min="16135" max="16135" width="14" style="56" customWidth="1"/>
    <col min="16136" max="16137" width="11" style="56" customWidth="1"/>
    <col min="16138" max="16138" width="11.109375" style="56" customWidth="1"/>
    <col min="16139" max="16140" width="13.33203125" style="56" customWidth="1"/>
    <col min="16141" max="16141" width="13.88671875" style="56" customWidth="1"/>
    <col min="16142" max="16145" width="9.109375" style="56" customWidth="1"/>
    <col min="16146" max="16384" width="8.88671875" style="56"/>
  </cols>
  <sheetData>
    <row r="1" spans="1:256" ht="15.6" x14ac:dyDescent="0.3">
      <c r="F1" s="75"/>
      <c r="G1" s="123" t="s">
        <v>71</v>
      </c>
      <c r="H1" s="75"/>
      <c r="I1" s="77"/>
    </row>
    <row r="2" spans="1:256" ht="15.6" x14ac:dyDescent="0.3">
      <c r="F2" s="85"/>
      <c r="G2" s="124" t="s">
        <v>72</v>
      </c>
      <c r="H2" s="85"/>
      <c r="I2" s="77"/>
    </row>
    <row r="3" spans="1:256" ht="15.6" x14ac:dyDescent="0.3">
      <c r="F3" s="75"/>
      <c r="G3" s="123" t="s">
        <v>73</v>
      </c>
      <c r="H3" s="75"/>
      <c r="I3" s="77"/>
    </row>
    <row r="4" spans="1:256" ht="18" x14ac:dyDescent="0.3">
      <c r="A4" s="169"/>
      <c r="F4" s="75"/>
      <c r="G4" s="123" t="s">
        <v>74</v>
      </c>
      <c r="H4" s="75"/>
      <c r="I4" s="77"/>
    </row>
    <row r="5" spans="1:256" ht="15.6" x14ac:dyDescent="0.3">
      <c r="F5" s="75"/>
      <c r="G5" s="123" t="s">
        <v>75</v>
      </c>
      <c r="H5" s="75"/>
      <c r="I5" s="77"/>
    </row>
    <row r="7" spans="1:256" ht="18" x14ac:dyDescent="0.35">
      <c r="A7" s="108"/>
      <c r="B7" s="108"/>
      <c r="C7" s="108"/>
      <c r="D7" s="168"/>
      <c r="E7" s="168"/>
      <c r="F7" s="168"/>
      <c r="G7" s="168"/>
      <c r="H7" s="168"/>
      <c r="I7" s="168"/>
      <c r="J7" s="168"/>
      <c r="K7" s="168"/>
      <c r="L7" s="168"/>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18" customHeight="1" x14ac:dyDescent="0.35">
      <c r="A8" s="108"/>
      <c r="B8" s="108"/>
      <c r="C8" s="108"/>
      <c r="D8" s="662" t="s">
        <v>136</v>
      </c>
      <c r="E8" s="662"/>
      <c r="F8" s="662"/>
      <c r="G8" s="662"/>
      <c r="H8" s="167"/>
      <c r="I8" s="167"/>
      <c r="J8" s="167"/>
      <c r="K8" s="167"/>
      <c r="L8" s="1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8" x14ac:dyDescent="0.35">
      <c r="A9" s="547"/>
      <c r="B9" s="108"/>
      <c r="C9" s="108"/>
      <c r="D9" s="640" t="s">
        <v>226</v>
      </c>
      <c r="E9" s="640"/>
      <c r="F9" s="640"/>
      <c r="G9" s="640"/>
      <c r="H9" s="168"/>
      <c r="I9" s="168"/>
      <c r="J9" s="168"/>
      <c r="K9" s="168"/>
      <c r="L9" s="168"/>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40" t="s">
        <v>137</v>
      </c>
      <c r="E10" s="640"/>
      <c r="F10" s="640"/>
      <c r="G10" s="640"/>
      <c r="H10" s="168"/>
      <c r="I10" s="168"/>
      <c r="J10" s="168"/>
      <c r="K10" s="168"/>
      <c r="L10" s="168"/>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62" t="s">
        <v>138</v>
      </c>
      <c r="E11" s="662"/>
      <c r="F11" s="662"/>
      <c r="G11" s="662"/>
      <c r="H11" s="168"/>
      <c r="I11" s="168"/>
      <c r="J11" s="168"/>
      <c r="K11" s="168"/>
      <c r="L11" s="168"/>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8"/>
      <c r="E12" s="168"/>
      <c r="F12" s="168"/>
      <c r="G12" s="168"/>
      <c r="H12" s="108"/>
      <c r="I12" s="144"/>
      <c r="J12" s="81"/>
      <c r="K12" s="81"/>
      <c r="L12" s="8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c r="IU12" s="111"/>
      <c r="IV12" s="111"/>
    </row>
    <row r="13" spans="1:256" ht="15.6" x14ac:dyDescent="0.3">
      <c r="A13" s="73"/>
      <c r="B13" s="73"/>
      <c r="C13" s="73"/>
      <c r="D13" s="73"/>
      <c r="E13" s="73"/>
      <c r="F13" s="74"/>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5.6" x14ac:dyDescent="0.3">
      <c r="A14" s="75"/>
      <c r="B14" s="75"/>
      <c r="C14" s="76" t="s">
        <v>0</v>
      </c>
      <c r="D14" s="76"/>
      <c r="E14" s="76"/>
      <c r="F14" s="76"/>
      <c r="G14" s="76"/>
      <c r="H14" s="76"/>
      <c r="I14" s="77"/>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row>
    <row r="15" spans="1:256" ht="15.6" x14ac:dyDescent="0.3">
      <c r="A15" s="661" t="s">
        <v>46</v>
      </c>
      <c r="B15" s="661"/>
      <c r="C15" s="661"/>
      <c r="D15" s="661"/>
      <c r="E15" s="661"/>
      <c r="F15" s="661"/>
      <c r="G15" s="661"/>
      <c r="H15" s="78"/>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ht="15.6" x14ac:dyDescent="0.3">
      <c r="A16" s="75"/>
      <c r="B16" s="643" t="s">
        <v>1</v>
      </c>
      <c r="C16" s="643"/>
      <c r="D16" s="643"/>
      <c r="E16" s="643"/>
      <c r="F16" s="79"/>
      <c r="G16" s="79"/>
      <c r="H16" s="79"/>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75"/>
      <c r="B17" s="76"/>
      <c r="C17" s="76" t="s">
        <v>231</v>
      </c>
      <c r="D17" s="76"/>
      <c r="E17" s="76"/>
      <c r="F17" s="76"/>
      <c r="G17" s="76"/>
      <c r="H17" s="76"/>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s="85" customFormat="1" ht="34.200000000000003" customHeight="1" x14ac:dyDescent="0.3">
      <c r="A18" s="647" t="s">
        <v>245</v>
      </c>
      <c r="B18" s="647"/>
      <c r="C18" s="647"/>
      <c r="D18" s="647"/>
      <c r="E18" s="647"/>
      <c r="F18" s="647"/>
      <c r="G18" s="647"/>
      <c r="H18" s="647"/>
      <c r="I18" s="647"/>
      <c r="J18" s="647"/>
      <c r="K18" s="647"/>
      <c r="L18" s="125"/>
      <c r="M18" s="125"/>
    </row>
    <row r="19" spans="1:256" s="467" customFormat="1" ht="51.75" customHeight="1" x14ac:dyDescent="0.3">
      <c r="A19" s="467" t="s">
        <v>241</v>
      </c>
      <c r="B19" s="452"/>
      <c r="C19" s="452"/>
      <c r="D19" s="452"/>
      <c r="E19" s="452"/>
      <c r="F19" s="452"/>
      <c r="G19" s="468"/>
      <c r="H19" s="468"/>
      <c r="I19" s="469"/>
      <c r="J19" s="468"/>
      <c r="K19" s="468"/>
      <c r="L19" s="468"/>
      <c r="M19" s="468"/>
    </row>
    <row r="20" spans="1:256" s="55" customFormat="1" ht="97.2" customHeight="1" x14ac:dyDescent="0.3">
      <c r="A20" s="645" t="s">
        <v>286</v>
      </c>
      <c r="B20" s="645"/>
      <c r="C20" s="645"/>
      <c r="D20" s="645"/>
      <c r="E20" s="645"/>
      <c r="F20" s="645"/>
      <c r="G20" s="645"/>
      <c r="H20" s="645"/>
      <c r="I20" s="645"/>
      <c r="J20" s="645"/>
      <c r="K20" s="645"/>
    </row>
    <row r="21" spans="1:256" ht="15.6" x14ac:dyDescent="0.3">
      <c r="A21" s="73" t="s">
        <v>51</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c r="HM21" s="84"/>
      <c r="HN21" s="84"/>
      <c r="HO21" s="84"/>
      <c r="HP21" s="84"/>
      <c r="HQ21" s="84"/>
      <c r="HR21" s="84"/>
      <c r="HS21" s="84"/>
      <c r="HT21" s="84"/>
      <c r="HU21" s="84"/>
      <c r="HV21" s="84"/>
      <c r="HW21" s="84"/>
      <c r="HX21" s="84"/>
      <c r="HY21" s="84"/>
      <c r="HZ21" s="84"/>
      <c r="IA21" s="84"/>
      <c r="IB21" s="84"/>
      <c r="IC21" s="84"/>
      <c r="ID21" s="84"/>
      <c r="IE21" s="84"/>
      <c r="IF21" s="84"/>
      <c r="IG21" s="84"/>
      <c r="IH21" s="84"/>
      <c r="II21" s="84"/>
      <c r="IJ21" s="84"/>
      <c r="IK21" s="84"/>
      <c r="IL21" s="84"/>
      <c r="IM21" s="84"/>
      <c r="IN21" s="84"/>
      <c r="IO21" s="84"/>
      <c r="IP21" s="84"/>
      <c r="IQ21" s="84"/>
      <c r="IR21" s="84"/>
      <c r="IS21" s="84"/>
      <c r="IT21" s="84"/>
      <c r="IU21" s="84"/>
      <c r="IV21" s="84"/>
    </row>
    <row r="22" spans="1:256" ht="19.95" customHeight="1" x14ac:dyDescent="0.3">
      <c r="A22" s="646" t="s">
        <v>52</v>
      </c>
      <c r="B22" s="646"/>
      <c r="C22" s="646"/>
      <c r="D22" s="646"/>
      <c r="E22" s="646"/>
      <c r="F22" s="646"/>
      <c r="G22" s="646"/>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ht="39.75" customHeight="1" x14ac:dyDescent="0.3">
      <c r="A23" s="731" t="s">
        <v>83</v>
      </c>
      <c r="B23" s="731"/>
      <c r="C23" s="731"/>
      <c r="D23" s="731"/>
      <c r="E23" s="731"/>
      <c r="F23" s="731"/>
      <c r="G23" s="731"/>
      <c r="H23" s="126"/>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7"/>
      <c r="IP23" s="127"/>
      <c r="IQ23" s="127"/>
      <c r="IR23" s="127"/>
      <c r="IS23" s="127"/>
      <c r="IT23" s="127"/>
      <c r="IU23" s="127"/>
      <c r="IV23" s="127"/>
    </row>
    <row r="24" spans="1:256" ht="23.25" customHeight="1" x14ac:dyDescent="0.3">
      <c r="A24" s="73" t="s">
        <v>54</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15.6" x14ac:dyDescent="0.3">
      <c r="A25" s="73" t="s">
        <v>84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ht="50.4" customHeight="1" x14ac:dyDescent="0.3">
      <c r="A26" s="648" t="s">
        <v>104</v>
      </c>
      <c r="B26" s="648"/>
      <c r="C26" s="648"/>
      <c r="D26" s="648"/>
      <c r="E26" s="648"/>
      <c r="F26" s="648"/>
      <c r="G26" s="648"/>
      <c r="H26" s="128"/>
      <c r="I26" s="129"/>
      <c r="J26" s="121"/>
      <c r="K26" s="121"/>
      <c r="L26" s="121"/>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row>
    <row r="27" spans="1:256" ht="65.400000000000006" customHeight="1" x14ac:dyDescent="0.3">
      <c r="A27" s="648" t="s">
        <v>194</v>
      </c>
      <c r="B27" s="648"/>
      <c r="C27" s="648"/>
      <c r="D27" s="648"/>
      <c r="E27" s="648"/>
      <c r="F27" s="648"/>
      <c r="G27" s="648"/>
      <c r="H27" s="648"/>
      <c r="I27" s="648"/>
      <c r="J27" s="648"/>
      <c r="K27" s="121"/>
      <c r="L27" s="121"/>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row>
    <row r="28" spans="1:256" ht="34.200000000000003" customHeight="1" x14ac:dyDescent="0.3">
      <c r="A28" s="648" t="s">
        <v>105</v>
      </c>
      <c r="B28" s="648"/>
      <c r="C28" s="648"/>
      <c r="D28" s="648"/>
      <c r="E28" s="648"/>
      <c r="F28" s="648"/>
      <c r="G28" s="648"/>
      <c r="H28" s="128"/>
      <c r="I28" s="54"/>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row>
    <row r="29" spans="1:256" ht="15.6" x14ac:dyDescent="0.3">
      <c r="A29" s="140"/>
      <c r="B29" s="140"/>
      <c r="C29" s="140"/>
      <c r="D29" s="140"/>
      <c r="E29" s="140"/>
      <c r="F29" s="140"/>
      <c r="G29" s="140"/>
      <c r="H29" s="80"/>
      <c r="I29" s="77"/>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18.75" customHeight="1" x14ac:dyDescent="0.3">
      <c r="A30" s="649" t="s">
        <v>57</v>
      </c>
      <c r="B30" s="649" t="s">
        <v>5</v>
      </c>
      <c r="C30" s="649" t="s">
        <v>233</v>
      </c>
      <c r="D30" s="649" t="s">
        <v>232</v>
      </c>
      <c r="E30" s="649" t="s">
        <v>37</v>
      </c>
      <c r="F30" s="649"/>
      <c r="G30" s="649"/>
      <c r="H30" s="80"/>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38.25" customHeight="1" x14ac:dyDescent="0.3">
      <c r="A31" s="649"/>
      <c r="B31" s="649"/>
      <c r="C31" s="649"/>
      <c r="D31" s="649"/>
      <c r="E31" s="521" t="s">
        <v>24</v>
      </c>
      <c r="F31" s="521" t="s">
        <v>120</v>
      </c>
      <c r="G31" s="521" t="s">
        <v>234</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33" customHeight="1" x14ac:dyDescent="0.3">
      <c r="A32" s="130" t="s">
        <v>86</v>
      </c>
      <c r="B32" s="43"/>
      <c r="C32" s="43"/>
      <c r="D32" s="43"/>
      <c r="E32" s="44"/>
      <c r="F32" s="44"/>
      <c r="G32" s="44"/>
      <c r="H32" s="80"/>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c r="IV32" s="131"/>
    </row>
    <row r="33" spans="1:256" ht="28.2" customHeight="1" x14ac:dyDescent="0.3">
      <c r="A33" s="130" t="s">
        <v>87</v>
      </c>
      <c r="B33" s="92"/>
      <c r="C33" s="53">
        <v>18532</v>
      </c>
      <c r="D33" s="53">
        <f>18617-211</f>
        <v>18406</v>
      </c>
      <c r="E33" s="53">
        <v>19510</v>
      </c>
      <c r="F33" s="561">
        <v>20291</v>
      </c>
      <c r="G33" s="561">
        <v>21102</v>
      </c>
      <c r="H33" s="80"/>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c r="IR33" s="131"/>
      <c r="IS33" s="131"/>
      <c r="IT33" s="131"/>
      <c r="IU33" s="131"/>
      <c r="IV33" s="131"/>
    </row>
    <row r="34" spans="1:256" ht="39.75" customHeight="1" x14ac:dyDescent="0.3">
      <c r="A34" s="132" t="s">
        <v>16</v>
      </c>
      <c r="B34" s="143" t="s">
        <v>14</v>
      </c>
      <c r="C34" s="159">
        <f>C32+C33</f>
        <v>18532</v>
      </c>
      <c r="D34" s="159">
        <f>D32+D33</f>
        <v>18406</v>
      </c>
      <c r="E34" s="159">
        <f>E32+E33</f>
        <v>19510</v>
      </c>
      <c r="F34" s="159">
        <f>F32+F33</f>
        <v>20291</v>
      </c>
      <c r="G34" s="159">
        <f>G32+G33</f>
        <v>21102</v>
      </c>
      <c r="H34" s="133"/>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row>
    <row r="35" spans="1:256" ht="40.950000000000003" customHeight="1" x14ac:dyDescent="0.3">
      <c r="A35" s="644" t="s">
        <v>59</v>
      </c>
      <c r="B35" s="644"/>
      <c r="C35" s="644"/>
      <c r="D35" s="644"/>
      <c r="E35" s="644"/>
      <c r="F35" s="644"/>
      <c r="G35" s="644"/>
      <c r="H35" s="64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19.95" customHeight="1" x14ac:dyDescent="0.3">
      <c r="A36" s="73" t="s">
        <v>60</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50.25" customHeight="1" x14ac:dyDescent="0.3">
      <c r="A37" s="731" t="s">
        <v>83</v>
      </c>
      <c r="B37" s="731"/>
      <c r="C37" s="731"/>
      <c r="D37" s="731"/>
      <c r="E37" s="731"/>
      <c r="F37" s="731"/>
      <c r="G37" s="731"/>
      <c r="H37" s="126"/>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c r="EP37" s="127"/>
      <c r="EQ37" s="127"/>
      <c r="ER37" s="127"/>
      <c r="ES37" s="127"/>
      <c r="ET37" s="127"/>
      <c r="EU37" s="127"/>
      <c r="EV37" s="127"/>
      <c r="EW37" s="127"/>
      <c r="EX37" s="127"/>
      <c r="EY37" s="127"/>
      <c r="EZ37" s="127"/>
      <c r="FA37" s="127"/>
      <c r="FB37" s="127"/>
      <c r="FC37" s="127"/>
      <c r="FD37" s="127"/>
      <c r="FE37" s="127"/>
      <c r="FF37" s="127"/>
      <c r="FG37" s="127"/>
      <c r="FH37" s="127"/>
      <c r="FI37" s="127"/>
      <c r="FJ37" s="127"/>
      <c r="FK37" s="127"/>
      <c r="FL37" s="127"/>
      <c r="FM37" s="127"/>
      <c r="FN37" s="127"/>
      <c r="FO37" s="127"/>
      <c r="FP37" s="127"/>
      <c r="FQ37" s="127"/>
      <c r="FR37" s="127"/>
      <c r="FS37" s="127"/>
      <c r="FT37" s="127"/>
      <c r="FU37" s="127"/>
      <c r="FV37" s="127"/>
      <c r="FW37" s="127"/>
      <c r="FX37" s="127"/>
      <c r="FY37" s="127"/>
      <c r="FZ37" s="127"/>
      <c r="GA37" s="127"/>
      <c r="GB37" s="127"/>
      <c r="GC37" s="127"/>
      <c r="GD37" s="127"/>
      <c r="GE37" s="127"/>
      <c r="GF37" s="127"/>
      <c r="GG37" s="127"/>
      <c r="GH37" s="127"/>
      <c r="GI37" s="127"/>
      <c r="GJ37" s="127"/>
      <c r="GK37" s="127"/>
      <c r="GL37" s="127"/>
      <c r="GM37" s="127"/>
      <c r="GN37" s="127"/>
      <c r="GO37" s="127"/>
      <c r="GP37" s="127"/>
      <c r="GQ37" s="127"/>
      <c r="GR37" s="127"/>
      <c r="GS37" s="127"/>
      <c r="GT37" s="127"/>
      <c r="GU37" s="127"/>
      <c r="GV37" s="127"/>
      <c r="GW37" s="127"/>
      <c r="GX37" s="127"/>
      <c r="GY37" s="127"/>
      <c r="GZ37" s="127"/>
      <c r="HA37" s="127"/>
      <c r="HB37" s="127"/>
      <c r="HC37" s="127"/>
      <c r="HD37" s="127"/>
      <c r="HE37" s="127"/>
      <c r="HF37" s="127"/>
      <c r="HG37" s="127"/>
      <c r="HH37" s="127"/>
      <c r="HI37" s="127"/>
      <c r="HJ37" s="127"/>
      <c r="HK37" s="127"/>
      <c r="HL37" s="127"/>
      <c r="HM37" s="127"/>
      <c r="HN37" s="127"/>
      <c r="HO37" s="127"/>
      <c r="HP37" s="127"/>
      <c r="HQ37" s="127"/>
      <c r="HR37" s="127"/>
      <c r="HS37" s="127"/>
      <c r="HT37" s="127"/>
      <c r="HU37" s="127"/>
      <c r="HV37" s="127"/>
      <c r="HW37" s="127"/>
      <c r="HX37" s="127"/>
      <c r="HY37" s="127"/>
      <c r="HZ37" s="127"/>
      <c r="IA37" s="127"/>
      <c r="IB37" s="127"/>
      <c r="IC37" s="127"/>
      <c r="ID37" s="127"/>
      <c r="IE37" s="127"/>
      <c r="IF37" s="127"/>
      <c r="IG37" s="127"/>
      <c r="IH37" s="127"/>
      <c r="II37" s="127"/>
      <c r="IJ37" s="127"/>
      <c r="IK37" s="127"/>
      <c r="IL37" s="127"/>
      <c r="IM37" s="127"/>
      <c r="IN37" s="127"/>
      <c r="IO37" s="127"/>
      <c r="IP37" s="127"/>
      <c r="IQ37" s="127"/>
      <c r="IR37" s="127"/>
      <c r="IS37" s="127"/>
      <c r="IT37" s="127"/>
      <c r="IU37" s="127"/>
      <c r="IV37" s="127"/>
    </row>
    <row r="38" spans="1:256" ht="25.95" customHeight="1" x14ac:dyDescent="0.3">
      <c r="A38" s="73" t="s">
        <v>88</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49.2" customHeight="1" x14ac:dyDescent="0.3">
      <c r="A39" s="648" t="s">
        <v>105</v>
      </c>
      <c r="B39" s="648"/>
      <c r="C39" s="648"/>
      <c r="D39" s="648"/>
      <c r="E39" s="648"/>
      <c r="F39" s="648"/>
      <c r="G39" s="648"/>
      <c r="H39" s="128"/>
      <c r="I39" s="54"/>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c r="IS39" s="55"/>
      <c r="IT39" s="55"/>
      <c r="IU39" s="55"/>
      <c r="IV39" s="55"/>
    </row>
    <row r="40" spans="1:256" ht="23.4" customHeight="1" x14ac:dyDescent="0.3">
      <c r="A40" s="732" t="s">
        <v>19</v>
      </c>
      <c r="B40" s="649" t="s">
        <v>5</v>
      </c>
      <c r="C40" s="649" t="s">
        <v>233</v>
      </c>
      <c r="D40" s="649" t="s">
        <v>232</v>
      </c>
      <c r="E40" s="649" t="s">
        <v>37</v>
      </c>
      <c r="F40" s="649"/>
      <c r="G40" s="649"/>
      <c r="H40" s="54"/>
      <c r="I40" s="55"/>
      <c r="J40" s="55"/>
      <c r="K40" s="55" t="s">
        <v>48</v>
      </c>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row>
    <row r="41" spans="1:256" ht="39" customHeight="1" x14ac:dyDescent="0.3">
      <c r="A41" s="733"/>
      <c r="B41" s="649"/>
      <c r="C41" s="649"/>
      <c r="D41" s="649"/>
      <c r="E41" s="521" t="s">
        <v>24</v>
      </c>
      <c r="F41" s="521" t="s">
        <v>120</v>
      </c>
      <c r="G41" s="521" t="s">
        <v>234</v>
      </c>
      <c r="H41" s="54"/>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row>
    <row r="42" spans="1:256" s="55" customFormat="1" ht="42" customHeight="1" x14ac:dyDescent="0.3">
      <c r="A42" s="92" t="s">
        <v>106</v>
      </c>
      <c r="B42" s="586" t="s">
        <v>107</v>
      </c>
      <c r="C42" s="47">
        <v>411</v>
      </c>
      <c r="D42" s="47">
        <v>446</v>
      </c>
      <c r="E42" s="47">
        <v>446</v>
      </c>
      <c r="F42" s="47">
        <v>446</v>
      </c>
      <c r="G42" s="47">
        <v>446</v>
      </c>
      <c r="H42" s="54"/>
    </row>
    <row r="43" spans="1:256" s="75" customFormat="1" ht="15.6" x14ac:dyDescent="0.3">
      <c r="A43" s="557"/>
      <c r="B43" s="557"/>
      <c r="C43" s="162"/>
      <c r="D43" s="163"/>
      <c r="E43" s="163"/>
      <c r="F43" s="163"/>
      <c r="G43" s="163"/>
      <c r="H43" s="163"/>
      <c r="I43" s="54"/>
      <c r="J43" s="57" t="s">
        <v>48</v>
      </c>
      <c r="K43" s="58"/>
      <c r="L43" s="58"/>
      <c r="M43" s="58"/>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row>
    <row r="44" spans="1:256" s="75" customFormat="1" ht="15.6" customHeight="1" x14ac:dyDescent="0.3">
      <c r="A44" s="649" t="s">
        <v>57</v>
      </c>
      <c r="B44" s="649" t="s">
        <v>5</v>
      </c>
      <c r="C44" s="649" t="s">
        <v>233</v>
      </c>
      <c r="D44" s="649" t="s">
        <v>232</v>
      </c>
      <c r="E44" s="649" t="s">
        <v>37</v>
      </c>
      <c r="F44" s="649"/>
      <c r="G44" s="649"/>
      <c r="I44" s="77"/>
    </row>
    <row r="45" spans="1:256" s="75" customFormat="1" ht="22.95" customHeight="1" x14ac:dyDescent="0.3">
      <c r="A45" s="649"/>
      <c r="B45" s="649"/>
      <c r="C45" s="649"/>
      <c r="D45" s="649"/>
      <c r="E45" s="556" t="s">
        <v>24</v>
      </c>
      <c r="F45" s="556" t="s">
        <v>120</v>
      </c>
      <c r="G45" s="556" t="s">
        <v>234</v>
      </c>
      <c r="I45" s="77"/>
    </row>
    <row r="46" spans="1:256" s="75" customFormat="1" ht="24.6" customHeight="1" x14ac:dyDescent="0.3">
      <c r="A46" s="130" t="s">
        <v>87</v>
      </c>
      <c r="B46" s="92"/>
      <c r="C46" s="53">
        <v>18532</v>
      </c>
      <c r="D46" s="53">
        <f>D33</f>
        <v>18406</v>
      </c>
      <c r="E46" s="53">
        <f>E33</f>
        <v>19510</v>
      </c>
      <c r="F46" s="53">
        <f>F33</f>
        <v>20291</v>
      </c>
      <c r="G46" s="53">
        <f>G33</f>
        <v>21102</v>
      </c>
      <c r="I46" s="77"/>
    </row>
    <row r="47" spans="1:256" s="75" customFormat="1" ht="33.6" customHeight="1" x14ac:dyDescent="0.3">
      <c r="A47" s="558" t="s">
        <v>16</v>
      </c>
      <c r="B47" s="166" t="s">
        <v>14</v>
      </c>
      <c r="C47" s="159">
        <f t="shared" ref="C47:G47" si="0">C46</f>
        <v>18532</v>
      </c>
      <c r="D47" s="159">
        <f t="shared" si="0"/>
        <v>18406</v>
      </c>
      <c r="E47" s="159">
        <f t="shared" si="0"/>
        <v>19510</v>
      </c>
      <c r="F47" s="159">
        <f t="shared" si="0"/>
        <v>20291</v>
      </c>
      <c r="G47" s="159">
        <f t="shared" si="0"/>
        <v>21102</v>
      </c>
      <c r="I47" s="77"/>
    </row>
    <row r="48" spans="1:256" s="75" customFormat="1" ht="15.6" x14ac:dyDescent="0.3">
      <c r="A48" s="582"/>
      <c r="B48" s="582"/>
      <c r="I48" s="77"/>
    </row>
    <row r="51" spans="7:7" x14ac:dyDescent="0.3">
      <c r="G51" s="56" t="s">
        <v>48</v>
      </c>
    </row>
  </sheetData>
  <mergeCells count="31">
    <mergeCell ref="A44:A45"/>
    <mergeCell ref="B44:B45"/>
    <mergeCell ref="C44:C45"/>
    <mergeCell ref="D44:D45"/>
    <mergeCell ref="E44:G44"/>
    <mergeCell ref="A18:K18"/>
    <mergeCell ref="B16:E16"/>
    <mergeCell ref="A15:G15"/>
    <mergeCell ref="D8:G8"/>
    <mergeCell ref="D9:G9"/>
    <mergeCell ref="D10:G10"/>
    <mergeCell ref="D11:G11"/>
    <mergeCell ref="A35:H35"/>
    <mergeCell ref="A20:K20"/>
    <mergeCell ref="A22:G22"/>
    <mergeCell ref="A23:G23"/>
    <mergeCell ref="A26:G26"/>
    <mergeCell ref="A27:J27"/>
    <mergeCell ref="A28:G28"/>
    <mergeCell ref="A30:A31"/>
    <mergeCell ref="B30:B31"/>
    <mergeCell ref="C30:C31"/>
    <mergeCell ref="D30:D31"/>
    <mergeCell ref="E30:G30"/>
    <mergeCell ref="A37:G37"/>
    <mergeCell ref="A39:G39"/>
    <mergeCell ref="A40:A41"/>
    <mergeCell ref="B40:B41"/>
    <mergeCell ref="C40:C41"/>
    <mergeCell ref="D40:D41"/>
    <mergeCell ref="E40:G40"/>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76"/>
  <sheetViews>
    <sheetView topLeftCell="A52" zoomScale="60" zoomScaleNormal="60" zoomScaleSheetLayoutView="70" workbookViewId="0">
      <selection activeCell="N64" sqref="N64"/>
    </sheetView>
  </sheetViews>
  <sheetFormatPr defaultRowHeight="13.8" x14ac:dyDescent="0.3"/>
  <cols>
    <col min="1" max="1" width="44.33203125" style="259" customWidth="1"/>
    <col min="2" max="2" width="19.33203125" style="259" customWidth="1"/>
    <col min="3" max="3" width="15" style="216" customWidth="1"/>
    <col min="4" max="4" width="16.33203125" style="216" customWidth="1"/>
    <col min="5" max="5" width="15.33203125" style="216" customWidth="1"/>
    <col min="6" max="6" width="14.109375" style="216" customWidth="1"/>
    <col min="7" max="7" width="15.88671875" style="216" customWidth="1"/>
    <col min="8" max="8" width="32.88671875" style="216" customWidth="1"/>
    <col min="9" max="9" width="11" style="228" customWidth="1"/>
    <col min="10" max="10" width="11.109375" style="216" customWidth="1"/>
    <col min="11" max="12" width="13.33203125" style="216" customWidth="1"/>
    <col min="13" max="13" width="13.88671875" style="216" customWidth="1"/>
    <col min="14" max="17" width="9.109375" style="216" customWidth="1"/>
    <col min="18" max="256" width="8.88671875" style="216"/>
    <col min="257" max="257" width="46.109375" style="216" customWidth="1"/>
    <col min="258" max="258" width="30.6640625" style="216" customWidth="1"/>
    <col min="259" max="259" width="20.88671875" style="216" customWidth="1"/>
    <col min="260" max="261" width="20.33203125" style="216" customWidth="1"/>
    <col min="262" max="262" width="14.6640625" style="216" customWidth="1"/>
    <col min="263" max="263" width="14" style="216" customWidth="1"/>
    <col min="264" max="264" width="32.88671875" style="216" customWidth="1"/>
    <col min="265" max="265" width="11" style="216" customWidth="1"/>
    <col min="266" max="266" width="11.109375" style="216" customWidth="1"/>
    <col min="267" max="268" width="13.33203125" style="216" customWidth="1"/>
    <col min="269" max="269" width="13.88671875" style="216" customWidth="1"/>
    <col min="270" max="273" width="9.109375" style="216" customWidth="1"/>
    <col min="274" max="512" width="8.88671875" style="216"/>
    <col min="513" max="513" width="46.109375" style="216" customWidth="1"/>
    <col min="514" max="514" width="30.6640625" style="216" customWidth="1"/>
    <col min="515" max="515" width="20.88671875" style="216" customWidth="1"/>
    <col min="516" max="517" width="20.33203125" style="216" customWidth="1"/>
    <col min="518" max="518" width="14.6640625" style="216" customWidth="1"/>
    <col min="519" max="519" width="14" style="216" customWidth="1"/>
    <col min="520" max="520" width="32.88671875" style="216" customWidth="1"/>
    <col min="521" max="521" width="11" style="216" customWidth="1"/>
    <col min="522" max="522" width="11.109375" style="216" customWidth="1"/>
    <col min="523" max="524" width="13.33203125" style="216" customWidth="1"/>
    <col min="525" max="525" width="13.88671875" style="216" customWidth="1"/>
    <col min="526" max="529" width="9.109375" style="216" customWidth="1"/>
    <col min="530" max="768" width="8.88671875" style="216"/>
    <col min="769" max="769" width="46.109375" style="216" customWidth="1"/>
    <col min="770" max="770" width="30.6640625" style="216" customWidth="1"/>
    <col min="771" max="771" width="20.88671875" style="216" customWidth="1"/>
    <col min="772" max="773" width="20.33203125" style="216" customWidth="1"/>
    <col min="774" max="774" width="14.6640625" style="216" customWidth="1"/>
    <col min="775" max="775" width="14" style="216" customWidth="1"/>
    <col min="776" max="776" width="32.88671875" style="216" customWidth="1"/>
    <col min="777" max="777" width="11" style="216" customWidth="1"/>
    <col min="778" max="778" width="11.109375" style="216" customWidth="1"/>
    <col min="779" max="780" width="13.33203125" style="216" customWidth="1"/>
    <col min="781" max="781" width="13.88671875" style="216" customWidth="1"/>
    <col min="782" max="785" width="9.109375" style="216" customWidth="1"/>
    <col min="786" max="1024" width="8.88671875" style="216"/>
    <col min="1025" max="1025" width="46.109375" style="216" customWidth="1"/>
    <col min="1026" max="1026" width="30.6640625" style="216" customWidth="1"/>
    <col min="1027" max="1027" width="20.88671875" style="216" customWidth="1"/>
    <col min="1028" max="1029" width="20.33203125" style="216" customWidth="1"/>
    <col min="1030" max="1030" width="14.6640625" style="216" customWidth="1"/>
    <col min="1031" max="1031" width="14" style="216" customWidth="1"/>
    <col min="1032" max="1032" width="32.88671875" style="216" customWidth="1"/>
    <col min="1033" max="1033" width="11" style="216" customWidth="1"/>
    <col min="1034" max="1034" width="11.109375" style="216" customWidth="1"/>
    <col min="1035" max="1036" width="13.33203125" style="216" customWidth="1"/>
    <col min="1037" max="1037" width="13.88671875" style="216" customWidth="1"/>
    <col min="1038" max="1041" width="9.109375" style="216" customWidth="1"/>
    <col min="1042" max="1280" width="8.88671875" style="216"/>
    <col min="1281" max="1281" width="46.109375" style="216" customWidth="1"/>
    <col min="1282" max="1282" width="30.6640625" style="216" customWidth="1"/>
    <col min="1283" max="1283" width="20.88671875" style="216" customWidth="1"/>
    <col min="1284" max="1285" width="20.33203125" style="216" customWidth="1"/>
    <col min="1286" max="1286" width="14.6640625" style="216" customWidth="1"/>
    <col min="1287" max="1287" width="14" style="216" customWidth="1"/>
    <col min="1288" max="1288" width="32.88671875" style="216" customWidth="1"/>
    <col min="1289" max="1289" width="11" style="216" customWidth="1"/>
    <col min="1290" max="1290" width="11.109375" style="216" customWidth="1"/>
    <col min="1291" max="1292" width="13.33203125" style="216" customWidth="1"/>
    <col min="1293" max="1293" width="13.88671875" style="216" customWidth="1"/>
    <col min="1294" max="1297" width="9.109375" style="216" customWidth="1"/>
    <col min="1298" max="1536" width="8.88671875" style="216"/>
    <col min="1537" max="1537" width="46.109375" style="216" customWidth="1"/>
    <col min="1538" max="1538" width="30.6640625" style="216" customWidth="1"/>
    <col min="1539" max="1539" width="20.88671875" style="216" customWidth="1"/>
    <col min="1540" max="1541" width="20.33203125" style="216" customWidth="1"/>
    <col min="1542" max="1542" width="14.6640625" style="216" customWidth="1"/>
    <col min="1543" max="1543" width="14" style="216" customWidth="1"/>
    <col min="1544" max="1544" width="32.88671875" style="216" customWidth="1"/>
    <col min="1545" max="1545" width="11" style="216" customWidth="1"/>
    <col min="1546" max="1546" width="11.109375" style="216" customWidth="1"/>
    <col min="1547" max="1548" width="13.33203125" style="216" customWidth="1"/>
    <col min="1549" max="1549" width="13.88671875" style="216" customWidth="1"/>
    <col min="1550" max="1553" width="9.109375" style="216" customWidth="1"/>
    <col min="1554" max="1792" width="8.88671875" style="216"/>
    <col min="1793" max="1793" width="46.109375" style="216" customWidth="1"/>
    <col min="1794" max="1794" width="30.6640625" style="216" customWidth="1"/>
    <col min="1795" max="1795" width="20.88671875" style="216" customWidth="1"/>
    <col min="1796" max="1797" width="20.33203125" style="216" customWidth="1"/>
    <col min="1798" max="1798" width="14.6640625" style="216" customWidth="1"/>
    <col min="1799" max="1799" width="14" style="216" customWidth="1"/>
    <col min="1800" max="1800" width="32.88671875" style="216" customWidth="1"/>
    <col min="1801" max="1801" width="11" style="216" customWidth="1"/>
    <col min="1802" max="1802" width="11.109375" style="216" customWidth="1"/>
    <col min="1803" max="1804" width="13.33203125" style="216" customWidth="1"/>
    <col min="1805" max="1805" width="13.88671875" style="216" customWidth="1"/>
    <col min="1806" max="1809" width="9.109375" style="216" customWidth="1"/>
    <col min="1810" max="2048" width="8.88671875" style="216"/>
    <col min="2049" max="2049" width="46.109375" style="216" customWidth="1"/>
    <col min="2050" max="2050" width="30.6640625" style="216" customWidth="1"/>
    <col min="2051" max="2051" width="20.88671875" style="216" customWidth="1"/>
    <col min="2052" max="2053" width="20.33203125" style="216" customWidth="1"/>
    <col min="2054" max="2054" width="14.6640625" style="216" customWidth="1"/>
    <col min="2055" max="2055" width="14" style="216" customWidth="1"/>
    <col min="2056" max="2056" width="32.88671875" style="216" customWidth="1"/>
    <col min="2057" max="2057" width="11" style="216" customWidth="1"/>
    <col min="2058" max="2058" width="11.109375" style="216" customWidth="1"/>
    <col min="2059" max="2060" width="13.33203125" style="216" customWidth="1"/>
    <col min="2061" max="2061" width="13.88671875" style="216" customWidth="1"/>
    <col min="2062" max="2065" width="9.109375" style="216" customWidth="1"/>
    <col min="2066" max="2304" width="8.88671875" style="216"/>
    <col min="2305" max="2305" width="46.109375" style="216" customWidth="1"/>
    <col min="2306" max="2306" width="30.6640625" style="216" customWidth="1"/>
    <col min="2307" max="2307" width="20.88671875" style="216" customWidth="1"/>
    <col min="2308" max="2309" width="20.33203125" style="216" customWidth="1"/>
    <col min="2310" max="2310" width="14.6640625" style="216" customWidth="1"/>
    <col min="2311" max="2311" width="14" style="216" customWidth="1"/>
    <col min="2312" max="2312" width="32.88671875" style="216" customWidth="1"/>
    <col min="2313" max="2313" width="11" style="216" customWidth="1"/>
    <col min="2314" max="2314" width="11.109375" style="216" customWidth="1"/>
    <col min="2315" max="2316" width="13.33203125" style="216" customWidth="1"/>
    <col min="2317" max="2317" width="13.88671875" style="216" customWidth="1"/>
    <col min="2318" max="2321" width="9.109375" style="216" customWidth="1"/>
    <col min="2322" max="2560" width="8.88671875" style="216"/>
    <col min="2561" max="2561" width="46.109375" style="216" customWidth="1"/>
    <col min="2562" max="2562" width="30.6640625" style="216" customWidth="1"/>
    <col min="2563" max="2563" width="20.88671875" style="216" customWidth="1"/>
    <col min="2564" max="2565" width="20.33203125" style="216" customWidth="1"/>
    <col min="2566" max="2566" width="14.6640625" style="216" customWidth="1"/>
    <col min="2567" max="2567" width="14" style="216" customWidth="1"/>
    <col min="2568" max="2568" width="32.88671875" style="216" customWidth="1"/>
    <col min="2569" max="2569" width="11" style="216" customWidth="1"/>
    <col min="2570" max="2570" width="11.109375" style="216" customWidth="1"/>
    <col min="2571" max="2572" width="13.33203125" style="216" customWidth="1"/>
    <col min="2573" max="2573" width="13.88671875" style="216" customWidth="1"/>
    <col min="2574" max="2577" width="9.109375" style="216" customWidth="1"/>
    <col min="2578" max="2816" width="8.88671875" style="216"/>
    <col min="2817" max="2817" width="46.109375" style="216" customWidth="1"/>
    <col min="2818" max="2818" width="30.6640625" style="216" customWidth="1"/>
    <col min="2819" max="2819" width="20.88671875" style="216" customWidth="1"/>
    <col min="2820" max="2821" width="20.33203125" style="216" customWidth="1"/>
    <col min="2822" max="2822" width="14.6640625" style="216" customWidth="1"/>
    <col min="2823" max="2823" width="14" style="216" customWidth="1"/>
    <col min="2824" max="2824" width="32.88671875" style="216" customWidth="1"/>
    <col min="2825" max="2825" width="11" style="216" customWidth="1"/>
    <col min="2826" max="2826" width="11.109375" style="216" customWidth="1"/>
    <col min="2827" max="2828" width="13.33203125" style="216" customWidth="1"/>
    <col min="2829" max="2829" width="13.88671875" style="216" customWidth="1"/>
    <col min="2830" max="2833" width="9.109375" style="216" customWidth="1"/>
    <col min="2834" max="3072" width="8.88671875" style="216"/>
    <col min="3073" max="3073" width="46.109375" style="216" customWidth="1"/>
    <col min="3074" max="3074" width="30.6640625" style="216" customWidth="1"/>
    <col min="3075" max="3075" width="20.88671875" style="216" customWidth="1"/>
    <col min="3076" max="3077" width="20.33203125" style="216" customWidth="1"/>
    <col min="3078" max="3078" width="14.6640625" style="216" customWidth="1"/>
    <col min="3079" max="3079" width="14" style="216" customWidth="1"/>
    <col min="3080" max="3080" width="32.88671875" style="216" customWidth="1"/>
    <col min="3081" max="3081" width="11" style="216" customWidth="1"/>
    <col min="3082" max="3082" width="11.109375" style="216" customWidth="1"/>
    <col min="3083" max="3084" width="13.33203125" style="216" customWidth="1"/>
    <col min="3085" max="3085" width="13.88671875" style="216" customWidth="1"/>
    <col min="3086" max="3089" width="9.109375" style="216" customWidth="1"/>
    <col min="3090" max="3328" width="8.88671875" style="216"/>
    <col min="3329" max="3329" width="46.109375" style="216" customWidth="1"/>
    <col min="3330" max="3330" width="30.6640625" style="216" customWidth="1"/>
    <col min="3331" max="3331" width="20.88671875" style="216" customWidth="1"/>
    <col min="3332" max="3333" width="20.33203125" style="216" customWidth="1"/>
    <col min="3334" max="3334" width="14.6640625" style="216" customWidth="1"/>
    <col min="3335" max="3335" width="14" style="216" customWidth="1"/>
    <col min="3336" max="3336" width="32.88671875" style="216" customWidth="1"/>
    <col min="3337" max="3337" width="11" style="216" customWidth="1"/>
    <col min="3338" max="3338" width="11.109375" style="216" customWidth="1"/>
    <col min="3339" max="3340" width="13.33203125" style="216" customWidth="1"/>
    <col min="3341" max="3341" width="13.88671875" style="216" customWidth="1"/>
    <col min="3342" max="3345" width="9.109375" style="216" customWidth="1"/>
    <col min="3346" max="3584" width="8.88671875" style="216"/>
    <col min="3585" max="3585" width="46.109375" style="216" customWidth="1"/>
    <col min="3586" max="3586" width="30.6640625" style="216" customWidth="1"/>
    <col min="3587" max="3587" width="20.88671875" style="216" customWidth="1"/>
    <col min="3588" max="3589" width="20.33203125" style="216" customWidth="1"/>
    <col min="3590" max="3590" width="14.6640625" style="216" customWidth="1"/>
    <col min="3591" max="3591" width="14" style="216" customWidth="1"/>
    <col min="3592" max="3592" width="32.88671875" style="216" customWidth="1"/>
    <col min="3593" max="3593" width="11" style="216" customWidth="1"/>
    <col min="3594" max="3594" width="11.109375" style="216" customWidth="1"/>
    <col min="3595" max="3596" width="13.33203125" style="216" customWidth="1"/>
    <col min="3597" max="3597" width="13.88671875" style="216" customWidth="1"/>
    <col min="3598" max="3601" width="9.109375" style="216" customWidth="1"/>
    <col min="3602" max="3840" width="8.88671875" style="216"/>
    <col min="3841" max="3841" width="46.109375" style="216" customWidth="1"/>
    <col min="3842" max="3842" width="30.6640625" style="216" customWidth="1"/>
    <col min="3843" max="3843" width="20.88671875" style="216" customWidth="1"/>
    <col min="3844" max="3845" width="20.33203125" style="216" customWidth="1"/>
    <col min="3846" max="3846" width="14.6640625" style="216" customWidth="1"/>
    <col min="3847" max="3847" width="14" style="216" customWidth="1"/>
    <col min="3848" max="3848" width="32.88671875" style="216" customWidth="1"/>
    <col min="3849" max="3849" width="11" style="216" customWidth="1"/>
    <col min="3850" max="3850" width="11.109375" style="216" customWidth="1"/>
    <col min="3851" max="3852" width="13.33203125" style="216" customWidth="1"/>
    <col min="3853" max="3853" width="13.88671875" style="216" customWidth="1"/>
    <col min="3854" max="3857" width="9.109375" style="216" customWidth="1"/>
    <col min="3858" max="4096" width="8.88671875" style="216"/>
    <col min="4097" max="4097" width="46.109375" style="216" customWidth="1"/>
    <col min="4098" max="4098" width="30.6640625" style="216" customWidth="1"/>
    <col min="4099" max="4099" width="20.88671875" style="216" customWidth="1"/>
    <col min="4100" max="4101" width="20.33203125" style="216" customWidth="1"/>
    <col min="4102" max="4102" width="14.6640625" style="216" customWidth="1"/>
    <col min="4103" max="4103" width="14" style="216" customWidth="1"/>
    <col min="4104" max="4104" width="32.88671875" style="216" customWidth="1"/>
    <col min="4105" max="4105" width="11" style="216" customWidth="1"/>
    <col min="4106" max="4106" width="11.109375" style="216" customWidth="1"/>
    <col min="4107" max="4108" width="13.33203125" style="216" customWidth="1"/>
    <col min="4109" max="4109" width="13.88671875" style="216" customWidth="1"/>
    <col min="4110" max="4113" width="9.109375" style="216" customWidth="1"/>
    <col min="4114" max="4352" width="8.88671875" style="216"/>
    <col min="4353" max="4353" width="46.109375" style="216" customWidth="1"/>
    <col min="4354" max="4354" width="30.6640625" style="216" customWidth="1"/>
    <col min="4355" max="4355" width="20.88671875" style="216" customWidth="1"/>
    <col min="4356" max="4357" width="20.33203125" style="216" customWidth="1"/>
    <col min="4358" max="4358" width="14.6640625" style="216" customWidth="1"/>
    <col min="4359" max="4359" width="14" style="216" customWidth="1"/>
    <col min="4360" max="4360" width="32.88671875" style="216" customWidth="1"/>
    <col min="4361" max="4361" width="11" style="216" customWidth="1"/>
    <col min="4362" max="4362" width="11.109375" style="216" customWidth="1"/>
    <col min="4363" max="4364" width="13.33203125" style="216" customWidth="1"/>
    <col min="4365" max="4365" width="13.88671875" style="216" customWidth="1"/>
    <col min="4366" max="4369" width="9.109375" style="216" customWidth="1"/>
    <col min="4370" max="4608" width="8.88671875" style="216"/>
    <col min="4609" max="4609" width="46.109375" style="216" customWidth="1"/>
    <col min="4610" max="4610" width="30.6640625" style="216" customWidth="1"/>
    <col min="4611" max="4611" width="20.88671875" style="216" customWidth="1"/>
    <col min="4612" max="4613" width="20.33203125" style="216" customWidth="1"/>
    <col min="4614" max="4614" width="14.6640625" style="216" customWidth="1"/>
    <col min="4615" max="4615" width="14" style="216" customWidth="1"/>
    <col min="4616" max="4616" width="32.88671875" style="216" customWidth="1"/>
    <col min="4617" max="4617" width="11" style="216" customWidth="1"/>
    <col min="4618" max="4618" width="11.109375" style="216" customWidth="1"/>
    <col min="4619" max="4620" width="13.33203125" style="216" customWidth="1"/>
    <col min="4621" max="4621" width="13.88671875" style="216" customWidth="1"/>
    <col min="4622" max="4625" width="9.109375" style="216" customWidth="1"/>
    <col min="4626" max="4864" width="8.88671875" style="216"/>
    <col min="4865" max="4865" width="46.109375" style="216" customWidth="1"/>
    <col min="4866" max="4866" width="30.6640625" style="216" customWidth="1"/>
    <col min="4867" max="4867" width="20.88671875" style="216" customWidth="1"/>
    <col min="4868" max="4869" width="20.33203125" style="216" customWidth="1"/>
    <col min="4870" max="4870" width="14.6640625" style="216" customWidth="1"/>
    <col min="4871" max="4871" width="14" style="216" customWidth="1"/>
    <col min="4872" max="4872" width="32.88671875" style="216" customWidth="1"/>
    <col min="4873" max="4873" width="11" style="216" customWidth="1"/>
    <col min="4874" max="4874" width="11.109375" style="216" customWidth="1"/>
    <col min="4875" max="4876" width="13.33203125" style="216" customWidth="1"/>
    <col min="4877" max="4877" width="13.88671875" style="216" customWidth="1"/>
    <col min="4878" max="4881" width="9.109375" style="216" customWidth="1"/>
    <col min="4882" max="5120" width="8.88671875" style="216"/>
    <col min="5121" max="5121" width="46.109375" style="216" customWidth="1"/>
    <col min="5122" max="5122" width="30.6640625" style="216" customWidth="1"/>
    <col min="5123" max="5123" width="20.88671875" style="216" customWidth="1"/>
    <col min="5124" max="5125" width="20.33203125" style="216" customWidth="1"/>
    <col min="5126" max="5126" width="14.6640625" style="216" customWidth="1"/>
    <col min="5127" max="5127" width="14" style="216" customWidth="1"/>
    <col min="5128" max="5128" width="32.88671875" style="216" customWidth="1"/>
    <col min="5129" max="5129" width="11" style="216" customWidth="1"/>
    <col min="5130" max="5130" width="11.109375" style="216" customWidth="1"/>
    <col min="5131" max="5132" width="13.33203125" style="216" customWidth="1"/>
    <col min="5133" max="5133" width="13.88671875" style="216" customWidth="1"/>
    <col min="5134" max="5137" width="9.109375" style="216" customWidth="1"/>
    <col min="5138" max="5376" width="8.88671875" style="216"/>
    <col min="5377" max="5377" width="46.109375" style="216" customWidth="1"/>
    <col min="5378" max="5378" width="30.6640625" style="216" customWidth="1"/>
    <col min="5379" max="5379" width="20.88671875" style="216" customWidth="1"/>
    <col min="5380" max="5381" width="20.33203125" style="216" customWidth="1"/>
    <col min="5382" max="5382" width="14.6640625" style="216" customWidth="1"/>
    <col min="5383" max="5383" width="14" style="216" customWidth="1"/>
    <col min="5384" max="5384" width="32.88671875" style="216" customWidth="1"/>
    <col min="5385" max="5385" width="11" style="216" customWidth="1"/>
    <col min="5386" max="5386" width="11.109375" style="216" customWidth="1"/>
    <col min="5387" max="5388" width="13.33203125" style="216" customWidth="1"/>
    <col min="5389" max="5389" width="13.88671875" style="216" customWidth="1"/>
    <col min="5390" max="5393" width="9.109375" style="216" customWidth="1"/>
    <col min="5394" max="5632" width="8.88671875" style="216"/>
    <col min="5633" max="5633" width="46.109375" style="216" customWidth="1"/>
    <col min="5634" max="5634" width="30.6640625" style="216" customWidth="1"/>
    <col min="5635" max="5635" width="20.88671875" style="216" customWidth="1"/>
    <col min="5636" max="5637" width="20.33203125" style="216" customWidth="1"/>
    <col min="5638" max="5638" width="14.6640625" style="216" customWidth="1"/>
    <col min="5639" max="5639" width="14" style="216" customWidth="1"/>
    <col min="5640" max="5640" width="32.88671875" style="216" customWidth="1"/>
    <col min="5641" max="5641" width="11" style="216" customWidth="1"/>
    <col min="5642" max="5642" width="11.109375" style="216" customWidth="1"/>
    <col min="5643" max="5644" width="13.33203125" style="216" customWidth="1"/>
    <col min="5645" max="5645" width="13.88671875" style="216" customWidth="1"/>
    <col min="5646" max="5649" width="9.109375" style="216" customWidth="1"/>
    <col min="5650" max="5888" width="8.88671875" style="216"/>
    <col min="5889" max="5889" width="46.109375" style="216" customWidth="1"/>
    <col min="5890" max="5890" width="30.6640625" style="216" customWidth="1"/>
    <col min="5891" max="5891" width="20.88671875" style="216" customWidth="1"/>
    <col min="5892" max="5893" width="20.33203125" style="216" customWidth="1"/>
    <col min="5894" max="5894" width="14.6640625" style="216" customWidth="1"/>
    <col min="5895" max="5895" width="14" style="216" customWidth="1"/>
    <col min="5896" max="5896" width="32.88671875" style="216" customWidth="1"/>
    <col min="5897" max="5897" width="11" style="216" customWidth="1"/>
    <col min="5898" max="5898" width="11.109375" style="216" customWidth="1"/>
    <col min="5899" max="5900" width="13.33203125" style="216" customWidth="1"/>
    <col min="5901" max="5901" width="13.88671875" style="216" customWidth="1"/>
    <col min="5902" max="5905" width="9.109375" style="216" customWidth="1"/>
    <col min="5906" max="6144" width="8.88671875" style="216"/>
    <col min="6145" max="6145" width="46.109375" style="216" customWidth="1"/>
    <col min="6146" max="6146" width="30.6640625" style="216" customWidth="1"/>
    <col min="6147" max="6147" width="20.88671875" style="216" customWidth="1"/>
    <col min="6148" max="6149" width="20.33203125" style="216" customWidth="1"/>
    <col min="6150" max="6150" width="14.6640625" style="216" customWidth="1"/>
    <col min="6151" max="6151" width="14" style="216" customWidth="1"/>
    <col min="6152" max="6152" width="32.88671875" style="216" customWidth="1"/>
    <col min="6153" max="6153" width="11" style="216" customWidth="1"/>
    <col min="6154" max="6154" width="11.109375" style="216" customWidth="1"/>
    <col min="6155" max="6156" width="13.33203125" style="216" customWidth="1"/>
    <col min="6157" max="6157" width="13.88671875" style="216" customWidth="1"/>
    <col min="6158" max="6161" width="9.109375" style="216" customWidth="1"/>
    <col min="6162" max="6400" width="8.88671875" style="216"/>
    <col min="6401" max="6401" width="46.109375" style="216" customWidth="1"/>
    <col min="6402" max="6402" width="30.6640625" style="216" customWidth="1"/>
    <col min="6403" max="6403" width="20.88671875" style="216" customWidth="1"/>
    <col min="6404" max="6405" width="20.33203125" style="216" customWidth="1"/>
    <col min="6406" max="6406" width="14.6640625" style="216" customWidth="1"/>
    <col min="6407" max="6407" width="14" style="216" customWidth="1"/>
    <col min="6408" max="6408" width="32.88671875" style="216" customWidth="1"/>
    <col min="6409" max="6409" width="11" style="216" customWidth="1"/>
    <col min="6410" max="6410" width="11.109375" style="216" customWidth="1"/>
    <col min="6411" max="6412" width="13.33203125" style="216" customWidth="1"/>
    <col min="6413" max="6413" width="13.88671875" style="216" customWidth="1"/>
    <col min="6414" max="6417" width="9.109375" style="216" customWidth="1"/>
    <col min="6418" max="6656" width="8.88671875" style="216"/>
    <col min="6657" max="6657" width="46.109375" style="216" customWidth="1"/>
    <col min="6658" max="6658" width="30.6640625" style="216" customWidth="1"/>
    <col min="6659" max="6659" width="20.88671875" style="216" customWidth="1"/>
    <col min="6660" max="6661" width="20.33203125" style="216" customWidth="1"/>
    <col min="6662" max="6662" width="14.6640625" style="216" customWidth="1"/>
    <col min="6663" max="6663" width="14" style="216" customWidth="1"/>
    <col min="6664" max="6664" width="32.88671875" style="216" customWidth="1"/>
    <col min="6665" max="6665" width="11" style="216" customWidth="1"/>
    <col min="6666" max="6666" width="11.109375" style="216" customWidth="1"/>
    <col min="6667" max="6668" width="13.33203125" style="216" customWidth="1"/>
    <col min="6669" max="6669" width="13.88671875" style="216" customWidth="1"/>
    <col min="6670" max="6673" width="9.109375" style="216" customWidth="1"/>
    <col min="6674" max="6912" width="8.88671875" style="216"/>
    <col min="6913" max="6913" width="46.109375" style="216" customWidth="1"/>
    <col min="6914" max="6914" width="30.6640625" style="216" customWidth="1"/>
    <col min="6915" max="6915" width="20.88671875" style="216" customWidth="1"/>
    <col min="6916" max="6917" width="20.33203125" style="216" customWidth="1"/>
    <col min="6918" max="6918" width="14.6640625" style="216" customWidth="1"/>
    <col min="6919" max="6919" width="14" style="216" customWidth="1"/>
    <col min="6920" max="6920" width="32.88671875" style="216" customWidth="1"/>
    <col min="6921" max="6921" width="11" style="216" customWidth="1"/>
    <col min="6922" max="6922" width="11.109375" style="216" customWidth="1"/>
    <col min="6923" max="6924" width="13.33203125" style="216" customWidth="1"/>
    <col min="6925" max="6925" width="13.88671875" style="216" customWidth="1"/>
    <col min="6926" max="6929" width="9.109375" style="216" customWidth="1"/>
    <col min="6930" max="7168" width="8.88671875" style="216"/>
    <col min="7169" max="7169" width="46.109375" style="216" customWidth="1"/>
    <col min="7170" max="7170" width="30.6640625" style="216" customWidth="1"/>
    <col min="7171" max="7171" width="20.88671875" style="216" customWidth="1"/>
    <col min="7172" max="7173" width="20.33203125" style="216" customWidth="1"/>
    <col min="7174" max="7174" width="14.6640625" style="216" customWidth="1"/>
    <col min="7175" max="7175" width="14" style="216" customWidth="1"/>
    <col min="7176" max="7176" width="32.88671875" style="216" customWidth="1"/>
    <col min="7177" max="7177" width="11" style="216" customWidth="1"/>
    <col min="7178" max="7178" width="11.109375" style="216" customWidth="1"/>
    <col min="7179" max="7180" width="13.33203125" style="216" customWidth="1"/>
    <col min="7181" max="7181" width="13.88671875" style="216" customWidth="1"/>
    <col min="7182" max="7185" width="9.109375" style="216" customWidth="1"/>
    <col min="7186" max="7424" width="8.88671875" style="216"/>
    <col min="7425" max="7425" width="46.109375" style="216" customWidth="1"/>
    <col min="7426" max="7426" width="30.6640625" style="216" customWidth="1"/>
    <col min="7427" max="7427" width="20.88671875" style="216" customWidth="1"/>
    <col min="7428" max="7429" width="20.33203125" style="216" customWidth="1"/>
    <col min="7430" max="7430" width="14.6640625" style="216" customWidth="1"/>
    <col min="7431" max="7431" width="14" style="216" customWidth="1"/>
    <col min="7432" max="7432" width="32.88671875" style="216" customWidth="1"/>
    <col min="7433" max="7433" width="11" style="216" customWidth="1"/>
    <col min="7434" max="7434" width="11.109375" style="216" customWidth="1"/>
    <col min="7435" max="7436" width="13.33203125" style="216" customWidth="1"/>
    <col min="7437" max="7437" width="13.88671875" style="216" customWidth="1"/>
    <col min="7438" max="7441" width="9.109375" style="216" customWidth="1"/>
    <col min="7442" max="7680" width="8.88671875" style="216"/>
    <col min="7681" max="7681" width="46.109375" style="216" customWidth="1"/>
    <col min="7682" max="7682" width="30.6640625" style="216" customWidth="1"/>
    <col min="7683" max="7683" width="20.88671875" style="216" customWidth="1"/>
    <col min="7684" max="7685" width="20.33203125" style="216" customWidth="1"/>
    <col min="7686" max="7686" width="14.6640625" style="216" customWidth="1"/>
    <col min="7687" max="7687" width="14" style="216" customWidth="1"/>
    <col min="7688" max="7688" width="32.88671875" style="216" customWidth="1"/>
    <col min="7689" max="7689" width="11" style="216" customWidth="1"/>
    <col min="7690" max="7690" width="11.109375" style="216" customWidth="1"/>
    <col min="7691" max="7692" width="13.33203125" style="216" customWidth="1"/>
    <col min="7693" max="7693" width="13.88671875" style="216" customWidth="1"/>
    <col min="7694" max="7697" width="9.109375" style="216" customWidth="1"/>
    <col min="7698" max="7936" width="8.88671875" style="216"/>
    <col min="7937" max="7937" width="46.109375" style="216" customWidth="1"/>
    <col min="7938" max="7938" width="30.6640625" style="216" customWidth="1"/>
    <col min="7939" max="7939" width="20.88671875" style="216" customWidth="1"/>
    <col min="7940" max="7941" width="20.33203125" style="216" customWidth="1"/>
    <col min="7942" max="7942" width="14.6640625" style="216" customWidth="1"/>
    <col min="7943" max="7943" width="14" style="216" customWidth="1"/>
    <col min="7944" max="7944" width="32.88671875" style="216" customWidth="1"/>
    <col min="7945" max="7945" width="11" style="216" customWidth="1"/>
    <col min="7946" max="7946" width="11.109375" style="216" customWidth="1"/>
    <col min="7947" max="7948" width="13.33203125" style="216" customWidth="1"/>
    <col min="7949" max="7949" width="13.88671875" style="216" customWidth="1"/>
    <col min="7950" max="7953" width="9.109375" style="216" customWidth="1"/>
    <col min="7954" max="8192" width="8.88671875" style="216"/>
    <col min="8193" max="8193" width="46.109375" style="216" customWidth="1"/>
    <col min="8194" max="8194" width="30.6640625" style="216" customWidth="1"/>
    <col min="8195" max="8195" width="20.88671875" style="216" customWidth="1"/>
    <col min="8196" max="8197" width="20.33203125" style="216" customWidth="1"/>
    <col min="8198" max="8198" width="14.6640625" style="216" customWidth="1"/>
    <col min="8199" max="8199" width="14" style="216" customWidth="1"/>
    <col min="8200" max="8200" width="32.88671875" style="216" customWidth="1"/>
    <col min="8201" max="8201" width="11" style="216" customWidth="1"/>
    <col min="8202" max="8202" width="11.109375" style="216" customWidth="1"/>
    <col min="8203" max="8204" width="13.33203125" style="216" customWidth="1"/>
    <col min="8205" max="8205" width="13.88671875" style="216" customWidth="1"/>
    <col min="8206" max="8209" width="9.109375" style="216" customWidth="1"/>
    <col min="8210" max="8448" width="8.88671875" style="216"/>
    <col min="8449" max="8449" width="46.109375" style="216" customWidth="1"/>
    <col min="8450" max="8450" width="30.6640625" style="216" customWidth="1"/>
    <col min="8451" max="8451" width="20.88671875" style="216" customWidth="1"/>
    <col min="8452" max="8453" width="20.33203125" style="216" customWidth="1"/>
    <col min="8454" max="8454" width="14.6640625" style="216" customWidth="1"/>
    <col min="8455" max="8455" width="14" style="216" customWidth="1"/>
    <col min="8456" max="8456" width="32.88671875" style="216" customWidth="1"/>
    <col min="8457" max="8457" width="11" style="216" customWidth="1"/>
    <col min="8458" max="8458" width="11.109375" style="216" customWidth="1"/>
    <col min="8459" max="8460" width="13.33203125" style="216" customWidth="1"/>
    <col min="8461" max="8461" width="13.88671875" style="216" customWidth="1"/>
    <col min="8462" max="8465" width="9.109375" style="216" customWidth="1"/>
    <col min="8466" max="8704" width="8.88671875" style="216"/>
    <col min="8705" max="8705" width="46.109375" style="216" customWidth="1"/>
    <col min="8706" max="8706" width="30.6640625" style="216" customWidth="1"/>
    <col min="8707" max="8707" width="20.88671875" style="216" customWidth="1"/>
    <col min="8708" max="8709" width="20.33203125" style="216" customWidth="1"/>
    <col min="8710" max="8710" width="14.6640625" style="216" customWidth="1"/>
    <col min="8711" max="8711" width="14" style="216" customWidth="1"/>
    <col min="8712" max="8712" width="32.88671875" style="216" customWidth="1"/>
    <col min="8713" max="8713" width="11" style="216" customWidth="1"/>
    <col min="8714" max="8714" width="11.109375" style="216" customWidth="1"/>
    <col min="8715" max="8716" width="13.33203125" style="216" customWidth="1"/>
    <col min="8717" max="8717" width="13.88671875" style="216" customWidth="1"/>
    <col min="8718" max="8721" width="9.109375" style="216" customWidth="1"/>
    <col min="8722" max="8960" width="8.88671875" style="216"/>
    <col min="8961" max="8961" width="46.109375" style="216" customWidth="1"/>
    <col min="8962" max="8962" width="30.6640625" style="216" customWidth="1"/>
    <col min="8963" max="8963" width="20.88671875" style="216" customWidth="1"/>
    <col min="8964" max="8965" width="20.33203125" style="216" customWidth="1"/>
    <col min="8966" max="8966" width="14.6640625" style="216" customWidth="1"/>
    <col min="8967" max="8967" width="14" style="216" customWidth="1"/>
    <col min="8968" max="8968" width="32.88671875" style="216" customWidth="1"/>
    <col min="8969" max="8969" width="11" style="216" customWidth="1"/>
    <col min="8970" max="8970" width="11.109375" style="216" customWidth="1"/>
    <col min="8971" max="8972" width="13.33203125" style="216" customWidth="1"/>
    <col min="8973" max="8973" width="13.88671875" style="216" customWidth="1"/>
    <col min="8974" max="8977" width="9.109375" style="216" customWidth="1"/>
    <col min="8978" max="9216" width="8.88671875" style="216"/>
    <col min="9217" max="9217" width="46.109375" style="216" customWidth="1"/>
    <col min="9218" max="9218" width="30.6640625" style="216" customWidth="1"/>
    <col min="9219" max="9219" width="20.88671875" style="216" customWidth="1"/>
    <col min="9220" max="9221" width="20.33203125" style="216" customWidth="1"/>
    <col min="9222" max="9222" width="14.6640625" style="216" customWidth="1"/>
    <col min="9223" max="9223" width="14" style="216" customWidth="1"/>
    <col min="9224" max="9224" width="32.88671875" style="216" customWidth="1"/>
    <col min="9225" max="9225" width="11" style="216" customWidth="1"/>
    <col min="9226" max="9226" width="11.109375" style="216" customWidth="1"/>
    <col min="9227" max="9228" width="13.33203125" style="216" customWidth="1"/>
    <col min="9229" max="9229" width="13.88671875" style="216" customWidth="1"/>
    <col min="9230" max="9233" width="9.109375" style="216" customWidth="1"/>
    <col min="9234" max="9472" width="8.88671875" style="216"/>
    <col min="9473" max="9473" width="46.109375" style="216" customWidth="1"/>
    <col min="9474" max="9474" width="30.6640625" style="216" customWidth="1"/>
    <col min="9475" max="9475" width="20.88671875" style="216" customWidth="1"/>
    <col min="9476" max="9477" width="20.33203125" style="216" customWidth="1"/>
    <col min="9478" max="9478" width="14.6640625" style="216" customWidth="1"/>
    <col min="9479" max="9479" width="14" style="216" customWidth="1"/>
    <col min="9480" max="9480" width="32.88671875" style="216" customWidth="1"/>
    <col min="9481" max="9481" width="11" style="216" customWidth="1"/>
    <col min="9482" max="9482" width="11.109375" style="216" customWidth="1"/>
    <col min="9483" max="9484" width="13.33203125" style="216" customWidth="1"/>
    <col min="9485" max="9485" width="13.88671875" style="216" customWidth="1"/>
    <col min="9486" max="9489" width="9.109375" style="216" customWidth="1"/>
    <col min="9490" max="9728" width="8.88671875" style="216"/>
    <col min="9729" max="9729" width="46.109375" style="216" customWidth="1"/>
    <col min="9730" max="9730" width="30.6640625" style="216" customWidth="1"/>
    <col min="9731" max="9731" width="20.88671875" style="216" customWidth="1"/>
    <col min="9732" max="9733" width="20.33203125" style="216" customWidth="1"/>
    <col min="9734" max="9734" width="14.6640625" style="216" customWidth="1"/>
    <col min="9735" max="9735" width="14" style="216" customWidth="1"/>
    <col min="9736" max="9736" width="32.88671875" style="216" customWidth="1"/>
    <col min="9737" max="9737" width="11" style="216" customWidth="1"/>
    <col min="9738" max="9738" width="11.109375" style="216" customWidth="1"/>
    <col min="9739" max="9740" width="13.33203125" style="216" customWidth="1"/>
    <col min="9741" max="9741" width="13.88671875" style="216" customWidth="1"/>
    <col min="9742" max="9745" width="9.109375" style="216" customWidth="1"/>
    <col min="9746" max="9984" width="8.88671875" style="216"/>
    <col min="9985" max="9985" width="46.109375" style="216" customWidth="1"/>
    <col min="9986" max="9986" width="30.6640625" style="216" customWidth="1"/>
    <col min="9987" max="9987" width="20.88671875" style="216" customWidth="1"/>
    <col min="9988" max="9989" width="20.33203125" style="216" customWidth="1"/>
    <col min="9990" max="9990" width="14.6640625" style="216" customWidth="1"/>
    <col min="9991" max="9991" width="14" style="216" customWidth="1"/>
    <col min="9992" max="9992" width="32.88671875" style="216" customWidth="1"/>
    <col min="9993" max="9993" width="11" style="216" customWidth="1"/>
    <col min="9994" max="9994" width="11.109375" style="216" customWidth="1"/>
    <col min="9995" max="9996" width="13.33203125" style="216" customWidth="1"/>
    <col min="9997" max="9997" width="13.88671875" style="216" customWidth="1"/>
    <col min="9998" max="10001" width="9.109375" style="216" customWidth="1"/>
    <col min="10002" max="10240" width="8.88671875" style="216"/>
    <col min="10241" max="10241" width="46.109375" style="216" customWidth="1"/>
    <col min="10242" max="10242" width="30.6640625" style="216" customWidth="1"/>
    <col min="10243" max="10243" width="20.88671875" style="216" customWidth="1"/>
    <col min="10244" max="10245" width="20.33203125" style="216" customWidth="1"/>
    <col min="10246" max="10246" width="14.6640625" style="216" customWidth="1"/>
    <col min="10247" max="10247" width="14" style="216" customWidth="1"/>
    <col min="10248" max="10248" width="32.88671875" style="216" customWidth="1"/>
    <col min="10249" max="10249" width="11" style="216" customWidth="1"/>
    <col min="10250" max="10250" width="11.109375" style="216" customWidth="1"/>
    <col min="10251" max="10252" width="13.33203125" style="216" customWidth="1"/>
    <col min="10253" max="10253" width="13.88671875" style="216" customWidth="1"/>
    <col min="10254" max="10257" width="9.109375" style="216" customWidth="1"/>
    <col min="10258" max="10496" width="8.88671875" style="216"/>
    <col min="10497" max="10497" width="46.109375" style="216" customWidth="1"/>
    <col min="10498" max="10498" width="30.6640625" style="216" customWidth="1"/>
    <col min="10499" max="10499" width="20.88671875" style="216" customWidth="1"/>
    <col min="10500" max="10501" width="20.33203125" style="216" customWidth="1"/>
    <col min="10502" max="10502" width="14.6640625" style="216" customWidth="1"/>
    <col min="10503" max="10503" width="14" style="216" customWidth="1"/>
    <col min="10504" max="10504" width="32.88671875" style="216" customWidth="1"/>
    <col min="10505" max="10505" width="11" style="216" customWidth="1"/>
    <col min="10506" max="10506" width="11.109375" style="216" customWidth="1"/>
    <col min="10507" max="10508" width="13.33203125" style="216" customWidth="1"/>
    <col min="10509" max="10509" width="13.88671875" style="216" customWidth="1"/>
    <col min="10510" max="10513" width="9.109375" style="216" customWidth="1"/>
    <col min="10514" max="10752" width="8.88671875" style="216"/>
    <col min="10753" max="10753" width="46.109375" style="216" customWidth="1"/>
    <col min="10754" max="10754" width="30.6640625" style="216" customWidth="1"/>
    <col min="10755" max="10755" width="20.88671875" style="216" customWidth="1"/>
    <col min="10756" max="10757" width="20.33203125" style="216" customWidth="1"/>
    <col min="10758" max="10758" width="14.6640625" style="216" customWidth="1"/>
    <col min="10759" max="10759" width="14" style="216" customWidth="1"/>
    <col min="10760" max="10760" width="32.88671875" style="216" customWidth="1"/>
    <col min="10761" max="10761" width="11" style="216" customWidth="1"/>
    <col min="10762" max="10762" width="11.109375" style="216" customWidth="1"/>
    <col min="10763" max="10764" width="13.33203125" style="216" customWidth="1"/>
    <col min="10765" max="10765" width="13.88671875" style="216" customWidth="1"/>
    <col min="10766" max="10769" width="9.109375" style="216" customWidth="1"/>
    <col min="10770" max="11008" width="8.88671875" style="216"/>
    <col min="11009" max="11009" width="46.109375" style="216" customWidth="1"/>
    <col min="11010" max="11010" width="30.6640625" style="216" customWidth="1"/>
    <col min="11011" max="11011" width="20.88671875" style="216" customWidth="1"/>
    <col min="11012" max="11013" width="20.33203125" style="216" customWidth="1"/>
    <col min="11014" max="11014" width="14.6640625" style="216" customWidth="1"/>
    <col min="11015" max="11015" width="14" style="216" customWidth="1"/>
    <col min="11016" max="11016" width="32.88671875" style="216" customWidth="1"/>
    <col min="11017" max="11017" width="11" style="216" customWidth="1"/>
    <col min="11018" max="11018" width="11.109375" style="216" customWidth="1"/>
    <col min="11019" max="11020" width="13.33203125" style="216" customWidth="1"/>
    <col min="11021" max="11021" width="13.88671875" style="216" customWidth="1"/>
    <col min="11022" max="11025" width="9.109375" style="216" customWidth="1"/>
    <col min="11026" max="11264" width="8.88671875" style="216"/>
    <col min="11265" max="11265" width="46.109375" style="216" customWidth="1"/>
    <col min="11266" max="11266" width="30.6640625" style="216" customWidth="1"/>
    <col min="11267" max="11267" width="20.88671875" style="216" customWidth="1"/>
    <col min="11268" max="11269" width="20.33203125" style="216" customWidth="1"/>
    <col min="11270" max="11270" width="14.6640625" style="216" customWidth="1"/>
    <col min="11271" max="11271" width="14" style="216" customWidth="1"/>
    <col min="11272" max="11272" width="32.88671875" style="216" customWidth="1"/>
    <col min="11273" max="11273" width="11" style="216" customWidth="1"/>
    <col min="11274" max="11274" width="11.109375" style="216" customWidth="1"/>
    <col min="11275" max="11276" width="13.33203125" style="216" customWidth="1"/>
    <col min="11277" max="11277" width="13.88671875" style="216" customWidth="1"/>
    <col min="11278" max="11281" width="9.109375" style="216" customWidth="1"/>
    <col min="11282" max="11520" width="8.88671875" style="216"/>
    <col min="11521" max="11521" width="46.109375" style="216" customWidth="1"/>
    <col min="11522" max="11522" width="30.6640625" style="216" customWidth="1"/>
    <col min="11523" max="11523" width="20.88671875" style="216" customWidth="1"/>
    <col min="11524" max="11525" width="20.33203125" style="216" customWidth="1"/>
    <col min="11526" max="11526" width="14.6640625" style="216" customWidth="1"/>
    <col min="11527" max="11527" width="14" style="216" customWidth="1"/>
    <col min="11528" max="11528" width="32.88671875" style="216" customWidth="1"/>
    <col min="11529" max="11529" width="11" style="216" customWidth="1"/>
    <col min="11530" max="11530" width="11.109375" style="216" customWidth="1"/>
    <col min="11531" max="11532" width="13.33203125" style="216" customWidth="1"/>
    <col min="11533" max="11533" width="13.88671875" style="216" customWidth="1"/>
    <col min="11534" max="11537" width="9.109375" style="216" customWidth="1"/>
    <col min="11538" max="11776" width="8.88671875" style="216"/>
    <col min="11777" max="11777" width="46.109375" style="216" customWidth="1"/>
    <col min="11778" max="11778" width="30.6640625" style="216" customWidth="1"/>
    <col min="11779" max="11779" width="20.88671875" style="216" customWidth="1"/>
    <col min="11780" max="11781" width="20.33203125" style="216" customWidth="1"/>
    <col min="11782" max="11782" width="14.6640625" style="216" customWidth="1"/>
    <col min="11783" max="11783" width="14" style="216" customWidth="1"/>
    <col min="11784" max="11784" width="32.88671875" style="216" customWidth="1"/>
    <col min="11785" max="11785" width="11" style="216" customWidth="1"/>
    <col min="11786" max="11786" width="11.109375" style="216" customWidth="1"/>
    <col min="11787" max="11788" width="13.33203125" style="216" customWidth="1"/>
    <col min="11789" max="11789" width="13.88671875" style="216" customWidth="1"/>
    <col min="11790" max="11793" width="9.109375" style="216" customWidth="1"/>
    <col min="11794" max="12032" width="8.88671875" style="216"/>
    <col min="12033" max="12033" width="46.109375" style="216" customWidth="1"/>
    <col min="12034" max="12034" width="30.6640625" style="216" customWidth="1"/>
    <col min="12035" max="12035" width="20.88671875" style="216" customWidth="1"/>
    <col min="12036" max="12037" width="20.33203125" style="216" customWidth="1"/>
    <col min="12038" max="12038" width="14.6640625" style="216" customWidth="1"/>
    <col min="12039" max="12039" width="14" style="216" customWidth="1"/>
    <col min="12040" max="12040" width="32.88671875" style="216" customWidth="1"/>
    <col min="12041" max="12041" width="11" style="216" customWidth="1"/>
    <col min="12042" max="12042" width="11.109375" style="216" customWidth="1"/>
    <col min="12043" max="12044" width="13.33203125" style="216" customWidth="1"/>
    <col min="12045" max="12045" width="13.88671875" style="216" customWidth="1"/>
    <col min="12046" max="12049" width="9.109375" style="216" customWidth="1"/>
    <col min="12050" max="12288" width="8.88671875" style="216"/>
    <col min="12289" max="12289" width="46.109375" style="216" customWidth="1"/>
    <col min="12290" max="12290" width="30.6640625" style="216" customWidth="1"/>
    <col min="12291" max="12291" width="20.88671875" style="216" customWidth="1"/>
    <col min="12292" max="12293" width="20.33203125" style="216" customWidth="1"/>
    <col min="12294" max="12294" width="14.6640625" style="216" customWidth="1"/>
    <col min="12295" max="12295" width="14" style="216" customWidth="1"/>
    <col min="12296" max="12296" width="32.88671875" style="216" customWidth="1"/>
    <col min="12297" max="12297" width="11" style="216" customWidth="1"/>
    <col min="12298" max="12298" width="11.109375" style="216" customWidth="1"/>
    <col min="12299" max="12300" width="13.33203125" style="216" customWidth="1"/>
    <col min="12301" max="12301" width="13.88671875" style="216" customWidth="1"/>
    <col min="12302" max="12305" width="9.109375" style="216" customWidth="1"/>
    <col min="12306" max="12544" width="8.88671875" style="216"/>
    <col min="12545" max="12545" width="46.109375" style="216" customWidth="1"/>
    <col min="12546" max="12546" width="30.6640625" style="216" customWidth="1"/>
    <col min="12547" max="12547" width="20.88671875" style="216" customWidth="1"/>
    <col min="12548" max="12549" width="20.33203125" style="216" customWidth="1"/>
    <col min="12550" max="12550" width="14.6640625" style="216" customWidth="1"/>
    <col min="12551" max="12551" width="14" style="216" customWidth="1"/>
    <col min="12552" max="12552" width="32.88671875" style="216" customWidth="1"/>
    <col min="12553" max="12553" width="11" style="216" customWidth="1"/>
    <col min="12554" max="12554" width="11.109375" style="216" customWidth="1"/>
    <col min="12555" max="12556" width="13.33203125" style="216" customWidth="1"/>
    <col min="12557" max="12557" width="13.88671875" style="216" customWidth="1"/>
    <col min="12558" max="12561" width="9.109375" style="216" customWidth="1"/>
    <col min="12562" max="12800" width="8.88671875" style="216"/>
    <col min="12801" max="12801" width="46.109375" style="216" customWidth="1"/>
    <col min="12802" max="12802" width="30.6640625" style="216" customWidth="1"/>
    <col min="12803" max="12803" width="20.88671875" style="216" customWidth="1"/>
    <col min="12804" max="12805" width="20.33203125" style="216" customWidth="1"/>
    <col min="12806" max="12806" width="14.6640625" style="216" customWidth="1"/>
    <col min="12807" max="12807" width="14" style="216" customWidth="1"/>
    <col min="12808" max="12808" width="32.88671875" style="216" customWidth="1"/>
    <col min="12809" max="12809" width="11" style="216" customWidth="1"/>
    <col min="12810" max="12810" width="11.109375" style="216" customWidth="1"/>
    <col min="12811" max="12812" width="13.33203125" style="216" customWidth="1"/>
    <col min="12813" max="12813" width="13.88671875" style="216" customWidth="1"/>
    <col min="12814" max="12817" width="9.109375" style="216" customWidth="1"/>
    <col min="12818" max="13056" width="8.88671875" style="216"/>
    <col min="13057" max="13057" width="46.109375" style="216" customWidth="1"/>
    <col min="13058" max="13058" width="30.6640625" style="216" customWidth="1"/>
    <col min="13059" max="13059" width="20.88671875" style="216" customWidth="1"/>
    <col min="13060" max="13061" width="20.33203125" style="216" customWidth="1"/>
    <col min="13062" max="13062" width="14.6640625" style="216" customWidth="1"/>
    <col min="13063" max="13063" width="14" style="216" customWidth="1"/>
    <col min="13064" max="13064" width="32.88671875" style="216" customWidth="1"/>
    <col min="13065" max="13065" width="11" style="216" customWidth="1"/>
    <col min="13066" max="13066" width="11.109375" style="216" customWidth="1"/>
    <col min="13067" max="13068" width="13.33203125" style="216" customWidth="1"/>
    <col min="13069" max="13069" width="13.88671875" style="216" customWidth="1"/>
    <col min="13070" max="13073" width="9.109375" style="216" customWidth="1"/>
    <col min="13074" max="13312" width="8.88671875" style="216"/>
    <col min="13313" max="13313" width="46.109375" style="216" customWidth="1"/>
    <col min="13314" max="13314" width="30.6640625" style="216" customWidth="1"/>
    <col min="13315" max="13315" width="20.88671875" style="216" customWidth="1"/>
    <col min="13316" max="13317" width="20.33203125" style="216" customWidth="1"/>
    <col min="13318" max="13318" width="14.6640625" style="216" customWidth="1"/>
    <col min="13319" max="13319" width="14" style="216" customWidth="1"/>
    <col min="13320" max="13320" width="32.88671875" style="216" customWidth="1"/>
    <col min="13321" max="13321" width="11" style="216" customWidth="1"/>
    <col min="13322" max="13322" width="11.109375" style="216" customWidth="1"/>
    <col min="13323" max="13324" width="13.33203125" style="216" customWidth="1"/>
    <col min="13325" max="13325" width="13.88671875" style="216" customWidth="1"/>
    <col min="13326" max="13329" width="9.109375" style="216" customWidth="1"/>
    <col min="13330" max="13568" width="8.88671875" style="216"/>
    <col min="13569" max="13569" width="46.109375" style="216" customWidth="1"/>
    <col min="13570" max="13570" width="30.6640625" style="216" customWidth="1"/>
    <col min="13571" max="13571" width="20.88671875" style="216" customWidth="1"/>
    <col min="13572" max="13573" width="20.33203125" style="216" customWidth="1"/>
    <col min="13574" max="13574" width="14.6640625" style="216" customWidth="1"/>
    <col min="13575" max="13575" width="14" style="216" customWidth="1"/>
    <col min="13576" max="13576" width="32.88671875" style="216" customWidth="1"/>
    <col min="13577" max="13577" width="11" style="216" customWidth="1"/>
    <col min="13578" max="13578" width="11.109375" style="216" customWidth="1"/>
    <col min="13579" max="13580" width="13.33203125" style="216" customWidth="1"/>
    <col min="13581" max="13581" width="13.88671875" style="216" customWidth="1"/>
    <col min="13582" max="13585" width="9.109375" style="216" customWidth="1"/>
    <col min="13586" max="13824" width="8.88671875" style="216"/>
    <col min="13825" max="13825" width="46.109375" style="216" customWidth="1"/>
    <col min="13826" max="13826" width="30.6640625" style="216" customWidth="1"/>
    <col min="13827" max="13827" width="20.88671875" style="216" customWidth="1"/>
    <col min="13828" max="13829" width="20.33203125" style="216" customWidth="1"/>
    <col min="13830" max="13830" width="14.6640625" style="216" customWidth="1"/>
    <col min="13831" max="13831" width="14" style="216" customWidth="1"/>
    <col min="13832" max="13832" width="32.88671875" style="216" customWidth="1"/>
    <col min="13833" max="13833" width="11" style="216" customWidth="1"/>
    <col min="13834" max="13834" width="11.109375" style="216" customWidth="1"/>
    <col min="13835" max="13836" width="13.33203125" style="216" customWidth="1"/>
    <col min="13837" max="13837" width="13.88671875" style="216" customWidth="1"/>
    <col min="13838" max="13841" width="9.109375" style="216" customWidth="1"/>
    <col min="13842" max="14080" width="8.88671875" style="216"/>
    <col min="14081" max="14081" width="46.109375" style="216" customWidth="1"/>
    <col min="14082" max="14082" width="30.6640625" style="216" customWidth="1"/>
    <col min="14083" max="14083" width="20.88671875" style="216" customWidth="1"/>
    <col min="14084" max="14085" width="20.33203125" style="216" customWidth="1"/>
    <col min="14086" max="14086" width="14.6640625" style="216" customWidth="1"/>
    <col min="14087" max="14087" width="14" style="216" customWidth="1"/>
    <col min="14088" max="14088" width="32.88671875" style="216" customWidth="1"/>
    <col min="14089" max="14089" width="11" style="216" customWidth="1"/>
    <col min="14090" max="14090" width="11.109375" style="216" customWidth="1"/>
    <col min="14091" max="14092" width="13.33203125" style="216" customWidth="1"/>
    <col min="14093" max="14093" width="13.88671875" style="216" customWidth="1"/>
    <col min="14094" max="14097" width="9.109375" style="216" customWidth="1"/>
    <col min="14098" max="14336" width="8.88671875" style="216"/>
    <col min="14337" max="14337" width="46.109375" style="216" customWidth="1"/>
    <col min="14338" max="14338" width="30.6640625" style="216" customWidth="1"/>
    <col min="14339" max="14339" width="20.88671875" style="216" customWidth="1"/>
    <col min="14340" max="14341" width="20.33203125" style="216" customWidth="1"/>
    <col min="14342" max="14342" width="14.6640625" style="216" customWidth="1"/>
    <col min="14343" max="14343" width="14" style="216" customWidth="1"/>
    <col min="14344" max="14344" width="32.88671875" style="216" customWidth="1"/>
    <col min="14345" max="14345" width="11" style="216" customWidth="1"/>
    <col min="14346" max="14346" width="11.109375" style="216" customWidth="1"/>
    <col min="14347" max="14348" width="13.33203125" style="216" customWidth="1"/>
    <col min="14349" max="14349" width="13.88671875" style="216" customWidth="1"/>
    <col min="14350" max="14353" width="9.109375" style="216" customWidth="1"/>
    <col min="14354" max="14592" width="8.88671875" style="216"/>
    <col min="14593" max="14593" width="46.109375" style="216" customWidth="1"/>
    <col min="14594" max="14594" width="30.6640625" style="216" customWidth="1"/>
    <col min="14595" max="14595" width="20.88671875" style="216" customWidth="1"/>
    <col min="14596" max="14597" width="20.33203125" style="216" customWidth="1"/>
    <col min="14598" max="14598" width="14.6640625" style="216" customWidth="1"/>
    <col min="14599" max="14599" width="14" style="216" customWidth="1"/>
    <col min="14600" max="14600" width="32.88671875" style="216" customWidth="1"/>
    <col min="14601" max="14601" width="11" style="216" customWidth="1"/>
    <col min="14602" max="14602" width="11.109375" style="216" customWidth="1"/>
    <col min="14603" max="14604" width="13.33203125" style="216" customWidth="1"/>
    <col min="14605" max="14605" width="13.88671875" style="216" customWidth="1"/>
    <col min="14606" max="14609" width="9.109375" style="216" customWidth="1"/>
    <col min="14610" max="14848" width="8.88671875" style="216"/>
    <col min="14849" max="14849" width="46.109375" style="216" customWidth="1"/>
    <col min="14850" max="14850" width="30.6640625" style="216" customWidth="1"/>
    <col min="14851" max="14851" width="20.88671875" style="216" customWidth="1"/>
    <col min="14852" max="14853" width="20.33203125" style="216" customWidth="1"/>
    <col min="14854" max="14854" width="14.6640625" style="216" customWidth="1"/>
    <col min="14855" max="14855" width="14" style="216" customWidth="1"/>
    <col min="14856" max="14856" width="32.88671875" style="216" customWidth="1"/>
    <col min="14857" max="14857" width="11" style="216" customWidth="1"/>
    <col min="14858" max="14858" width="11.109375" style="216" customWidth="1"/>
    <col min="14859" max="14860" width="13.33203125" style="216" customWidth="1"/>
    <col min="14861" max="14861" width="13.88671875" style="216" customWidth="1"/>
    <col min="14862" max="14865" width="9.109375" style="216" customWidth="1"/>
    <col min="14866" max="15104" width="8.88671875" style="216"/>
    <col min="15105" max="15105" width="46.109375" style="216" customWidth="1"/>
    <col min="15106" max="15106" width="30.6640625" style="216" customWidth="1"/>
    <col min="15107" max="15107" width="20.88671875" style="216" customWidth="1"/>
    <col min="15108" max="15109" width="20.33203125" style="216" customWidth="1"/>
    <col min="15110" max="15110" width="14.6640625" style="216" customWidth="1"/>
    <col min="15111" max="15111" width="14" style="216" customWidth="1"/>
    <col min="15112" max="15112" width="32.88671875" style="216" customWidth="1"/>
    <col min="15113" max="15113" width="11" style="216" customWidth="1"/>
    <col min="15114" max="15114" width="11.109375" style="216" customWidth="1"/>
    <col min="15115" max="15116" width="13.33203125" style="216" customWidth="1"/>
    <col min="15117" max="15117" width="13.88671875" style="216" customWidth="1"/>
    <col min="15118" max="15121" width="9.109375" style="216" customWidth="1"/>
    <col min="15122" max="15360" width="8.88671875" style="216"/>
    <col min="15361" max="15361" width="46.109375" style="216" customWidth="1"/>
    <col min="15362" max="15362" width="30.6640625" style="216" customWidth="1"/>
    <col min="15363" max="15363" width="20.88671875" style="216" customWidth="1"/>
    <col min="15364" max="15365" width="20.33203125" style="216" customWidth="1"/>
    <col min="15366" max="15366" width="14.6640625" style="216" customWidth="1"/>
    <col min="15367" max="15367" width="14" style="216" customWidth="1"/>
    <col min="15368" max="15368" width="32.88671875" style="216" customWidth="1"/>
    <col min="15369" max="15369" width="11" style="216" customWidth="1"/>
    <col min="15370" max="15370" width="11.109375" style="216" customWidth="1"/>
    <col min="15371" max="15372" width="13.33203125" style="216" customWidth="1"/>
    <col min="15373" max="15373" width="13.88671875" style="216" customWidth="1"/>
    <col min="15374" max="15377" width="9.109375" style="216" customWidth="1"/>
    <col min="15378" max="15616" width="8.88671875" style="216"/>
    <col min="15617" max="15617" width="46.109375" style="216" customWidth="1"/>
    <col min="15618" max="15618" width="30.6640625" style="216" customWidth="1"/>
    <col min="15619" max="15619" width="20.88671875" style="216" customWidth="1"/>
    <col min="15620" max="15621" width="20.33203125" style="216" customWidth="1"/>
    <col min="15622" max="15622" width="14.6640625" style="216" customWidth="1"/>
    <col min="15623" max="15623" width="14" style="216" customWidth="1"/>
    <col min="15624" max="15624" width="32.88671875" style="216" customWidth="1"/>
    <col min="15625" max="15625" width="11" style="216" customWidth="1"/>
    <col min="15626" max="15626" width="11.109375" style="216" customWidth="1"/>
    <col min="15627" max="15628" width="13.33203125" style="216" customWidth="1"/>
    <col min="15629" max="15629" width="13.88671875" style="216" customWidth="1"/>
    <col min="15630" max="15633" width="9.109375" style="216" customWidth="1"/>
    <col min="15634" max="15872" width="8.88671875" style="216"/>
    <col min="15873" max="15873" width="46.109375" style="216" customWidth="1"/>
    <col min="15874" max="15874" width="30.6640625" style="216" customWidth="1"/>
    <col min="15875" max="15875" width="20.88671875" style="216" customWidth="1"/>
    <col min="15876" max="15877" width="20.33203125" style="216" customWidth="1"/>
    <col min="15878" max="15878" width="14.6640625" style="216" customWidth="1"/>
    <col min="15879" max="15879" width="14" style="216" customWidth="1"/>
    <col min="15880" max="15880" width="32.88671875" style="216" customWidth="1"/>
    <col min="15881" max="15881" width="11" style="216" customWidth="1"/>
    <col min="15882" max="15882" width="11.109375" style="216" customWidth="1"/>
    <col min="15883" max="15884" width="13.33203125" style="216" customWidth="1"/>
    <col min="15885" max="15885" width="13.88671875" style="216" customWidth="1"/>
    <col min="15886" max="15889" width="9.109375" style="216" customWidth="1"/>
    <col min="15890" max="16128" width="8.88671875" style="216"/>
    <col min="16129" max="16129" width="46.109375" style="216" customWidth="1"/>
    <col min="16130" max="16130" width="30.6640625" style="216" customWidth="1"/>
    <col min="16131" max="16131" width="20.88671875" style="216" customWidth="1"/>
    <col min="16132" max="16133" width="20.33203125" style="216" customWidth="1"/>
    <col min="16134" max="16134" width="14.6640625" style="216" customWidth="1"/>
    <col min="16135" max="16135" width="14" style="216" customWidth="1"/>
    <col min="16136" max="16136" width="32.88671875" style="216" customWidth="1"/>
    <col min="16137" max="16137" width="11" style="216" customWidth="1"/>
    <col min="16138" max="16138" width="11.109375" style="216" customWidth="1"/>
    <col min="16139" max="16140" width="13.33203125" style="216" customWidth="1"/>
    <col min="16141" max="16141" width="13.88671875" style="216" customWidth="1"/>
    <col min="16142" max="16145" width="9.109375" style="216" customWidth="1"/>
    <col min="16146" max="16384" width="8.88671875" style="216"/>
  </cols>
  <sheetData>
    <row r="1" spans="1:7" x14ac:dyDescent="0.3">
      <c r="F1" s="735" t="s">
        <v>157</v>
      </c>
      <c r="G1" s="735"/>
    </row>
    <row r="2" spans="1:7" x14ac:dyDescent="0.3">
      <c r="D2" s="735" t="s">
        <v>158</v>
      </c>
      <c r="E2" s="735"/>
      <c r="F2" s="735"/>
      <c r="G2" s="735"/>
    </row>
    <row r="3" spans="1:7" x14ac:dyDescent="0.3">
      <c r="D3" s="735" t="s">
        <v>159</v>
      </c>
      <c r="E3" s="735"/>
      <c r="F3" s="735"/>
      <c r="G3" s="735"/>
    </row>
    <row r="4" spans="1:7" ht="16.649999999999999" customHeight="1" x14ac:dyDescent="0.3">
      <c r="D4" s="735" t="s">
        <v>160</v>
      </c>
      <c r="E4" s="735"/>
      <c r="F4" s="735"/>
      <c r="G4" s="735"/>
    </row>
    <row r="5" spans="1:7" x14ac:dyDescent="0.3">
      <c r="D5" s="217"/>
      <c r="E5" s="217"/>
      <c r="F5" s="217"/>
      <c r="G5" s="217"/>
    </row>
    <row r="6" spans="1:7" s="218" customFormat="1" ht="19.5" customHeight="1" x14ac:dyDescent="0.3">
      <c r="A6" s="547"/>
      <c r="D6" s="662" t="s">
        <v>136</v>
      </c>
      <c r="E6" s="662"/>
      <c r="F6" s="662"/>
      <c r="G6" s="662"/>
    </row>
    <row r="7" spans="1:7" s="218" customFormat="1" ht="15.6" x14ac:dyDescent="0.3">
      <c r="D7" s="640" t="s">
        <v>226</v>
      </c>
      <c r="E7" s="640"/>
      <c r="F7" s="640"/>
      <c r="G7" s="640"/>
    </row>
    <row r="8" spans="1:7" s="218" customFormat="1" ht="15.6" x14ac:dyDescent="0.3">
      <c r="D8" s="640" t="s">
        <v>137</v>
      </c>
      <c r="E8" s="640"/>
      <c r="F8" s="640"/>
      <c r="G8" s="640"/>
    </row>
    <row r="9" spans="1:7" s="218" customFormat="1" ht="15.6" x14ac:dyDescent="0.3">
      <c r="D9" s="662" t="s">
        <v>138</v>
      </c>
      <c r="E9" s="662"/>
      <c r="F9" s="662"/>
      <c r="G9" s="662"/>
    </row>
    <row r="10" spans="1:7" s="218" customFormat="1" ht="12" customHeight="1" x14ac:dyDescent="0.3">
      <c r="D10" s="168"/>
      <c r="E10" s="168"/>
      <c r="F10" s="168"/>
      <c r="G10" s="168"/>
    </row>
    <row r="11" spans="1:7" s="218" customFormat="1" ht="19.5" customHeight="1" x14ac:dyDescent="0.3">
      <c r="D11" s="219" t="s">
        <v>161</v>
      </c>
      <c r="E11" s="219"/>
      <c r="F11" s="219"/>
      <c r="G11" s="219"/>
    </row>
    <row r="12" spans="1:7" s="219" customFormat="1" ht="15.6" x14ac:dyDescent="0.3">
      <c r="D12" s="219" t="s">
        <v>162</v>
      </c>
    </row>
    <row r="13" spans="1:7" s="36" customFormat="1" ht="15.6" x14ac:dyDescent="0.3">
      <c r="D13" s="219" t="s">
        <v>163</v>
      </c>
      <c r="E13" s="219"/>
      <c r="F13" s="219"/>
      <c r="G13" s="219"/>
    </row>
    <row r="14" spans="1:7" s="36" customFormat="1" ht="15.6" x14ac:dyDescent="0.3">
      <c r="D14" s="36" t="s">
        <v>164</v>
      </c>
    </row>
    <row r="15" spans="1:7" s="36" customFormat="1" ht="15.6" x14ac:dyDescent="0.3">
      <c r="D15" s="220" t="s">
        <v>294</v>
      </c>
    </row>
    <row r="16" spans="1:7" s="36" customFormat="1" ht="15.6" x14ac:dyDescent="0.3">
      <c r="F16" s="38" t="s">
        <v>165</v>
      </c>
    </row>
    <row r="17" spans="1:13" s="223" customFormat="1" ht="15.6" x14ac:dyDescent="0.3">
      <c r="A17" s="734" t="s">
        <v>0</v>
      </c>
      <c r="B17" s="734"/>
      <c r="C17" s="734"/>
      <c r="D17" s="734"/>
      <c r="E17" s="734"/>
      <c r="F17" s="734"/>
      <c r="G17" s="734"/>
      <c r="H17" s="221"/>
      <c r="I17" s="222"/>
    </row>
    <row r="18" spans="1:13" s="223" customFormat="1" ht="15.6" x14ac:dyDescent="0.3">
      <c r="A18" s="736" t="s">
        <v>46</v>
      </c>
      <c r="B18" s="736"/>
      <c r="C18" s="736"/>
      <c r="D18" s="736"/>
      <c r="E18" s="736"/>
      <c r="F18" s="736"/>
      <c r="G18" s="736"/>
      <c r="H18" s="224"/>
      <c r="I18" s="222"/>
    </row>
    <row r="19" spans="1:13" s="223" customFormat="1" ht="15.6" x14ac:dyDescent="0.3">
      <c r="A19" s="737" t="s">
        <v>1</v>
      </c>
      <c r="B19" s="737"/>
      <c r="C19" s="737"/>
      <c r="D19" s="737"/>
      <c r="E19" s="737"/>
      <c r="F19" s="737"/>
      <c r="G19" s="737"/>
      <c r="H19" s="225"/>
      <c r="I19" s="222"/>
    </row>
    <row r="20" spans="1:13" s="223" customFormat="1" ht="15" customHeight="1" x14ac:dyDescent="0.3">
      <c r="A20" s="734" t="s">
        <v>231</v>
      </c>
      <c r="B20" s="734"/>
      <c r="C20" s="734"/>
      <c r="D20" s="734"/>
      <c r="E20" s="734"/>
      <c r="F20" s="734"/>
      <c r="G20" s="734"/>
      <c r="H20" s="221"/>
      <c r="I20" s="222"/>
    </row>
    <row r="21" spans="1:13" ht="18" customHeight="1" x14ac:dyDescent="0.3">
      <c r="A21" s="226"/>
      <c r="B21" s="226"/>
      <c r="C21" s="227"/>
      <c r="D21" s="227"/>
      <c r="E21" s="227"/>
      <c r="F21" s="227"/>
      <c r="G21" s="227"/>
      <c r="H21" s="227"/>
      <c r="J21" s="229"/>
      <c r="K21" s="229"/>
      <c r="L21" s="229"/>
      <c r="M21" s="229"/>
    </row>
    <row r="22" spans="1:13" ht="39.15" customHeight="1" x14ac:dyDescent="0.3">
      <c r="A22" s="739" t="s">
        <v>166</v>
      </c>
      <c r="B22" s="739"/>
      <c r="C22" s="739"/>
      <c r="D22" s="739"/>
      <c r="E22" s="739"/>
      <c r="F22" s="739"/>
      <c r="G22" s="739"/>
      <c r="H22" s="226"/>
      <c r="J22" s="229"/>
      <c r="K22" s="229"/>
      <c r="L22" s="229"/>
      <c r="M22" s="229"/>
    </row>
    <row r="23" spans="1:13" s="467" customFormat="1" ht="51.75" customHeight="1" x14ac:dyDescent="0.3">
      <c r="A23" s="467" t="s">
        <v>241</v>
      </c>
      <c r="B23" s="452"/>
      <c r="C23" s="452"/>
      <c r="D23" s="452"/>
      <c r="E23" s="452"/>
      <c r="F23" s="452"/>
      <c r="G23" s="468"/>
      <c r="H23" s="468"/>
      <c r="I23" s="469"/>
      <c r="J23" s="468"/>
      <c r="K23" s="468"/>
      <c r="L23" s="468"/>
      <c r="M23" s="468"/>
    </row>
    <row r="24" spans="1:13" s="223" customFormat="1" ht="147" customHeight="1" x14ac:dyDescent="0.3">
      <c r="A24" s="738" t="s">
        <v>287</v>
      </c>
      <c r="B24" s="738"/>
      <c r="C24" s="738"/>
      <c r="D24" s="738"/>
      <c r="E24" s="738"/>
      <c r="F24" s="738"/>
      <c r="G24" s="738"/>
      <c r="H24" s="230"/>
      <c r="I24" s="231"/>
      <c r="J24" s="232"/>
      <c r="K24" s="232"/>
      <c r="L24" s="232"/>
    </row>
    <row r="25" spans="1:13" s="233" customFormat="1" ht="17.25" customHeight="1" x14ac:dyDescent="0.3">
      <c r="A25" s="218" t="s">
        <v>2</v>
      </c>
    </row>
    <row r="26" spans="1:13" s="233" customFormat="1" ht="15.75" customHeight="1" x14ac:dyDescent="0.3">
      <c r="A26" s="740" t="s">
        <v>47</v>
      </c>
      <c r="B26" s="740"/>
      <c r="C26" s="740"/>
      <c r="D26" s="740"/>
      <c r="E26" s="740"/>
      <c r="F26" s="740"/>
      <c r="G26" s="740"/>
    </row>
    <row r="27" spans="1:13" s="233" customFormat="1" ht="18" customHeight="1" x14ac:dyDescent="0.3">
      <c r="A27" s="741" t="s">
        <v>42</v>
      </c>
      <c r="B27" s="741"/>
      <c r="C27" s="741"/>
      <c r="D27" s="741"/>
      <c r="E27" s="741"/>
      <c r="F27" s="741"/>
      <c r="G27" s="741"/>
    </row>
    <row r="28" spans="1:13" s="233" customFormat="1" ht="16.649999999999999" customHeight="1" x14ac:dyDescent="0.3">
      <c r="A28" s="218" t="s">
        <v>43</v>
      </c>
    </row>
    <row r="29" spans="1:13" s="233" customFormat="1" ht="15.6" x14ac:dyDescent="0.3">
      <c r="A29" s="218" t="s">
        <v>44</v>
      </c>
    </row>
    <row r="30" spans="1:13" ht="36.75" customHeight="1" x14ac:dyDescent="0.3">
      <c r="A30" s="738" t="s">
        <v>236</v>
      </c>
      <c r="B30" s="738"/>
      <c r="C30" s="738"/>
      <c r="D30" s="738"/>
      <c r="E30" s="738"/>
      <c r="F30" s="738"/>
      <c r="G30" s="738"/>
      <c r="H30" s="226"/>
      <c r="I30" s="234"/>
      <c r="J30" s="235"/>
      <c r="K30" s="235"/>
      <c r="L30" s="235"/>
    </row>
    <row r="31" spans="1:13" s="233" customFormat="1" ht="29.4" customHeight="1" x14ac:dyDescent="0.3">
      <c r="A31" s="742" t="s">
        <v>141</v>
      </c>
      <c r="B31" s="742"/>
      <c r="C31" s="742"/>
      <c r="D31" s="742"/>
      <c r="E31" s="742"/>
      <c r="F31" s="742"/>
      <c r="G31" s="742"/>
    </row>
    <row r="32" spans="1:13" s="39" customFormat="1" ht="20.25" customHeight="1" x14ac:dyDescent="0.3">
      <c r="A32" s="706" t="s">
        <v>36</v>
      </c>
      <c r="B32" s="706"/>
      <c r="C32" s="706"/>
      <c r="D32" s="706" t="s">
        <v>5</v>
      </c>
      <c r="E32" s="706" t="s">
        <v>37</v>
      </c>
      <c r="F32" s="706"/>
      <c r="G32" s="706"/>
    </row>
    <row r="33" spans="1:13" s="39" customFormat="1" ht="19.5" customHeight="1" x14ac:dyDescent="0.3">
      <c r="A33" s="706"/>
      <c r="B33" s="706"/>
      <c r="C33" s="706"/>
      <c r="D33" s="706"/>
      <c r="E33" s="526" t="s">
        <v>24</v>
      </c>
      <c r="F33" s="526" t="s">
        <v>120</v>
      </c>
      <c r="G33" s="526" t="s">
        <v>234</v>
      </c>
    </row>
    <row r="34" spans="1:13" s="59" customFormat="1" ht="25.95" customHeight="1" x14ac:dyDescent="0.3">
      <c r="A34" s="743" t="s">
        <v>167</v>
      </c>
      <c r="B34" s="744"/>
      <c r="C34" s="745"/>
      <c r="D34" s="40" t="s">
        <v>38</v>
      </c>
      <c r="E34" s="40" t="s">
        <v>168</v>
      </c>
      <c r="F34" s="40" t="s">
        <v>168</v>
      </c>
      <c r="G34" s="40" t="s">
        <v>168</v>
      </c>
    </row>
    <row r="35" spans="1:13" ht="39" customHeight="1" x14ac:dyDescent="0.3">
      <c r="A35" s="738" t="s">
        <v>169</v>
      </c>
      <c r="B35" s="738"/>
      <c r="C35" s="738"/>
      <c r="D35" s="738"/>
      <c r="E35" s="738"/>
      <c r="F35" s="738"/>
      <c r="G35" s="738"/>
      <c r="H35" s="226"/>
    </row>
    <row r="36" spans="1:13" ht="9.6" customHeight="1" x14ac:dyDescent="0.3">
      <c r="A36" s="746"/>
      <c r="B36" s="746"/>
      <c r="C36" s="746"/>
      <c r="D36" s="746"/>
      <c r="E36" s="746"/>
      <c r="F36" s="746"/>
      <c r="G36" s="746"/>
      <c r="H36" s="747"/>
      <c r="I36" s="747"/>
    </row>
    <row r="37" spans="1:13" ht="26.4" customHeight="1" x14ac:dyDescent="0.3">
      <c r="A37" s="748" t="s">
        <v>3</v>
      </c>
      <c r="B37" s="748"/>
      <c r="C37" s="748"/>
      <c r="D37" s="748"/>
      <c r="E37" s="748"/>
      <c r="F37" s="748"/>
      <c r="G37" s="748"/>
      <c r="H37" s="228"/>
      <c r="I37" s="216"/>
    </row>
    <row r="38" spans="1:13" ht="36" customHeight="1" x14ac:dyDescent="0.3">
      <c r="A38" s="749" t="s">
        <v>4</v>
      </c>
      <c r="B38" s="749" t="s">
        <v>5</v>
      </c>
      <c r="C38" s="522" t="s">
        <v>6</v>
      </c>
      <c r="D38" s="522" t="s">
        <v>7</v>
      </c>
      <c r="E38" s="713" t="s">
        <v>8</v>
      </c>
      <c r="F38" s="714"/>
      <c r="G38" s="715"/>
      <c r="H38" s="228"/>
      <c r="I38" s="216"/>
    </row>
    <row r="39" spans="1:13" ht="30.6" customHeight="1" x14ac:dyDescent="0.3">
      <c r="A39" s="750"/>
      <c r="B39" s="751"/>
      <c r="C39" s="523" t="s">
        <v>11</v>
      </c>
      <c r="D39" s="523" t="s">
        <v>12</v>
      </c>
      <c r="E39" s="523" t="s">
        <v>24</v>
      </c>
      <c r="F39" s="522" t="s">
        <v>120</v>
      </c>
      <c r="G39" s="554" t="s">
        <v>234</v>
      </c>
      <c r="H39" s="228"/>
      <c r="I39" s="216"/>
    </row>
    <row r="40" spans="1:13" ht="33" customHeight="1" x14ac:dyDescent="0.3">
      <c r="A40" s="237" t="s">
        <v>13</v>
      </c>
      <c r="B40" s="236" t="s">
        <v>14</v>
      </c>
      <c r="C40" s="238">
        <v>771521</v>
      </c>
      <c r="D40" s="238">
        <v>753929</v>
      </c>
      <c r="E40" s="238">
        <v>780476</v>
      </c>
      <c r="F40" s="562">
        <v>831321</v>
      </c>
      <c r="G40" s="562">
        <v>831321</v>
      </c>
      <c r="H40" s="228"/>
      <c r="I40" s="216"/>
    </row>
    <row r="41" spans="1:13" ht="21.75" customHeight="1" x14ac:dyDescent="0.3">
      <c r="A41" s="237" t="s">
        <v>15</v>
      </c>
      <c r="B41" s="236" t="s">
        <v>14</v>
      </c>
      <c r="C41" s="239">
        <v>151273</v>
      </c>
      <c r="D41" s="384">
        <v>163620</v>
      </c>
      <c r="E41" s="579">
        <v>173437</v>
      </c>
      <c r="F41" s="580">
        <v>180375</v>
      </c>
      <c r="G41" s="581">
        <v>187590</v>
      </c>
      <c r="H41" s="228"/>
      <c r="I41" s="216"/>
    </row>
    <row r="42" spans="1:13" ht="27.75" customHeight="1" x14ac:dyDescent="0.3">
      <c r="A42" s="240" t="s">
        <v>16</v>
      </c>
      <c r="B42" s="241" t="s">
        <v>14</v>
      </c>
      <c r="C42" s="242">
        <f>C40+C41</f>
        <v>922794</v>
      </c>
      <c r="D42" s="242">
        <f>D40+D41</f>
        <v>917549</v>
      </c>
      <c r="E42" s="242">
        <f>E40+E41</f>
        <v>953913</v>
      </c>
      <c r="F42" s="242">
        <f>F40+F41</f>
        <v>1011696</v>
      </c>
      <c r="G42" s="242">
        <f>G40+G41</f>
        <v>1018911</v>
      </c>
      <c r="H42" s="243"/>
      <c r="I42" s="229"/>
      <c r="J42" s="229"/>
      <c r="K42" s="229"/>
      <c r="L42" s="229"/>
    </row>
    <row r="43" spans="1:13" s="223" customFormat="1" ht="30" customHeight="1" x14ac:dyDescent="0.3">
      <c r="A43" s="739" t="s">
        <v>17</v>
      </c>
      <c r="B43" s="739"/>
      <c r="C43" s="739"/>
      <c r="D43" s="739"/>
      <c r="E43" s="739"/>
      <c r="F43" s="739"/>
      <c r="G43" s="739"/>
      <c r="H43" s="739"/>
      <c r="I43" s="222"/>
      <c r="J43" s="227"/>
      <c r="K43" s="227"/>
      <c r="L43" s="227"/>
      <c r="M43" s="227"/>
    </row>
    <row r="44" spans="1:13" s="233" customFormat="1" ht="17.25" customHeight="1" x14ac:dyDescent="0.3">
      <c r="A44" s="218" t="s">
        <v>18</v>
      </c>
    </row>
    <row r="45" spans="1:13" s="233" customFormat="1" ht="18.600000000000001" customHeight="1" x14ac:dyDescent="0.3">
      <c r="A45" s="741" t="s">
        <v>42</v>
      </c>
      <c r="B45" s="741"/>
      <c r="C45" s="741"/>
      <c r="D45" s="741"/>
      <c r="E45" s="741"/>
      <c r="F45" s="741"/>
      <c r="G45" s="741"/>
    </row>
    <row r="46" spans="1:13" s="233" customFormat="1" ht="17.25" customHeight="1" x14ac:dyDescent="0.3">
      <c r="A46" s="218" t="s">
        <v>44</v>
      </c>
      <c r="B46" s="244"/>
      <c r="C46" s="244"/>
      <c r="D46" s="244"/>
      <c r="E46" s="244"/>
      <c r="F46" s="244"/>
      <c r="G46" s="244"/>
    </row>
    <row r="47" spans="1:13" ht="40.950000000000003" customHeight="1" x14ac:dyDescent="0.3">
      <c r="A47" s="752" t="s">
        <v>170</v>
      </c>
      <c r="B47" s="752"/>
      <c r="C47" s="752"/>
      <c r="D47" s="752"/>
      <c r="E47" s="752"/>
      <c r="F47" s="752"/>
      <c r="G47" s="752"/>
      <c r="H47" s="226"/>
    </row>
    <row r="48" spans="1:13" ht="34.950000000000003" customHeight="1" x14ac:dyDescent="0.3">
      <c r="A48" s="753" t="s">
        <v>19</v>
      </c>
      <c r="B48" s="754" t="s">
        <v>5</v>
      </c>
      <c r="C48" s="522" t="s">
        <v>6</v>
      </c>
      <c r="D48" s="522" t="s">
        <v>7</v>
      </c>
      <c r="E48" s="717" t="s">
        <v>8</v>
      </c>
      <c r="F48" s="717"/>
      <c r="G48" s="717"/>
      <c r="H48" s="245"/>
      <c r="I48" s="216"/>
    </row>
    <row r="49" spans="1:13" ht="17.399999999999999" customHeight="1" x14ac:dyDescent="0.3">
      <c r="A49" s="753"/>
      <c r="B49" s="754"/>
      <c r="C49" s="522" t="s">
        <v>11</v>
      </c>
      <c r="D49" s="522" t="s">
        <v>12</v>
      </c>
      <c r="E49" s="522" t="s">
        <v>24</v>
      </c>
      <c r="F49" s="522" t="s">
        <v>120</v>
      </c>
      <c r="G49" s="522" t="s">
        <v>234</v>
      </c>
      <c r="H49" s="245"/>
      <c r="I49" s="216"/>
    </row>
    <row r="50" spans="1:13" s="247" customFormat="1" ht="23.1" customHeight="1" x14ac:dyDescent="0.3">
      <c r="A50" s="213" t="s">
        <v>171</v>
      </c>
      <c r="B50" s="40" t="s">
        <v>41</v>
      </c>
      <c r="C50" s="548">
        <v>177690</v>
      </c>
      <c r="D50" s="385">
        <v>179426</v>
      </c>
      <c r="E50" s="385">
        <v>175580</v>
      </c>
      <c r="F50" s="385">
        <v>173680</v>
      </c>
      <c r="G50" s="385">
        <v>173680</v>
      </c>
      <c r="H50" s="246"/>
    </row>
    <row r="51" spans="1:13" ht="19.2" customHeight="1" x14ac:dyDescent="0.3">
      <c r="A51" s="248"/>
      <c r="B51" s="249"/>
      <c r="C51" s="250"/>
      <c r="D51" s="250"/>
      <c r="E51" s="250"/>
      <c r="F51" s="250"/>
      <c r="G51" s="250"/>
      <c r="H51" s="245"/>
      <c r="I51" s="216"/>
    </row>
    <row r="52" spans="1:13" ht="37.200000000000003" customHeight="1" x14ac:dyDescent="0.3">
      <c r="A52" s="754" t="s">
        <v>20</v>
      </c>
      <c r="B52" s="754" t="s">
        <v>5</v>
      </c>
      <c r="C52" s="522" t="s">
        <v>6</v>
      </c>
      <c r="D52" s="522" t="s">
        <v>7</v>
      </c>
      <c r="E52" s="717" t="s">
        <v>8</v>
      </c>
      <c r="F52" s="717"/>
      <c r="G52" s="717"/>
      <c r="H52" s="245"/>
      <c r="I52" s="229"/>
      <c r="J52" s="229"/>
      <c r="K52" s="229"/>
      <c r="L52" s="229"/>
    </row>
    <row r="53" spans="1:13" ht="19.95" customHeight="1" x14ac:dyDescent="0.3">
      <c r="A53" s="754"/>
      <c r="B53" s="754"/>
      <c r="C53" s="522" t="s">
        <v>11</v>
      </c>
      <c r="D53" s="522" t="s">
        <v>12</v>
      </c>
      <c r="E53" s="522" t="s">
        <v>24</v>
      </c>
      <c r="F53" s="522" t="s">
        <v>120</v>
      </c>
      <c r="G53" s="522" t="s">
        <v>234</v>
      </c>
      <c r="H53" s="228"/>
      <c r="I53" s="229"/>
      <c r="J53" s="229"/>
      <c r="K53" s="229"/>
      <c r="L53" s="229"/>
    </row>
    <row r="54" spans="1:13" ht="33" customHeight="1" x14ac:dyDescent="0.3">
      <c r="A54" s="251" t="s">
        <v>13</v>
      </c>
      <c r="B54" s="236" t="s">
        <v>14</v>
      </c>
      <c r="C54" s="267">
        <f>C40</f>
        <v>771521</v>
      </c>
      <c r="D54" s="267">
        <f>D40</f>
        <v>753929</v>
      </c>
      <c r="E54" s="267">
        <f>E40</f>
        <v>780476</v>
      </c>
      <c r="F54" s="267">
        <f>F40</f>
        <v>831321</v>
      </c>
      <c r="G54" s="563">
        <f>G40</f>
        <v>831321</v>
      </c>
      <c r="H54" s="228" t="s">
        <v>48</v>
      </c>
      <c r="I54" s="229"/>
      <c r="J54" s="229"/>
      <c r="K54" s="229"/>
      <c r="L54" s="229"/>
    </row>
    <row r="55" spans="1:13" ht="31.95" customHeight="1" x14ac:dyDescent="0.3">
      <c r="A55" s="240" t="s">
        <v>21</v>
      </c>
      <c r="B55" s="241" t="s">
        <v>14</v>
      </c>
      <c r="C55" s="242">
        <f>SUM(C54)</f>
        <v>771521</v>
      </c>
      <c r="D55" s="242">
        <f>SUM(D54)</f>
        <v>753929</v>
      </c>
      <c r="E55" s="242">
        <f>E54</f>
        <v>780476</v>
      </c>
      <c r="F55" s="242">
        <f>F54</f>
        <v>831321</v>
      </c>
      <c r="G55" s="564">
        <f>G54</f>
        <v>831321</v>
      </c>
      <c r="H55" s="228"/>
      <c r="I55" s="229"/>
      <c r="J55" s="252"/>
      <c r="K55" s="252"/>
      <c r="L55" s="252"/>
    </row>
    <row r="56" spans="1:13" s="223" customFormat="1" ht="29.4" customHeight="1" x14ac:dyDescent="0.3">
      <c r="A56" s="755" t="s">
        <v>22</v>
      </c>
      <c r="B56" s="755"/>
      <c r="C56" s="755"/>
      <c r="D56" s="755"/>
      <c r="E56" s="755"/>
      <c r="F56" s="755"/>
      <c r="G56" s="755"/>
      <c r="H56" s="226"/>
      <c r="I56" s="222"/>
      <c r="J56" s="227"/>
      <c r="K56" s="227"/>
      <c r="L56" s="227"/>
      <c r="M56" s="227"/>
    </row>
    <row r="57" spans="1:13" s="223" customFormat="1" ht="16.649999999999999" customHeight="1" x14ac:dyDescent="0.3">
      <c r="A57" s="230" t="s">
        <v>23</v>
      </c>
      <c r="B57" s="230"/>
      <c r="C57" s="230"/>
      <c r="D57" s="230"/>
      <c r="E57" s="230"/>
      <c r="F57" s="230"/>
      <c r="G57" s="230"/>
      <c r="H57" s="230"/>
      <c r="I57" s="222"/>
    </row>
    <row r="58" spans="1:13" s="253" customFormat="1" ht="23.4" customHeight="1" x14ac:dyDescent="0.3">
      <c r="A58" s="722" t="s">
        <v>97</v>
      </c>
      <c r="B58" s="722"/>
      <c r="C58" s="722"/>
      <c r="D58" s="722"/>
      <c r="E58" s="722"/>
      <c r="F58" s="722"/>
      <c r="G58" s="722"/>
      <c r="H58" s="722"/>
      <c r="I58" s="722"/>
      <c r="J58" s="722"/>
      <c r="K58" s="722"/>
    </row>
    <row r="59" spans="1:13" s="233" customFormat="1" ht="15.6" x14ac:dyDescent="0.3">
      <c r="A59" s="218" t="s">
        <v>44</v>
      </c>
    </row>
    <row r="60" spans="1:13" ht="41.4" customHeight="1" x14ac:dyDescent="0.3">
      <c r="A60" s="752" t="s">
        <v>170</v>
      </c>
      <c r="B60" s="752"/>
      <c r="C60" s="752"/>
      <c r="D60" s="752"/>
      <c r="E60" s="752"/>
      <c r="F60" s="752"/>
      <c r="G60" s="752"/>
      <c r="H60" s="226"/>
    </row>
    <row r="61" spans="1:13" ht="30" customHeight="1" x14ac:dyDescent="0.3">
      <c r="A61" s="756" t="s">
        <v>19</v>
      </c>
      <c r="B61" s="754" t="s">
        <v>5</v>
      </c>
      <c r="C61" s="522" t="s">
        <v>6</v>
      </c>
      <c r="D61" s="522" t="s">
        <v>7</v>
      </c>
      <c r="E61" s="717" t="s">
        <v>8</v>
      </c>
      <c r="F61" s="717"/>
      <c r="G61" s="717"/>
      <c r="H61" s="245"/>
      <c r="I61" s="216"/>
    </row>
    <row r="62" spans="1:13" ht="22.2" customHeight="1" x14ac:dyDescent="0.3">
      <c r="A62" s="757"/>
      <c r="B62" s="754"/>
      <c r="C62" s="522" t="s">
        <v>11</v>
      </c>
      <c r="D62" s="522" t="s">
        <v>12</v>
      </c>
      <c r="E62" s="522" t="s">
        <v>24</v>
      </c>
      <c r="F62" s="522" t="s">
        <v>120</v>
      </c>
      <c r="G62" s="522" t="s">
        <v>234</v>
      </c>
      <c r="H62" s="245" t="s">
        <v>48</v>
      </c>
      <c r="I62" s="216"/>
    </row>
    <row r="63" spans="1:13" s="190" customFormat="1" ht="55.95" customHeight="1" x14ac:dyDescent="0.3">
      <c r="A63" s="254" t="s">
        <v>172</v>
      </c>
      <c r="B63" s="40" t="s">
        <v>39</v>
      </c>
      <c r="C63" s="255">
        <v>55678</v>
      </c>
      <c r="D63" s="255">
        <v>58967</v>
      </c>
      <c r="E63" s="255">
        <v>58967</v>
      </c>
      <c r="F63" s="255">
        <v>58967</v>
      </c>
      <c r="G63" s="255">
        <v>58967</v>
      </c>
      <c r="H63" s="246"/>
    </row>
    <row r="64" spans="1:13" s="247" customFormat="1" ht="31.2" customHeight="1" x14ac:dyDescent="0.3">
      <c r="A64" s="758" t="s">
        <v>260</v>
      </c>
      <c r="B64" s="40" t="s">
        <v>39</v>
      </c>
      <c r="C64" s="255">
        <v>10712</v>
      </c>
      <c r="D64" s="255">
        <v>11552</v>
      </c>
      <c r="E64" s="255">
        <v>11569</v>
      </c>
      <c r="F64" s="255">
        <v>11569</v>
      </c>
      <c r="G64" s="255">
        <v>11569</v>
      </c>
      <c r="H64" s="246"/>
    </row>
    <row r="65" spans="1:12" s="247" customFormat="1" ht="30" customHeight="1" x14ac:dyDescent="0.3">
      <c r="A65" s="759"/>
      <c r="B65" s="604" t="s">
        <v>261</v>
      </c>
      <c r="C65" s="605">
        <v>21424</v>
      </c>
      <c r="D65" s="605">
        <v>23104</v>
      </c>
      <c r="E65" s="605">
        <v>23138</v>
      </c>
      <c r="F65" s="605">
        <v>23138</v>
      </c>
      <c r="G65" s="605">
        <v>23138</v>
      </c>
      <c r="H65" s="246" t="s">
        <v>48</v>
      </c>
    </row>
    <row r="66" spans="1:12" s="257" customFormat="1" ht="36" customHeight="1" x14ac:dyDescent="0.3">
      <c r="A66" s="254" t="s">
        <v>173</v>
      </c>
      <c r="B66" s="40" t="s">
        <v>39</v>
      </c>
      <c r="C66" s="40">
        <v>1100</v>
      </c>
      <c r="D66" s="40">
        <v>1180</v>
      </c>
      <c r="E66" s="40">
        <v>1180</v>
      </c>
      <c r="F66" s="40">
        <v>1180</v>
      </c>
      <c r="G66" s="40">
        <v>1180</v>
      </c>
      <c r="H66" s="256" t="s">
        <v>48</v>
      </c>
    </row>
    <row r="67" spans="1:12" ht="21" customHeight="1" x14ac:dyDescent="0.3">
      <c r="A67" s="248"/>
      <c r="B67" s="249"/>
      <c r="C67" s="250"/>
      <c r="D67" s="250"/>
      <c r="E67" s="250"/>
      <c r="F67" s="250"/>
      <c r="G67" s="250"/>
      <c r="H67" s="245"/>
      <c r="I67" s="216"/>
    </row>
    <row r="68" spans="1:12" ht="43.2" customHeight="1" x14ac:dyDescent="0.3">
      <c r="A68" s="754" t="s">
        <v>20</v>
      </c>
      <c r="B68" s="754" t="s">
        <v>5</v>
      </c>
      <c r="C68" s="522" t="s">
        <v>6</v>
      </c>
      <c r="D68" s="522" t="s">
        <v>7</v>
      </c>
      <c r="E68" s="717" t="s">
        <v>8</v>
      </c>
      <c r="F68" s="717"/>
      <c r="G68" s="717"/>
      <c r="H68" s="245"/>
      <c r="I68" s="229"/>
      <c r="J68" s="229"/>
      <c r="K68" s="229"/>
      <c r="L68" s="229"/>
    </row>
    <row r="69" spans="1:12" ht="24.6" customHeight="1" x14ac:dyDescent="0.3">
      <c r="A69" s="754"/>
      <c r="B69" s="754"/>
      <c r="C69" s="522" t="s">
        <v>11</v>
      </c>
      <c r="D69" s="522" t="s">
        <v>12</v>
      </c>
      <c r="E69" s="522" t="s">
        <v>24</v>
      </c>
      <c r="F69" s="522" t="s">
        <v>120</v>
      </c>
      <c r="G69" s="522" t="s">
        <v>234</v>
      </c>
      <c r="H69" s="228" t="s">
        <v>48</v>
      </c>
      <c r="I69" s="229"/>
      <c r="J69" s="229"/>
      <c r="K69" s="229"/>
      <c r="L69" s="229"/>
    </row>
    <row r="70" spans="1:12" ht="27.6" customHeight="1" x14ac:dyDescent="0.3">
      <c r="A70" s="258" t="s">
        <v>15</v>
      </c>
      <c r="B70" s="236" t="s">
        <v>14</v>
      </c>
      <c r="C70" s="384">
        <f>C41</f>
        <v>151273</v>
      </c>
      <c r="D70" s="384">
        <f>D41</f>
        <v>163620</v>
      </c>
      <c r="E70" s="384">
        <f>E41</f>
        <v>173437</v>
      </c>
      <c r="F70" s="384">
        <f>F41</f>
        <v>180375</v>
      </c>
      <c r="G70" s="384">
        <f>G41</f>
        <v>187590</v>
      </c>
      <c r="H70" s="228"/>
      <c r="I70" s="229"/>
      <c r="J70" s="229"/>
      <c r="K70" s="229"/>
      <c r="L70" s="229"/>
    </row>
    <row r="71" spans="1:12" ht="37.950000000000003" customHeight="1" x14ac:dyDescent="0.3">
      <c r="A71" s="240" t="s">
        <v>21</v>
      </c>
      <c r="B71" s="241" t="s">
        <v>14</v>
      </c>
      <c r="C71" s="242">
        <f>SUM(C70)</f>
        <v>151273</v>
      </c>
      <c r="D71" s="242">
        <f>SUM(D70)</f>
        <v>163620</v>
      </c>
      <c r="E71" s="242">
        <f>SUM(E70)</f>
        <v>173437</v>
      </c>
      <c r="F71" s="242">
        <f>SUM(F70)</f>
        <v>180375</v>
      </c>
      <c r="G71" s="242">
        <f>SUM(G70)</f>
        <v>187590</v>
      </c>
      <c r="H71" s="228"/>
      <c r="I71" s="229"/>
      <c r="J71" s="252"/>
      <c r="K71" s="252"/>
      <c r="L71" s="252"/>
    </row>
    <row r="73" spans="1:12" x14ac:dyDescent="0.3">
      <c r="E73" s="260"/>
    </row>
    <row r="76" spans="1:12" x14ac:dyDescent="0.3">
      <c r="G76" s="216" t="s">
        <v>48</v>
      </c>
    </row>
  </sheetData>
  <mergeCells count="48">
    <mergeCell ref="A61:A62"/>
    <mergeCell ref="B61:B62"/>
    <mergeCell ref="E61:G61"/>
    <mergeCell ref="A68:A69"/>
    <mergeCell ref="B68:B69"/>
    <mergeCell ref="E68:G68"/>
    <mergeCell ref="A64:A65"/>
    <mergeCell ref="A60:G60"/>
    <mergeCell ref="A43:H43"/>
    <mergeCell ref="A45:G45"/>
    <mergeCell ref="A47:G47"/>
    <mergeCell ref="A48:A49"/>
    <mergeCell ref="B48:B49"/>
    <mergeCell ref="E48:G48"/>
    <mergeCell ref="A52:A53"/>
    <mergeCell ref="B52:B53"/>
    <mergeCell ref="E52:G52"/>
    <mergeCell ref="A56:G56"/>
    <mergeCell ref="A58:K58"/>
    <mergeCell ref="A36:G36"/>
    <mergeCell ref="H36:I36"/>
    <mergeCell ref="A37:G37"/>
    <mergeCell ref="A38:A39"/>
    <mergeCell ref="B38:B39"/>
    <mergeCell ref="E38:G38"/>
    <mergeCell ref="A35:G35"/>
    <mergeCell ref="A22:G22"/>
    <mergeCell ref="A24:G24"/>
    <mergeCell ref="A26:G26"/>
    <mergeCell ref="A27:G27"/>
    <mergeCell ref="A30:G30"/>
    <mergeCell ref="A31:G31"/>
    <mergeCell ref="A32:C33"/>
    <mergeCell ref="D32:D33"/>
    <mergeCell ref="E32:G32"/>
    <mergeCell ref="A34:C34"/>
    <mergeCell ref="A20:G20"/>
    <mergeCell ref="F1:G1"/>
    <mergeCell ref="D2:G2"/>
    <mergeCell ref="D3:G3"/>
    <mergeCell ref="D4:G4"/>
    <mergeCell ref="D6:G6"/>
    <mergeCell ref="D7:G7"/>
    <mergeCell ref="D8:G8"/>
    <mergeCell ref="D9:G9"/>
    <mergeCell ref="A17:G17"/>
    <mergeCell ref="A18:G18"/>
    <mergeCell ref="A19:G19"/>
  </mergeCells>
  <printOptions horizontalCentered="1"/>
  <pageMargins left="0.39370078740157483" right="0.39370078740157483" top="0.39370078740157483" bottom="0.39370078740157483" header="0.19685039370078741" footer="0.19685039370078741"/>
  <pageSetup paperSize="9" scale="74"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60"/>
  <sheetViews>
    <sheetView view="pageBreakPreview" topLeftCell="A7" zoomScale="60" zoomScaleNormal="60" workbookViewId="0">
      <selection activeCell="A21" sqref="A21"/>
    </sheetView>
  </sheetViews>
  <sheetFormatPr defaultRowHeight="13.8" x14ac:dyDescent="0.25"/>
  <cols>
    <col min="1" max="1" width="46.109375" style="61" customWidth="1"/>
    <col min="2" max="2" width="11.6640625" style="61" customWidth="1"/>
    <col min="3" max="3" width="15.6640625" style="56" customWidth="1"/>
    <col min="4" max="4" width="17.33203125" style="56" customWidth="1"/>
    <col min="5" max="5" width="15" style="56" customWidth="1"/>
    <col min="6" max="6" width="14.6640625" style="56" customWidth="1"/>
    <col min="7" max="7" width="15.88671875" style="56" customWidth="1"/>
    <col min="8" max="8" width="11" style="56" customWidth="1"/>
    <col min="9" max="9" width="11" style="62" customWidth="1"/>
    <col min="10" max="10" width="11.109375" style="56" customWidth="1"/>
    <col min="11" max="12" width="13.33203125" style="56" customWidth="1"/>
    <col min="13" max="13" width="13.88671875" style="56" customWidth="1"/>
    <col min="14" max="17" width="9.109375" style="56" customWidth="1"/>
    <col min="18" max="256" width="8.88671875" style="56"/>
    <col min="257" max="257" width="46.109375" style="107" customWidth="1"/>
    <col min="258" max="258" width="11.6640625" style="107" customWidth="1"/>
    <col min="259" max="259" width="15.6640625" style="107" customWidth="1"/>
    <col min="260" max="260" width="17.33203125" style="107" customWidth="1"/>
    <col min="261" max="261" width="18.88671875" style="107" customWidth="1"/>
    <col min="262" max="262" width="14.6640625" style="107" customWidth="1"/>
    <col min="263" max="263" width="17.33203125" style="107" customWidth="1"/>
    <col min="264" max="265" width="11" style="107" customWidth="1"/>
    <col min="266" max="266" width="11.109375" style="107" customWidth="1"/>
    <col min="267" max="268" width="13.33203125" style="107" customWidth="1"/>
    <col min="269" max="269" width="13.88671875" style="107" customWidth="1"/>
    <col min="270" max="273" width="9.109375" style="107" customWidth="1"/>
    <col min="274" max="512" width="8.88671875" style="107"/>
    <col min="513" max="513" width="46.109375" style="107" customWidth="1"/>
    <col min="514" max="514" width="11.6640625" style="107" customWidth="1"/>
    <col min="515" max="515" width="15.6640625" style="107" customWidth="1"/>
    <col min="516" max="516" width="17.33203125" style="107" customWidth="1"/>
    <col min="517" max="517" width="18.88671875" style="107" customWidth="1"/>
    <col min="518" max="518" width="14.6640625" style="107" customWidth="1"/>
    <col min="519" max="519" width="17.33203125" style="107" customWidth="1"/>
    <col min="520" max="521" width="11" style="107" customWidth="1"/>
    <col min="522" max="522" width="11.109375" style="107" customWidth="1"/>
    <col min="523" max="524" width="13.33203125" style="107" customWidth="1"/>
    <col min="525" max="525" width="13.88671875" style="107" customWidth="1"/>
    <col min="526" max="529" width="9.109375" style="107" customWidth="1"/>
    <col min="530" max="768" width="8.88671875" style="107"/>
    <col min="769" max="769" width="46.109375" style="107" customWidth="1"/>
    <col min="770" max="770" width="11.6640625" style="107" customWidth="1"/>
    <col min="771" max="771" width="15.6640625" style="107" customWidth="1"/>
    <col min="772" max="772" width="17.33203125" style="107" customWidth="1"/>
    <col min="773" max="773" width="18.88671875" style="107" customWidth="1"/>
    <col min="774" max="774" width="14.6640625" style="107" customWidth="1"/>
    <col min="775" max="775" width="17.33203125" style="107" customWidth="1"/>
    <col min="776" max="777" width="11" style="107" customWidth="1"/>
    <col min="778" max="778" width="11.109375" style="107" customWidth="1"/>
    <col min="779" max="780" width="13.33203125" style="107" customWidth="1"/>
    <col min="781" max="781" width="13.88671875" style="107" customWidth="1"/>
    <col min="782" max="785" width="9.109375" style="107" customWidth="1"/>
    <col min="786" max="1024" width="8.88671875" style="107"/>
    <col min="1025" max="1025" width="46.109375" style="107" customWidth="1"/>
    <col min="1026" max="1026" width="11.6640625" style="107" customWidth="1"/>
    <col min="1027" max="1027" width="15.6640625" style="107" customWidth="1"/>
    <col min="1028" max="1028" width="17.33203125" style="107" customWidth="1"/>
    <col min="1029" max="1029" width="18.88671875" style="107" customWidth="1"/>
    <col min="1030" max="1030" width="14.6640625" style="107" customWidth="1"/>
    <col min="1031" max="1031" width="17.33203125" style="107" customWidth="1"/>
    <col min="1032" max="1033" width="11" style="107" customWidth="1"/>
    <col min="1034" max="1034" width="11.109375" style="107" customWidth="1"/>
    <col min="1035" max="1036" width="13.33203125" style="107" customWidth="1"/>
    <col min="1037" max="1037" width="13.88671875" style="107" customWidth="1"/>
    <col min="1038" max="1041" width="9.109375" style="107" customWidth="1"/>
    <col min="1042" max="1280" width="8.88671875" style="107"/>
    <col min="1281" max="1281" width="46.109375" style="107" customWidth="1"/>
    <col min="1282" max="1282" width="11.6640625" style="107" customWidth="1"/>
    <col min="1283" max="1283" width="15.6640625" style="107" customWidth="1"/>
    <col min="1284" max="1284" width="17.33203125" style="107" customWidth="1"/>
    <col min="1285" max="1285" width="18.88671875" style="107" customWidth="1"/>
    <col min="1286" max="1286" width="14.6640625" style="107" customWidth="1"/>
    <col min="1287" max="1287" width="17.33203125" style="107" customWidth="1"/>
    <col min="1288" max="1289" width="11" style="107" customWidth="1"/>
    <col min="1290" max="1290" width="11.109375" style="107" customWidth="1"/>
    <col min="1291" max="1292" width="13.33203125" style="107" customWidth="1"/>
    <col min="1293" max="1293" width="13.88671875" style="107" customWidth="1"/>
    <col min="1294" max="1297" width="9.109375" style="107" customWidth="1"/>
    <col min="1298" max="1536" width="8.88671875" style="107"/>
    <col min="1537" max="1537" width="46.109375" style="107" customWidth="1"/>
    <col min="1538" max="1538" width="11.6640625" style="107" customWidth="1"/>
    <col min="1539" max="1539" width="15.6640625" style="107" customWidth="1"/>
    <col min="1540" max="1540" width="17.33203125" style="107" customWidth="1"/>
    <col min="1541" max="1541" width="18.88671875" style="107" customWidth="1"/>
    <col min="1542" max="1542" width="14.6640625" style="107" customWidth="1"/>
    <col min="1543" max="1543" width="17.33203125" style="107" customWidth="1"/>
    <col min="1544" max="1545" width="11" style="107" customWidth="1"/>
    <col min="1546" max="1546" width="11.109375" style="107" customWidth="1"/>
    <col min="1547" max="1548" width="13.33203125" style="107" customWidth="1"/>
    <col min="1549" max="1549" width="13.88671875" style="107" customWidth="1"/>
    <col min="1550" max="1553" width="9.109375" style="107" customWidth="1"/>
    <col min="1554" max="1792" width="8.88671875" style="107"/>
    <col min="1793" max="1793" width="46.109375" style="107" customWidth="1"/>
    <col min="1794" max="1794" width="11.6640625" style="107" customWidth="1"/>
    <col min="1795" max="1795" width="15.6640625" style="107" customWidth="1"/>
    <col min="1796" max="1796" width="17.33203125" style="107" customWidth="1"/>
    <col min="1797" max="1797" width="18.88671875" style="107" customWidth="1"/>
    <col min="1798" max="1798" width="14.6640625" style="107" customWidth="1"/>
    <col min="1799" max="1799" width="17.33203125" style="107" customWidth="1"/>
    <col min="1800" max="1801" width="11" style="107" customWidth="1"/>
    <col min="1802" max="1802" width="11.109375" style="107" customWidth="1"/>
    <col min="1803" max="1804" width="13.33203125" style="107" customWidth="1"/>
    <col min="1805" max="1805" width="13.88671875" style="107" customWidth="1"/>
    <col min="1806" max="1809" width="9.109375" style="107" customWidth="1"/>
    <col min="1810" max="2048" width="8.88671875" style="107"/>
    <col min="2049" max="2049" width="46.109375" style="107" customWidth="1"/>
    <col min="2050" max="2050" width="11.6640625" style="107" customWidth="1"/>
    <col min="2051" max="2051" width="15.6640625" style="107" customWidth="1"/>
    <col min="2052" max="2052" width="17.33203125" style="107" customWidth="1"/>
    <col min="2053" max="2053" width="18.88671875" style="107" customWidth="1"/>
    <col min="2054" max="2054" width="14.6640625" style="107" customWidth="1"/>
    <col min="2055" max="2055" width="17.33203125" style="107" customWidth="1"/>
    <col min="2056" max="2057" width="11" style="107" customWidth="1"/>
    <col min="2058" max="2058" width="11.109375" style="107" customWidth="1"/>
    <col min="2059" max="2060" width="13.33203125" style="107" customWidth="1"/>
    <col min="2061" max="2061" width="13.88671875" style="107" customWidth="1"/>
    <col min="2062" max="2065" width="9.109375" style="107" customWidth="1"/>
    <col min="2066" max="2304" width="8.88671875" style="107"/>
    <col min="2305" max="2305" width="46.109375" style="107" customWidth="1"/>
    <col min="2306" max="2306" width="11.6640625" style="107" customWidth="1"/>
    <col min="2307" max="2307" width="15.6640625" style="107" customWidth="1"/>
    <col min="2308" max="2308" width="17.33203125" style="107" customWidth="1"/>
    <col min="2309" max="2309" width="18.88671875" style="107" customWidth="1"/>
    <col min="2310" max="2310" width="14.6640625" style="107" customWidth="1"/>
    <col min="2311" max="2311" width="17.33203125" style="107" customWidth="1"/>
    <col min="2312" max="2313" width="11" style="107" customWidth="1"/>
    <col min="2314" max="2314" width="11.109375" style="107" customWidth="1"/>
    <col min="2315" max="2316" width="13.33203125" style="107" customWidth="1"/>
    <col min="2317" max="2317" width="13.88671875" style="107" customWidth="1"/>
    <col min="2318" max="2321" width="9.109375" style="107" customWidth="1"/>
    <col min="2322" max="2560" width="8.88671875" style="107"/>
    <col min="2561" max="2561" width="46.109375" style="107" customWidth="1"/>
    <col min="2562" max="2562" width="11.6640625" style="107" customWidth="1"/>
    <col min="2563" max="2563" width="15.6640625" style="107" customWidth="1"/>
    <col min="2564" max="2564" width="17.33203125" style="107" customWidth="1"/>
    <col min="2565" max="2565" width="18.88671875" style="107" customWidth="1"/>
    <col min="2566" max="2566" width="14.6640625" style="107" customWidth="1"/>
    <col min="2567" max="2567" width="17.33203125" style="107" customWidth="1"/>
    <col min="2568" max="2569" width="11" style="107" customWidth="1"/>
    <col min="2570" max="2570" width="11.109375" style="107" customWidth="1"/>
    <col min="2571" max="2572" width="13.33203125" style="107" customWidth="1"/>
    <col min="2573" max="2573" width="13.88671875" style="107" customWidth="1"/>
    <col min="2574" max="2577" width="9.109375" style="107" customWidth="1"/>
    <col min="2578" max="2816" width="8.88671875" style="107"/>
    <col min="2817" max="2817" width="46.109375" style="107" customWidth="1"/>
    <col min="2818" max="2818" width="11.6640625" style="107" customWidth="1"/>
    <col min="2819" max="2819" width="15.6640625" style="107" customWidth="1"/>
    <col min="2820" max="2820" width="17.33203125" style="107" customWidth="1"/>
    <col min="2821" max="2821" width="18.88671875" style="107" customWidth="1"/>
    <col min="2822" max="2822" width="14.6640625" style="107" customWidth="1"/>
    <col min="2823" max="2823" width="17.33203125" style="107" customWidth="1"/>
    <col min="2824" max="2825" width="11" style="107" customWidth="1"/>
    <col min="2826" max="2826" width="11.109375" style="107" customWidth="1"/>
    <col min="2827" max="2828" width="13.33203125" style="107" customWidth="1"/>
    <col min="2829" max="2829" width="13.88671875" style="107" customWidth="1"/>
    <col min="2830" max="2833" width="9.109375" style="107" customWidth="1"/>
    <col min="2834" max="3072" width="8.88671875" style="107"/>
    <col min="3073" max="3073" width="46.109375" style="107" customWidth="1"/>
    <col min="3074" max="3074" width="11.6640625" style="107" customWidth="1"/>
    <col min="3075" max="3075" width="15.6640625" style="107" customWidth="1"/>
    <col min="3076" max="3076" width="17.33203125" style="107" customWidth="1"/>
    <col min="3077" max="3077" width="18.88671875" style="107" customWidth="1"/>
    <col min="3078" max="3078" width="14.6640625" style="107" customWidth="1"/>
    <col min="3079" max="3079" width="17.33203125" style="107" customWidth="1"/>
    <col min="3080" max="3081" width="11" style="107" customWidth="1"/>
    <col min="3082" max="3082" width="11.109375" style="107" customWidth="1"/>
    <col min="3083" max="3084" width="13.33203125" style="107" customWidth="1"/>
    <col min="3085" max="3085" width="13.88671875" style="107" customWidth="1"/>
    <col min="3086" max="3089" width="9.109375" style="107" customWidth="1"/>
    <col min="3090" max="3328" width="8.88671875" style="107"/>
    <col min="3329" max="3329" width="46.109375" style="107" customWidth="1"/>
    <col min="3330" max="3330" width="11.6640625" style="107" customWidth="1"/>
    <col min="3331" max="3331" width="15.6640625" style="107" customWidth="1"/>
    <col min="3332" max="3332" width="17.33203125" style="107" customWidth="1"/>
    <col min="3333" max="3333" width="18.88671875" style="107" customWidth="1"/>
    <col min="3334" max="3334" width="14.6640625" style="107" customWidth="1"/>
    <col min="3335" max="3335" width="17.33203125" style="107" customWidth="1"/>
    <col min="3336" max="3337" width="11" style="107" customWidth="1"/>
    <col min="3338" max="3338" width="11.109375" style="107" customWidth="1"/>
    <col min="3339" max="3340" width="13.33203125" style="107" customWidth="1"/>
    <col min="3341" max="3341" width="13.88671875" style="107" customWidth="1"/>
    <col min="3342" max="3345" width="9.109375" style="107" customWidth="1"/>
    <col min="3346" max="3584" width="8.88671875" style="107"/>
    <col min="3585" max="3585" width="46.109375" style="107" customWidth="1"/>
    <col min="3586" max="3586" width="11.6640625" style="107" customWidth="1"/>
    <col min="3587" max="3587" width="15.6640625" style="107" customWidth="1"/>
    <col min="3588" max="3588" width="17.33203125" style="107" customWidth="1"/>
    <col min="3589" max="3589" width="18.88671875" style="107" customWidth="1"/>
    <col min="3590" max="3590" width="14.6640625" style="107" customWidth="1"/>
    <col min="3591" max="3591" width="17.33203125" style="107" customWidth="1"/>
    <col min="3592" max="3593" width="11" style="107" customWidth="1"/>
    <col min="3594" max="3594" width="11.109375" style="107" customWidth="1"/>
    <col min="3595" max="3596" width="13.33203125" style="107" customWidth="1"/>
    <col min="3597" max="3597" width="13.88671875" style="107" customWidth="1"/>
    <col min="3598" max="3601" width="9.109375" style="107" customWidth="1"/>
    <col min="3602" max="3840" width="8.88671875" style="107"/>
    <col min="3841" max="3841" width="46.109375" style="107" customWidth="1"/>
    <col min="3842" max="3842" width="11.6640625" style="107" customWidth="1"/>
    <col min="3843" max="3843" width="15.6640625" style="107" customWidth="1"/>
    <col min="3844" max="3844" width="17.33203125" style="107" customWidth="1"/>
    <col min="3845" max="3845" width="18.88671875" style="107" customWidth="1"/>
    <col min="3846" max="3846" width="14.6640625" style="107" customWidth="1"/>
    <col min="3847" max="3847" width="17.33203125" style="107" customWidth="1"/>
    <col min="3848" max="3849" width="11" style="107" customWidth="1"/>
    <col min="3850" max="3850" width="11.109375" style="107" customWidth="1"/>
    <col min="3851" max="3852" width="13.33203125" style="107" customWidth="1"/>
    <col min="3853" max="3853" width="13.88671875" style="107" customWidth="1"/>
    <col min="3854" max="3857" width="9.109375" style="107" customWidth="1"/>
    <col min="3858" max="4096" width="8.88671875" style="107"/>
    <col min="4097" max="4097" width="46.109375" style="107" customWidth="1"/>
    <col min="4098" max="4098" width="11.6640625" style="107" customWidth="1"/>
    <col min="4099" max="4099" width="15.6640625" style="107" customWidth="1"/>
    <col min="4100" max="4100" width="17.33203125" style="107" customWidth="1"/>
    <col min="4101" max="4101" width="18.88671875" style="107" customWidth="1"/>
    <col min="4102" max="4102" width="14.6640625" style="107" customWidth="1"/>
    <col min="4103" max="4103" width="17.33203125" style="107" customWidth="1"/>
    <col min="4104" max="4105" width="11" style="107" customWidth="1"/>
    <col min="4106" max="4106" width="11.109375" style="107" customWidth="1"/>
    <col min="4107" max="4108" width="13.33203125" style="107" customWidth="1"/>
    <col min="4109" max="4109" width="13.88671875" style="107" customWidth="1"/>
    <col min="4110" max="4113" width="9.109375" style="107" customWidth="1"/>
    <col min="4114" max="4352" width="8.88671875" style="107"/>
    <col min="4353" max="4353" width="46.109375" style="107" customWidth="1"/>
    <col min="4354" max="4354" width="11.6640625" style="107" customWidth="1"/>
    <col min="4355" max="4355" width="15.6640625" style="107" customWidth="1"/>
    <col min="4356" max="4356" width="17.33203125" style="107" customWidth="1"/>
    <col min="4357" max="4357" width="18.88671875" style="107" customWidth="1"/>
    <col min="4358" max="4358" width="14.6640625" style="107" customWidth="1"/>
    <col min="4359" max="4359" width="17.33203125" style="107" customWidth="1"/>
    <col min="4360" max="4361" width="11" style="107" customWidth="1"/>
    <col min="4362" max="4362" width="11.109375" style="107" customWidth="1"/>
    <col min="4363" max="4364" width="13.33203125" style="107" customWidth="1"/>
    <col min="4365" max="4365" width="13.88671875" style="107" customWidth="1"/>
    <col min="4366" max="4369" width="9.109375" style="107" customWidth="1"/>
    <col min="4370" max="4608" width="8.88671875" style="107"/>
    <col min="4609" max="4609" width="46.109375" style="107" customWidth="1"/>
    <col min="4610" max="4610" width="11.6640625" style="107" customWidth="1"/>
    <col min="4611" max="4611" width="15.6640625" style="107" customWidth="1"/>
    <col min="4612" max="4612" width="17.33203125" style="107" customWidth="1"/>
    <col min="4613" max="4613" width="18.88671875" style="107" customWidth="1"/>
    <col min="4614" max="4614" width="14.6640625" style="107" customWidth="1"/>
    <col min="4615" max="4615" width="17.33203125" style="107" customWidth="1"/>
    <col min="4616" max="4617" width="11" style="107" customWidth="1"/>
    <col min="4618" max="4618" width="11.109375" style="107" customWidth="1"/>
    <col min="4619" max="4620" width="13.33203125" style="107" customWidth="1"/>
    <col min="4621" max="4621" width="13.88671875" style="107" customWidth="1"/>
    <col min="4622" max="4625" width="9.109375" style="107" customWidth="1"/>
    <col min="4626" max="4864" width="8.88671875" style="107"/>
    <col min="4865" max="4865" width="46.109375" style="107" customWidth="1"/>
    <col min="4866" max="4866" width="11.6640625" style="107" customWidth="1"/>
    <col min="4867" max="4867" width="15.6640625" style="107" customWidth="1"/>
    <col min="4868" max="4868" width="17.33203125" style="107" customWidth="1"/>
    <col min="4869" max="4869" width="18.88671875" style="107" customWidth="1"/>
    <col min="4870" max="4870" width="14.6640625" style="107" customWidth="1"/>
    <col min="4871" max="4871" width="17.33203125" style="107" customWidth="1"/>
    <col min="4872" max="4873" width="11" style="107" customWidth="1"/>
    <col min="4874" max="4874" width="11.109375" style="107" customWidth="1"/>
    <col min="4875" max="4876" width="13.33203125" style="107" customWidth="1"/>
    <col min="4877" max="4877" width="13.88671875" style="107" customWidth="1"/>
    <col min="4878" max="4881" width="9.109375" style="107" customWidth="1"/>
    <col min="4882" max="5120" width="8.88671875" style="107"/>
    <col min="5121" max="5121" width="46.109375" style="107" customWidth="1"/>
    <col min="5122" max="5122" width="11.6640625" style="107" customWidth="1"/>
    <col min="5123" max="5123" width="15.6640625" style="107" customWidth="1"/>
    <col min="5124" max="5124" width="17.33203125" style="107" customWidth="1"/>
    <col min="5125" max="5125" width="18.88671875" style="107" customWidth="1"/>
    <col min="5126" max="5126" width="14.6640625" style="107" customWidth="1"/>
    <col min="5127" max="5127" width="17.33203125" style="107" customWidth="1"/>
    <col min="5128" max="5129" width="11" style="107" customWidth="1"/>
    <col min="5130" max="5130" width="11.109375" style="107" customWidth="1"/>
    <col min="5131" max="5132" width="13.33203125" style="107" customWidth="1"/>
    <col min="5133" max="5133" width="13.88671875" style="107" customWidth="1"/>
    <col min="5134" max="5137" width="9.109375" style="107" customWidth="1"/>
    <col min="5138" max="5376" width="8.88671875" style="107"/>
    <col min="5377" max="5377" width="46.109375" style="107" customWidth="1"/>
    <col min="5378" max="5378" width="11.6640625" style="107" customWidth="1"/>
    <col min="5379" max="5379" width="15.6640625" style="107" customWidth="1"/>
    <col min="5380" max="5380" width="17.33203125" style="107" customWidth="1"/>
    <col min="5381" max="5381" width="18.88671875" style="107" customWidth="1"/>
    <col min="5382" max="5382" width="14.6640625" style="107" customWidth="1"/>
    <col min="5383" max="5383" width="17.33203125" style="107" customWidth="1"/>
    <col min="5384" max="5385" width="11" style="107" customWidth="1"/>
    <col min="5386" max="5386" width="11.109375" style="107" customWidth="1"/>
    <col min="5387" max="5388" width="13.33203125" style="107" customWidth="1"/>
    <col min="5389" max="5389" width="13.88671875" style="107" customWidth="1"/>
    <col min="5390" max="5393" width="9.109375" style="107" customWidth="1"/>
    <col min="5394" max="5632" width="8.88671875" style="107"/>
    <col min="5633" max="5633" width="46.109375" style="107" customWidth="1"/>
    <col min="5634" max="5634" width="11.6640625" style="107" customWidth="1"/>
    <col min="5635" max="5635" width="15.6640625" style="107" customWidth="1"/>
    <col min="5636" max="5636" width="17.33203125" style="107" customWidth="1"/>
    <col min="5637" max="5637" width="18.88671875" style="107" customWidth="1"/>
    <col min="5638" max="5638" width="14.6640625" style="107" customWidth="1"/>
    <col min="5639" max="5639" width="17.33203125" style="107" customWidth="1"/>
    <col min="5640" max="5641" width="11" style="107" customWidth="1"/>
    <col min="5642" max="5642" width="11.109375" style="107" customWidth="1"/>
    <col min="5643" max="5644" width="13.33203125" style="107" customWidth="1"/>
    <col min="5645" max="5645" width="13.88671875" style="107" customWidth="1"/>
    <col min="5646" max="5649" width="9.109375" style="107" customWidth="1"/>
    <col min="5650" max="5888" width="8.88671875" style="107"/>
    <col min="5889" max="5889" width="46.109375" style="107" customWidth="1"/>
    <col min="5890" max="5890" width="11.6640625" style="107" customWidth="1"/>
    <col min="5891" max="5891" width="15.6640625" style="107" customWidth="1"/>
    <col min="5892" max="5892" width="17.33203125" style="107" customWidth="1"/>
    <col min="5893" max="5893" width="18.88671875" style="107" customWidth="1"/>
    <col min="5894" max="5894" width="14.6640625" style="107" customWidth="1"/>
    <col min="5895" max="5895" width="17.33203125" style="107" customWidth="1"/>
    <col min="5896" max="5897" width="11" style="107" customWidth="1"/>
    <col min="5898" max="5898" width="11.109375" style="107" customWidth="1"/>
    <col min="5899" max="5900" width="13.33203125" style="107" customWidth="1"/>
    <col min="5901" max="5901" width="13.88671875" style="107" customWidth="1"/>
    <col min="5902" max="5905" width="9.109375" style="107" customWidth="1"/>
    <col min="5906" max="6144" width="8.88671875" style="107"/>
    <col min="6145" max="6145" width="46.109375" style="107" customWidth="1"/>
    <col min="6146" max="6146" width="11.6640625" style="107" customWidth="1"/>
    <col min="6147" max="6147" width="15.6640625" style="107" customWidth="1"/>
    <col min="6148" max="6148" width="17.33203125" style="107" customWidth="1"/>
    <col min="6149" max="6149" width="18.88671875" style="107" customWidth="1"/>
    <col min="6150" max="6150" width="14.6640625" style="107" customWidth="1"/>
    <col min="6151" max="6151" width="17.33203125" style="107" customWidth="1"/>
    <col min="6152" max="6153" width="11" style="107" customWidth="1"/>
    <col min="6154" max="6154" width="11.109375" style="107" customWidth="1"/>
    <col min="6155" max="6156" width="13.33203125" style="107" customWidth="1"/>
    <col min="6157" max="6157" width="13.88671875" style="107" customWidth="1"/>
    <col min="6158" max="6161" width="9.109375" style="107" customWidth="1"/>
    <col min="6162" max="6400" width="8.88671875" style="107"/>
    <col min="6401" max="6401" width="46.109375" style="107" customWidth="1"/>
    <col min="6402" max="6402" width="11.6640625" style="107" customWidth="1"/>
    <col min="6403" max="6403" width="15.6640625" style="107" customWidth="1"/>
    <col min="6404" max="6404" width="17.33203125" style="107" customWidth="1"/>
    <col min="6405" max="6405" width="18.88671875" style="107" customWidth="1"/>
    <col min="6406" max="6406" width="14.6640625" style="107" customWidth="1"/>
    <col min="6407" max="6407" width="17.33203125" style="107" customWidth="1"/>
    <col min="6408" max="6409" width="11" style="107" customWidth="1"/>
    <col min="6410" max="6410" width="11.109375" style="107" customWidth="1"/>
    <col min="6411" max="6412" width="13.33203125" style="107" customWidth="1"/>
    <col min="6413" max="6413" width="13.88671875" style="107" customWidth="1"/>
    <col min="6414" max="6417" width="9.109375" style="107" customWidth="1"/>
    <col min="6418" max="6656" width="8.88671875" style="107"/>
    <col min="6657" max="6657" width="46.109375" style="107" customWidth="1"/>
    <col min="6658" max="6658" width="11.6640625" style="107" customWidth="1"/>
    <col min="6659" max="6659" width="15.6640625" style="107" customWidth="1"/>
    <col min="6660" max="6660" width="17.33203125" style="107" customWidth="1"/>
    <col min="6661" max="6661" width="18.88671875" style="107" customWidth="1"/>
    <col min="6662" max="6662" width="14.6640625" style="107" customWidth="1"/>
    <col min="6663" max="6663" width="17.33203125" style="107" customWidth="1"/>
    <col min="6664" max="6665" width="11" style="107" customWidth="1"/>
    <col min="6666" max="6666" width="11.109375" style="107" customWidth="1"/>
    <col min="6667" max="6668" width="13.33203125" style="107" customWidth="1"/>
    <col min="6669" max="6669" width="13.88671875" style="107" customWidth="1"/>
    <col min="6670" max="6673" width="9.109375" style="107" customWidth="1"/>
    <col min="6674" max="6912" width="8.88671875" style="107"/>
    <col min="6913" max="6913" width="46.109375" style="107" customWidth="1"/>
    <col min="6914" max="6914" width="11.6640625" style="107" customWidth="1"/>
    <col min="6915" max="6915" width="15.6640625" style="107" customWidth="1"/>
    <col min="6916" max="6916" width="17.33203125" style="107" customWidth="1"/>
    <col min="6917" max="6917" width="18.88671875" style="107" customWidth="1"/>
    <col min="6918" max="6918" width="14.6640625" style="107" customWidth="1"/>
    <col min="6919" max="6919" width="17.33203125" style="107" customWidth="1"/>
    <col min="6920" max="6921" width="11" style="107" customWidth="1"/>
    <col min="6922" max="6922" width="11.109375" style="107" customWidth="1"/>
    <col min="6923" max="6924" width="13.33203125" style="107" customWidth="1"/>
    <col min="6925" max="6925" width="13.88671875" style="107" customWidth="1"/>
    <col min="6926" max="6929" width="9.109375" style="107" customWidth="1"/>
    <col min="6930" max="7168" width="8.88671875" style="107"/>
    <col min="7169" max="7169" width="46.109375" style="107" customWidth="1"/>
    <col min="7170" max="7170" width="11.6640625" style="107" customWidth="1"/>
    <col min="7171" max="7171" width="15.6640625" style="107" customWidth="1"/>
    <col min="7172" max="7172" width="17.33203125" style="107" customWidth="1"/>
    <col min="7173" max="7173" width="18.88671875" style="107" customWidth="1"/>
    <col min="7174" max="7174" width="14.6640625" style="107" customWidth="1"/>
    <col min="7175" max="7175" width="17.33203125" style="107" customWidth="1"/>
    <col min="7176" max="7177" width="11" style="107" customWidth="1"/>
    <col min="7178" max="7178" width="11.109375" style="107" customWidth="1"/>
    <col min="7179" max="7180" width="13.33203125" style="107" customWidth="1"/>
    <col min="7181" max="7181" width="13.88671875" style="107" customWidth="1"/>
    <col min="7182" max="7185" width="9.109375" style="107" customWidth="1"/>
    <col min="7186" max="7424" width="8.88671875" style="107"/>
    <col min="7425" max="7425" width="46.109375" style="107" customWidth="1"/>
    <col min="7426" max="7426" width="11.6640625" style="107" customWidth="1"/>
    <col min="7427" max="7427" width="15.6640625" style="107" customWidth="1"/>
    <col min="7428" max="7428" width="17.33203125" style="107" customWidth="1"/>
    <col min="7429" max="7429" width="18.88671875" style="107" customWidth="1"/>
    <col min="7430" max="7430" width="14.6640625" style="107" customWidth="1"/>
    <col min="7431" max="7431" width="17.33203125" style="107" customWidth="1"/>
    <col min="7432" max="7433" width="11" style="107" customWidth="1"/>
    <col min="7434" max="7434" width="11.109375" style="107" customWidth="1"/>
    <col min="7435" max="7436" width="13.33203125" style="107" customWidth="1"/>
    <col min="7437" max="7437" width="13.88671875" style="107" customWidth="1"/>
    <col min="7438" max="7441" width="9.109375" style="107" customWidth="1"/>
    <col min="7442" max="7680" width="8.88671875" style="107"/>
    <col min="7681" max="7681" width="46.109375" style="107" customWidth="1"/>
    <col min="7682" max="7682" width="11.6640625" style="107" customWidth="1"/>
    <col min="7683" max="7683" width="15.6640625" style="107" customWidth="1"/>
    <col min="7684" max="7684" width="17.33203125" style="107" customWidth="1"/>
    <col min="7685" max="7685" width="18.88671875" style="107" customWidth="1"/>
    <col min="7686" max="7686" width="14.6640625" style="107" customWidth="1"/>
    <col min="7687" max="7687" width="17.33203125" style="107" customWidth="1"/>
    <col min="7688" max="7689" width="11" style="107" customWidth="1"/>
    <col min="7690" max="7690" width="11.109375" style="107" customWidth="1"/>
    <col min="7691" max="7692" width="13.33203125" style="107" customWidth="1"/>
    <col min="7693" max="7693" width="13.88671875" style="107" customWidth="1"/>
    <col min="7694" max="7697" width="9.109375" style="107" customWidth="1"/>
    <col min="7698" max="7936" width="8.88671875" style="107"/>
    <col min="7937" max="7937" width="46.109375" style="107" customWidth="1"/>
    <col min="7938" max="7938" width="11.6640625" style="107" customWidth="1"/>
    <col min="7939" max="7939" width="15.6640625" style="107" customWidth="1"/>
    <col min="7940" max="7940" width="17.33203125" style="107" customWidth="1"/>
    <col min="7941" max="7941" width="18.88671875" style="107" customWidth="1"/>
    <col min="7942" max="7942" width="14.6640625" style="107" customWidth="1"/>
    <col min="7943" max="7943" width="17.33203125" style="107" customWidth="1"/>
    <col min="7944" max="7945" width="11" style="107" customWidth="1"/>
    <col min="7946" max="7946" width="11.109375" style="107" customWidth="1"/>
    <col min="7947" max="7948" width="13.33203125" style="107" customWidth="1"/>
    <col min="7949" max="7949" width="13.88671875" style="107" customWidth="1"/>
    <col min="7950" max="7953" width="9.109375" style="107" customWidth="1"/>
    <col min="7954" max="8192" width="8.88671875" style="107"/>
    <col min="8193" max="8193" width="46.109375" style="107" customWidth="1"/>
    <col min="8194" max="8194" width="11.6640625" style="107" customWidth="1"/>
    <col min="8195" max="8195" width="15.6640625" style="107" customWidth="1"/>
    <col min="8196" max="8196" width="17.33203125" style="107" customWidth="1"/>
    <col min="8197" max="8197" width="18.88671875" style="107" customWidth="1"/>
    <col min="8198" max="8198" width="14.6640625" style="107" customWidth="1"/>
    <col min="8199" max="8199" width="17.33203125" style="107" customWidth="1"/>
    <col min="8200" max="8201" width="11" style="107" customWidth="1"/>
    <col min="8202" max="8202" width="11.109375" style="107" customWidth="1"/>
    <col min="8203" max="8204" width="13.33203125" style="107" customWidth="1"/>
    <col min="8205" max="8205" width="13.88671875" style="107" customWidth="1"/>
    <col min="8206" max="8209" width="9.109375" style="107" customWidth="1"/>
    <col min="8210" max="8448" width="8.88671875" style="107"/>
    <col min="8449" max="8449" width="46.109375" style="107" customWidth="1"/>
    <col min="8450" max="8450" width="11.6640625" style="107" customWidth="1"/>
    <col min="8451" max="8451" width="15.6640625" style="107" customWidth="1"/>
    <col min="8452" max="8452" width="17.33203125" style="107" customWidth="1"/>
    <col min="8453" max="8453" width="18.88671875" style="107" customWidth="1"/>
    <col min="8454" max="8454" width="14.6640625" style="107" customWidth="1"/>
    <col min="8455" max="8455" width="17.33203125" style="107" customWidth="1"/>
    <col min="8456" max="8457" width="11" style="107" customWidth="1"/>
    <col min="8458" max="8458" width="11.109375" style="107" customWidth="1"/>
    <col min="8459" max="8460" width="13.33203125" style="107" customWidth="1"/>
    <col min="8461" max="8461" width="13.88671875" style="107" customWidth="1"/>
    <col min="8462" max="8465" width="9.109375" style="107" customWidth="1"/>
    <col min="8466" max="8704" width="8.88671875" style="107"/>
    <col min="8705" max="8705" width="46.109375" style="107" customWidth="1"/>
    <col min="8706" max="8706" width="11.6640625" style="107" customWidth="1"/>
    <col min="8707" max="8707" width="15.6640625" style="107" customWidth="1"/>
    <col min="8708" max="8708" width="17.33203125" style="107" customWidth="1"/>
    <col min="8709" max="8709" width="18.88671875" style="107" customWidth="1"/>
    <col min="8710" max="8710" width="14.6640625" style="107" customWidth="1"/>
    <col min="8711" max="8711" width="17.33203125" style="107" customWidth="1"/>
    <col min="8712" max="8713" width="11" style="107" customWidth="1"/>
    <col min="8714" max="8714" width="11.109375" style="107" customWidth="1"/>
    <col min="8715" max="8716" width="13.33203125" style="107" customWidth="1"/>
    <col min="8717" max="8717" width="13.88671875" style="107" customWidth="1"/>
    <col min="8718" max="8721" width="9.109375" style="107" customWidth="1"/>
    <col min="8722" max="8960" width="8.88671875" style="107"/>
    <col min="8961" max="8961" width="46.109375" style="107" customWidth="1"/>
    <col min="8962" max="8962" width="11.6640625" style="107" customWidth="1"/>
    <col min="8963" max="8963" width="15.6640625" style="107" customWidth="1"/>
    <col min="8964" max="8964" width="17.33203125" style="107" customWidth="1"/>
    <col min="8965" max="8965" width="18.88671875" style="107" customWidth="1"/>
    <col min="8966" max="8966" width="14.6640625" style="107" customWidth="1"/>
    <col min="8967" max="8967" width="17.33203125" style="107" customWidth="1"/>
    <col min="8968" max="8969" width="11" style="107" customWidth="1"/>
    <col min="8970" max="8970" width="11.109375" style="107" customWidth="1"/>
    <col min="8971" max="8972" width="13.33203125" style="107" customWidth="1"/>
    <col min="8973" max="8973" width="13.88671875" style="107" customWidth="1"/>
    <col min="8974" max="8977" width="9.109375" style="107" customWidth="1"/>
    <col min="8978" max="9216" width="8.88671875" style="107"/>
    <col min="9217" max="9217" width="46.109375" style="107" customWidth="1"/>
    <col min="9218" max="9218" width="11.6640625" style="107" customWidth="1"/>
    <col min="9219" max="9219" width="15.6640625" style="107" customWidth="1"/>
    <col min="9220" max="9220" width="17.33203125" style="107" customWidth="1"/>
    <col min="9221" max="9221" width="18.88671875" style="107" customWidth="1"/>
    <col min="9222" max="9222" width="14.6640625" style="107" customWidth="1"/>
    <col min="9223" max="9223" width="17.33203125" style="107" customWidth="1"/>
    <col min="9224" max="9225" width="11" style="107" customWidth="1"/>
    <col min="9226" max="9226" width="11.109375" style="107" customWidth="1"/>
    <col min="9227" max="9228" width="13.33203125" style="107" customWidth="1"/>
    <col min="9229" max="9229" width="13.88671875" style="107" customWidth="1"/>
    <col min="9230" max="9233" width="9.109375" style="107" customWidth="1"/>
    <col min="9234" max="9472" width="8.88671875" style="107"/>
    <col min="9473" max="9473" width="46.109375" style="107" customWidth="1"/>
    <col min="9474" max="9474" width="11.6640625" style="107" customWidth="1"/>
    <col min="9475" max="9475" width="15.6640625" style="107" customWidth="1"/>
    <col min="9476" max="9476" width="17.33203125" style="107" customWidth="1"/>
    <col min="9477" max="9477" width="18.88671875" style="107" customWidth="1"/>
    <col min="9478" max="9478" width="14.6640625" style="107" customWidth="1"/>
    <col min="9479" max="9479" width="17.33203125" style="107" customWidth="1"/>
    <col min="9480" max="9481" width="11" style="107" customWidth="1"/>
    <col min="9482" max="9482" width="11.109375" style="107" customWidth="1"/>
    <col min="9483" max="9484" width="13.33203125" style="107" customWidth="1"/>
    <col min="9485" max="9485" width="13.88671875" style="107" customWidth="1"/>
    <col min="9486" max="9489" width="9.109375" style="107" customWidth="1"/>
    <col min="9490" max="9728" width="8.88671875" style="107"/>
    <col min="9729" max="9729" width="46.109375" style="107" customWidth="1"/>
    <col min="9730" max="9730" width="11.6640625" style="107" customWidth="1"/>
    <col min="9731" max="9731" width="15.6640625" style="107" customWidth="1"/>
    <col min="9732" max="9732" width="17.33203125" style="107" customWidth="1"/>
    <col min="9733" max="9733" width="18.88671875" style="107" customWidth="1"/>
    <col min="9734" max="9734" width="14.6640625" style="107" customWidth="1"/>
    <col min="9735" max="9735" width="17.33203125" style="107" customWidth="1"/>
    <col min="9736" max="9737" width="11" style="107" customWidth="1"/>
    <col min="9738" max="9738" width="11.109375" style="107" customWidth="1"/>
    <col min="9739" max="9740" width="13.33203125" style="107" customWidth="1"/>
    <col min="9741" max="9741" width="13.88671875" style="107" customWidth="1"/>
    <col min="9742" max="9745" width="9.109375" style="107" customWidth="1"/>
    <col min="9746" max="9984" width="8.88671875" style="107"/>
    <col min="9985" max="9985" width="46.109375" style="107" customWidth="1"/>
    <col min="9986" max="9986" width="11.6640625" style="107" customWidth="1"/>
    <col min="9987" max="9987" width="15.6640625" style="107" customWidth="1"/>
    <col min="9988" max="9988" width="17.33203125" style="107" customWidth="1"/>
    <col min="9989" max="9989" width="18.88671875" style="107" customWidth="1"/>
    <col min="9990" max="9990" width="14.6640625" style="107" customWidth="1"/>
    <col min="9991" max="9991" width="17.33203125" style="107" customWidth="1"/>
    <col min="9992" max="9993" width="11" style="107" customWidth="1"/>
    <col min="9994" max="9994" width="11.109375" style="107" customWidth="1"/>
    <col min="9995" max="9996" width="13.33203125" style="107" customWidth="1"/>
    <col min="9997" max="9997" width="13.88671875" style="107" customWidth="1"/>
    <col min="9998" max="10001" width="9.109375" style="107" customWidth="1"/>
    <col min="10002" max="10240" width="8.88671875" style="107"/>
    <col min="10241" max="10241" width="46.109375" style="107" customWidth="1"/>
    <col min="10242" max="10242" width="11.6640625" style="107" customWidth="1"/>
    <col min="10243" max="10243" width="15.6640625" style="107" customWidth="1"/>
    <col min="10244" max="10244" width="17.33203125" style="107" customWidth="1"/>
    <col min="10245" max="10245" width="18.88671875" style="107" customWidth="1"/>
    <col min="10246" max="10246" width="14.6640625" style="107" customWidth="1"/>
    <col min="10247" max="10247" width="17.33203125" style="107" customWidth="1"/>
    <col min="10248" max="10249" width="11" style="107" customWidth="1"/>
    <col min="10250" max="10250" width="11.109375" style="107" customWidth="1"/>
    <col min="10251" max="10252" width="13.33203125" style="107" customWidth="1"/>
    <col min="10253" max="10253" width="13.88671875" style="107" customWidth="1"/>
    <col min="10254" max="10257" width="9.109375" style="107" customWidth="1"/>
    <col min="10258" max="10496" width="8.88671875" style="107"/>
    <col min="10497" max="10497" width="46.109375" style="107" customWidth="1"/>
    <col min="10498" max="10498" width="11.6640625" style="107" customWidth="1"/>
    <col min="10499" max="10499" width="15.6640625" style="107" customWidth="1"/>
    <col min="10500" max="10500" width="17.33203125" style="107" customWidth="1"/>
    <col min="10501" max="10501" width="18.88671875" style="107" customWidth="1"/>
    <col min="10502" max="10502" width="14.6640625" style="107" customWidth="1"/>
    <col min="10503" max="10503" width="17.33203125" style="107" customWidth="1"/>
    <col min="10504" max="10505" width="11" style="107" customWidth="1"/>
    <col min="10506" max="10506" width="11.109375" style="107" customWidth="1"/>
    <col min="10507" max="10508" width="13.33203125" style="107" customWidth="1"/>
    <col min="10509" max="10509" width="13.88671875" style="107" customWidth="1"/>
    <col min="10510" max="10513" width="9.109375" style="107" customWidth="1"/>
    <col min="10514" max="10752" width="8.88671875" style="107"/>
    <col min="10753" max="10753" width="46.109375" style="107" customWidth="1"/>
    <col min="10754" max="10754" width="11.6640625" style="107" customWidth="1"/>
    <col min="10755" max="10755" width="15.6640625" style="107" customWidth="1"/>
    <col min="10756" max="10756" width="17.33203125" style="107" customWidth="1"/>
    <col min="10757" max="10757" width="18.88671875" style="107" customWidth="1"/>
    <col min="10758" max="10758" width="14.6640625" style="107" customWidth="1"/>
    <col min="10759" max="10759" width="17.33203125" style="107" customWidth="1"/>
    <col min="10760" max="10761" width="11" style="107" customWidth="1"/>
    <col min="10762" max="10762" width="11.109375" style="107" customWidth="1"/>
    <col min="10763" max="10764" width="13.33203125" style="107" customWidth="1"/>
    <col min="10765" max="10765" width="13.88671875" style="107" customWidth="1"/>
    <col min="10766" max="10769" width="9.109375" style="107" customWidth="1"/>
    <col min="10770" max="11008" width="8.88671875" style="107"/>
    <col min="11009" max="11009" width="46.109375" style="107" customWidth="1"/>
    <col min="11010" max="11010" width="11.6640625" style="107" customWidth="1"/>
    <col min="11011" max="11011" width="15.6640625" style="107" customWidth="1"/>
    <col min="11012" max="11012" width="17.33203125" style="107" customWidth="1"/>
    <col min="11013" max="11013" width="18.88671875" style="107" customWidth="1"/>
    <col min="11014" max="11014" width="14.6640625" style="107" customWidth="1"/>
    <col min="11015" max="11015" width="17.33203125" style="107" customWidth="1"/>
    <col min="11016" max="11017" width="11" style="107" customWidth="1"/>
    <col min="11018" max="11018" width="11.109375" style="107" customWidth="1"/>
    <col min="11019" max="11020" width="13.33203125" style="107" customWidth="1"/>
    <col min="11021" max="11021" width="13.88671875" style="107" customWidth="1"/>
    <col min="11022" max="11025" width="9.109375" style="107" customWidth="1"/>
    <col min="11026" max="11264" width="8.88671875" style="107"/>
    <col min="11265" max="11265" width="46.109375" style="107" customWidth="1"/>
    <col min="11266" max="11266" width="11.6640625" style="107" customWidth="1"/>
    <col min="11267" max="11267" width="15.6640625" style="107" customWidth="1"/>
    <col min="11268" max="11268" width="17.33203125" style="107" customWidth="1"/>
    <col min="11269" max="11269" width="18.88671875" style="107" customWidth="1"/>
    <col min="11270" max="11270" width="14.6640625" style="107" customWidth="1"/>
    <col min="11271" max="11271" width="17.33203125" style="107" customWidth="1"/>
    <col min="11272" max="11273" width="11" style="107" customWidth="1"/>
    <col min="11274" max="11274" width="11.109375" style="107" customWidth="1"/>
    <col min="11275" max="11276" width="13.33203125" style="107" customWidth="1"/>
    <col min="11277" max="11277" width="13.88671875" style="107" customWidth="1"/>
    <col min="11278" max="11281" width="9.109375" style="107" customWidth="1"/>
    <col min="11282" max="11520" width="8.88671875" style="107"/>
    <col min="11521" max="11521" width="46.109375" style="107" customWidth="1"/>
    <col min="11522" max="11522" width="11.6640625" style="107" customWidth="1"/>
    <col min="11523" max="11523" width="15.6640625" style="107" customWidth="1"/>
    <col min="11524" max="11524" width="17.33203125" style="107" customWidth="1"/>
    <col min="11525" max="11525" width="18.88671875" style="107" customWidth="1"/>
    <col min="11526" max="11526" width="14.6640625" style="107" customWidth="1"/>
    <col min="11527" max="11527" width="17.33203125" style="107" customWidth="1"/>
    <col min="11528" max="11529" width="11" style="107" customWidth="1"/>
    <col min="11530" max="11530" width="11.109375" style="107" customWidth="1"/>
    <col min="11531" max="11532" width="13.33203125" style="107" customWidth="1"/>
    <col min="11533" max="11533" width="13.88671875" style="107" customWidth="1"/>
    <col min="11534" max="11537" width="9.109375" style="107" customWidth="1"/>
    <col min="11538" max="11776" width="8.88671875" style="107"/>
    <col min="11777" max="11777" width="46.109375" style="107" customWidth="1"/>
    <col min="11778" max="11778" width="11.6640625" style="107" customWidth="1"/>
    <col min="11779" max="11779" width="15.6640625" style="107" customWidth="1"/>
    <col min="11780" max="11780" width="17.33203125" style="107" customWidth="1"/>
    <col min="11781" max="11781" width="18.88671875" style="107" customWidth="1"/>
    <col min="11782" max="11782" width="14.6640625" style="107" customWidth="1"/>
    <col min="11783" max="11783" width="17.33203125" style="107" customWidth="1"/>
    <col min="11784" max="11785" width="11" style="107" customWidth="1"/>
    <col min="11786" max="11786" width="11.109375" style="107" customWidth="1"/>
    <col min="11787" max="11788" width="13.33203125" style="107" customWidth="1"/>
    <col min="11789" max="11789" width="13.88671875" style="107" customWidth="1"/>
    <col min="11790" max="11793" width="9.109375" style="107" customWidth="1"/>
    <col min="11794" max="12032" width="8.88671875" style="107"/>
    <col min="12033" max="12033" width="46.109375" style="107" customWidth="1"/>
    <col min="12034" max="12034" width="11.6640625" style="107" customWidth="1"/>
    <col min="12035" max="12035" width="15.6640625" style="107" customWidth="1"/>
    <col min="12036" max="12036" width="17.33203125" style="107" customWidth="1"/>
    <col min="12037" max="12037" width="18.88671875" style="107" customWidth="1"/>
    <col min="12038" max="12038" width="14.6640625" style="107" customWidth="1"/>
    <col min="12039" max="12039" width="17.33203125" style="107" customWidth="1"/>
    <col min="12040" max="12041" width="11" style="107" customWidth="1"/>
    <col min="12042" max="12042" width="11.109375" style="107" customWidth="1"/>
    <col min="12043" max="12044" width="13.33203125" style="107" customWidth="1"/>
    <col min="12045" max="12045" width="13.88671875" style="107" customWidth="1"/>
    <col min="12046" max="12049" width="9.109375" style="107" customWidth="1"/>
    <col min="12050" max="12288" width="8.88671875" style="107"/>
    <col min="12289" max="12289" width="46.109375" style="107" customWidth="1"/>
    <col min="12290" max="12290" width="11.6640625" style="107" customWidth="1"/>
    <col min="12291" max="12291" width="15.6640625" style="107" customWidth="1"/>
    <col min="12292" max="12292" width="17.33203125" style="107" customWidth="1"/>
    <col min="12293" max="12293" width="18.88671875" style="107" customWidth="1"/>
    <col min="12294" max="12294" width="14.6640625" style="107" customWidth="1"/>
    <col min="12295" max="12295" width="17.33203125" style="107" customWidth="1"/>
    <col min="12296" max="12297" width="11" style="107" customWidth="1"/>
    <col min="12298" max="12298" width="11.109375" style="107" customWidth="1"/>
    <col min="12299" max="12300" width="13.33203125" style="107" customWidth="1"/>
    <col min="12301" max="12301" width="13.88671875" style="107" customWidth="1"/>
    <col min="12302" max="12305" width="9.109375" style="107" customWidth="1"/>
    <col min="12306" max="12544" width="8.88671875" style="107"/>
    <col min="12545" max="12545" width="46.109375" style="107" customWidth="1"/>
    <col min="12546" max="12546" width="11.6640625" style="107" customWidth="1"/>
    <col min="12547" max="12547" width="15.6640625" style="107" customWidth="1"/>
    <col min="12548" max="12548" width="17.33203125" style="107" customWidth="1"/>
    <col min="12549" max="12549" width="18.88671875" style="107" customWidth="1"/>
    <col min="12550" max="12550" width="14.6640625" style="107" customWidth="1"/>
    <col min="12551" max="12551" width="17.33203125" style="107" customWidth="1"/>
    <col min="12552" max="12553" width="11" style="107" customWidth="1"/>
    <col min="12554" max="12554" width="11.109375" style="107" customWidth="1"/>
    <col min="12555" max="12556" width="13.33203125" style="107" customWidth="1"/>
    <col min="12557" max="12557" width="13.88671875" style="107" customWidth="1"/>
    <col min="12558" max="12561" width="9.109375" style="107" customWidth="1"/>
    <col min="12562" max="12800" width="8.88671875" style="107"/>
    <col min="12801" max="12801" width="46.109375" style="107" customWidth="1"/>
    <col min="12802" max="12802" width="11.6640625" style="107" customWidth="1"/>
    <col min="12803" max="12803" width="15.6640625" style="107" customWidth="1"/>
    <col min="12804" max="12804" width="17.33203125" style="107" customWidth="1"/>
    <col min="12805" max="12805" width="18.88671875" style="107" customWidth="1"/>
    <col min="12806" max="12806" width="14.6640625" style="107" customWidth="1"/>
    <col min="12807" max="12807" width="17.33203125" style="107" customWidth="1"/>
    <col min="12808" max="12809" width="11" style="107" customWidth="1"/>
    <col min="12810" max="12810" width="11.109375" style="107" customWidth="1"/>
    <col min="12811" max="12812" width="13.33203125" style="107" customWidth="1"/>
    <col min="12813" max="12813" width="13.88671875" style="107" customWidth="1"/>
    <col min="12814" max="12817" width="9.109375" style="107" customWidth="1"/>
    <col min="12818" max="13056" width="8.88671875" style="107"/>
    <col min="13057" max="13057" width="46.109375" style="107" customWidth="1"/>
    <col min="13058" max="13058" width="11.6640625" style="107" customWidth="1"/>
    <col min="13059" max="13059" width="15.6640625" style="107" customWidth="1"/>
    <col min="13060" max="13060" width="17.33203125" style="107" customWidth="1"/>
    <col min="13061" max="13061" width="18.88671875" style="107" customWidth="1"/>
    <col min="13062" max="13062" width="14.6640625" style="107" customWidth="1"/>
    <col min="13063" max="13063" width="17.33203125" style="107" customWidth="1"/>
    <col min="13064" max="13065" width="11" style="107" customWidth="1"/>
    <col min="13066" max="13066" width="11.109375" style="107" customWidth="1"/>
    <col min="13067" max="13068" width="13.33203125" style="107" customWidth="1"/>
    <col min="13069" max="13069" width="13.88671875" style="107" customWidth="1"/>
    <col min="13070" max="13073" width="9.109375" style="107" customWidth="1"/>
    <col min="13074" max="13312" width="8.88671875" style="107"/>
    <col min="13313" max="13313" width="46.109375" style="107" customWidth="1"/>
    <col min="13314" max="13314" width="11.6640625" style="107" customWidth="1"/>
    <col min="13315" max="13315" width="15.6640625" style="107" customWidth="1"/>
    <col min="13316" max="13316" width="17.33203125" style="107" customWidth="1"/>
    <col min="13317" max="13317" width="18.88671875" style="107" customWidth="1"/>
    <col min="13318" max="13318" width="14.6640625" style="107" customWidth="1"/>
    <col min="13319" max="13319" width="17.33203125" style="107" customWidth="1"/>
    <col min="13320" max="13321" width="11" style="107" customWidth="1"/>
    <col min="13322" max="13322" width="11.109375" style="107" customWidth="1"/>
    <col min="13323" max="13324" width="13.33203125" style="107" customWidth="1"/>
    <col min="13325" max="13325" width="13.88671875" style="107" customWidth="1"/>
    <col min="13326" max="13329" width="9.109375" style="107" customWidth="1"/>
    <col min="13330" max="13568" width="8.88671875" style="107"/>
    <col min="13569" max="13569" width="46.109375" style="107" customWidth="1"/>
    <col min="13570" max="13570" width="11.6640625" style="107" customWidth="1"/>
    <col min="13571" max="13571" width="15.6640625" style="107" customWidth="1"/>
    <col min="13572" max="13572" width="17.33203125" style="107" customWidth="1"/>
    <col min="13573" max="13573" width="18.88671875" style="107" customWidth="1"/>
    <col min="13574" max="13574" width="14.6640625" style="107" customWidth="1"/>
    <col min="13575" max="13575" width="17.33203125" style="107" customWidth="1"/>
    <col min="13576" max="13577" width="11" style="107" customWidth="1"/>
    <col min="13578" max="13578" width="11.109375" style="107" customWidth="1"/>
    <col min="13579" max="13580" width="13.33203125" style="107" customWidth="1"/>
    <col min="13581" max="13581" width="13.88671875" style="107" customWidth="1"/>
    <col min="13582" max="13585" width="9.109375" style="107" customWidth="1"/>
    <col min="13586" max="13824" width="8.88671875" style="107"/>
    <col min="13825" max="13825" width="46.109375" style="107" customWidth="1"/>
    <col min="13826" max="13826" width="11.6640625" style="107" customWidth="1"/>
    <col min="13827" max="13827" width="15.6640625" style="107" customWidth="1"/>
    <col min="13828" max="13828" width="17.33203125" style="107" customWidth="1"/>
    <col min="13829" max="13829" width="18.88671875" style="107" customWidth="1"/>
    <col min="13830" max="13830" width="14.6640625" style="107" customWidth="1"/>
    <col min="13831" max="13831" width="17.33203125" style="107" customWidth="1"/>
    <col min="13832" max="13833" width="11" style="107" customWidth="1"/>
    <col min="13834" max="13834" width="11.109375" style="107" customWidth="1"/>
    <col min="13835" max="13836" width="13.33203125" style="107" customWidth="1"/>
    <col min="13837" max="13837" width="13.88671875" style="107" customWidth="1"/>
    <col min="13838" max="13841" width="9.109375" style="107" customWidth="1"/>
    <col min="13842" max="14080" width="8.88671875" style="107"/>
    <col min="14081" max="14081" width="46.109375" style="107" customWidth="1"/>
    <col min="14082" max="14082" width="11.6640625" style="107" customWidth="1"/>
    <col min="14083" max="14083" width="15.6640625" style="107" customWidth="1"/>
    <col min="14084" max="14084" width="17.33203125" style="107" customWidth="1"/>
    <col min="14085" max="14085" width="18.88671875" style="107" customWidth="1"/>
    <col min="14086" max="14086" width="14.6640625" style="107" customWidth="1"/>
    <col min="14087" max="14087" width="17.33203125" style="107" customWidth="1"/>
    <col min="14088" max="14089" width="11" style="107" customWidth="1"/>
    <col min="14090" max="14090" width="11.109375" style="107" customWidth="1"/>
    <col min="14091" max="14092" width="13.33203125" style="107" customWidth="1"/>
    <col min="14093" max="14093" width="13.88671875" style="107" customWidth="1"/>
    <col min="14094" max="14097" width="9.109375" style="107" customWidth="1"/>
    <col min="14098" max="14336" width="8.88671875" style="107"/>
    <col min="14337" max="14337" width="46.109375" style="107" customWidth="1"/>
    <col min="14338" max="14338" width="11.6640625" style="107" customWidth="1"/>
    <col min="14339" max="14339" width="15.6640625" style="107" customWidth="1"/>
    <col min="14340" max="14340" width="17.33203125" style="107" customWidth="1"/>
    <col min="14341" max="14341" width="18.88671875" style="107" customWidth="1"/>
    <col min="14342" max="14342" width="14.6640625" style="107" customWidth="1"/>
    <col min="14343" max="14343" width="17.33203125" style="107" customWidth="1"/>
    <col min="14344" max="14345" width="11" style="107" customWidth="1"/>
    <col min="14346" max="14346" width="11.109375" style="107" customWidth="1"/>
    <col min="14347" max="14348" width="13.33203125" style="107" customWidth="1"/>
    <col min="14349" max="14349" width="13.88671875" style="107" customWidth="1"/>
    <col min="14350" max="14353" width="9.109375" style="107" customWidth="1"/>
    <col min="14354" max="14592" width="8.88671875" style="107"/>
    <col min="14593" max="14593" width="46.109375" style="107" customWidth="1"/>
    <col min="14594" max="14594" width="11.6640625" style="107" customWidth="1"/>
    <col min="14595" max="14595" width="15.6640625" style="107" customWidth="1"/>
    <col min="14596" max="14596" width="17.33203125" style="107" customWidth="1"/>
    <col min="14597" max="14597" width="18.88671875" style="107" customWidth="1"/>
    <col min="14598" max="14598" width="14.6640625" style="107" customWidth="1"/>
    <col min="14599" max="14599" width="17.33203125" style="107" customWidth="1"/>
    <col min="14600" max="14601" width="11" style="107" customWidth="1"/>
    <col min="14602" max="14602" width="11.109375" style="107" customWidth="1"/>
    <col min="14603" max="14604" width="13.33203125" style="107" customWidth="1"/>
    <col min="14605" max="14605" width="13.88671875" style="107" customWidth="1"/>
    <col min="14606" max="14609" width="9.109375" style="107" customWidth="1"/>
    <col min="14610" max="14848" width="8.88671875" style="107"/>
    <col min="14849" max="14849" width="46.109375" style="107" customWidth="1"/>
    <col min="14850" max="14850" width="11.6640625" style="107" customWidth="1"/>
    <col min="14851" max="14851" width="15.6640625" style="107" customWidth="1"/>
    <col min="14852" max="14852" width="17.33203125" style="107" customWidth="1"/>
    <col min="14853" max="14853" width="18.88671875" style="107" customWidth="1"/>
    <col min="14854" max="14854" width="14.6640625" style="107" customWidth="1"/>
    <col min="14855" max="14855" width="17.33203125" style="107" customWidth="1"/>
    <col min="14856" max="14857" width="11" style="107" customWidth="1"/>
    <col min="14858" max="14858" width="11.109375" style="107" customWidth="1"/>
    <col min="14859" max="14860" width="13.33203125" style="107" customWidth="1"/>
    <col min="14861" max="14861" width="13.88671875" style="107" customWidth="1"/>
    <col min="14862" max="14865" width="9.109375" style="107" customWidth="1"/>
    <col min="14866" max="15104" width="8.88671875" style="107"/>
    <col min="15105" max="15105" width="46.109375" style="107" customWidth="1"/>
    <col min="15106" max="15106" width="11.6640625" style="107" customWidth="1"/>
    <col min="15107" max="15107" width="15.6640625" style="107" customWidth="1"/>
    <col min="15108" max="15108" width="17.33203125" style="107" customWidth="1"/>
    <col min="15109" max="15109" width="18.88671875" style="107" customWidth="1"/>
    <col min="15110" max="15110" width="14.6640625" style="107" customWidth="1"/>
    <col min="15111" max="15111" width="17.33203125" style="107" customWidth="1"/>
    <col min="15112" max="15113" width="11" style="107" customWidth="1"/>
    <col min="15114" max="15114" width="11.109375" style="107" customWidth="1"/>
    <col min="15115" max="15116" width="13.33203125" style="107" customWidth="1"/>
    <col min="15117" max="15117" width="13.88671875" style="107" customWidth="1"/>
    <col min="15118" max="15121" width="9.109375" style="107" customWidth="1"/>
    <col min="15122" max="15360" width="8.88671875" style="107"/>
    <col min="15361" max="15361" width="46.109375" style="107" customWidth="1"/>
    <col min="15362" max="15362" width="11.6640625" style="107" customWidth="1"/>
    <col min="15363" max="15363" width="15.6640625" style="107" customWidth="1"/>
    <col min="15364" max="15364" width="17.33203125" style="107" customWidth="1"/>
    <col min="15365" max="15365" width="18.88671875" style="107" customWidth="1"/>
    <col min="15366" max="15366" width="14.6640625" style="107" customWidth="1"/>
    <col min="15367" max="15367" width="17.33203125" style="107" customWidth="1"/>
    <col min="15368" max="15369" width="11" style="107" customWidth="1"/>
    <col min="15370" max="15370" width="11.109375" style="107" customWidth="1"/>
    <col min="15371" max="15372" width="13.33203125" style="107" customWidth="1"/>
    <col min="15373" max="15373" width="13.88671875" style="107" customWidth="1"/>
    <col min="15374" max="15377" width="9.109375" style="107" customWidth="1"/>
    <col min="15378" max="15616" width="8.88671875" style="107"/>
    <col min="15617" max="15617" width="46.109375" style="107" customWidth="1"/>
    <col min="15618" max="15618" width="11.6640625" style="107" customWidth="1"/>
    <col min="15619" max="15619" width="15.6640625" style="107" customWidth="1"/>
    <col min="15620" max="15620" width="17.33203125" style="107" customWidth="1"/>
    <col min="15621" max="15621" width="18.88671875" style="107" customWidth="1"/>
    <col min="15622" max="15622" width="14.6640625" style="107" customWidth="1"/>
    <col min="15623" max="15623" width="17.33203125" style="107" customWidth="1"/>
    <col min="15624" max="15625" width="11" style="107" customWidth="1"/>
    <col min="15626" max="15626" width="11.109375" style="107" customWidth="1"/>
    <col min="15627" max="15628" width="13.33203125" style="107" customWidth="1"/>
    <col min="15629" max="15629" width="13.88671875" style="107" customWidth="1"/>
    <col min="15630" max="15633" width="9.109375" style="107" customWidth="1"/>
    <col min="15634" max="15872" width="8.88671875" style="107"/>
    <col min="15873" max="15873" width="46.109375" style="107" customWidth="1"/>
    <col min="15874" max="15874" width="11.6640625" style="107" customWidth="1"/>
    <col min="15875" max="15875" width="15.6640625" style="107" customWidth="1"/>
    <col min="15876" max="15876" width="17.33203125" style="107" customWidth="1"/>
    <col min="15877" max="15877" width="18.88671875" style="107" customWidth="1"/>
    <col min="15878" max="15878" width="14.6640625" style="107" customWidth="1"/>
    <col min="15879" max="15879" width="17.33203125" style="107" customWidth="1"/>
    <col min="15880" max="15881" width="11" style="107" customWidth="1"/>
    <col min="15882" max="15882" width="11.109375" style="107" customWidth="1"/>
    <col min="15883" max="15884" width="13.33203125" style="107" customWidth="1"/>
    <col min="15885" max="15885" width="13.88671875" style="107" customWidth="1"/>
    <col min="15886" max="15889" width="9.109375" style="107" customWidth="1"/>
    <col min="15890" max="16128" width="8.88671875" style="107"/>
    <col min="16129" max="16129" width="46.109375" style="107" customWidth="1"/>
    <col min="16130" max="16130" width="11.6640625" style="107" customWidth="1"/>
    <col min="16131" max="16131" width="15.6640625" style="107" customWidth="1"/>
    <col min="16132" max="16132" width="17.33203125" style="107" customWidth="1"/>
    <col min="16133" max="16133" width="18.88671875" style="107" customWidth="1"/>
    <col min="16134" max="16134" width="14.6640625" style="107" customWidth="1"/>
    <col min="16135" max="16135" width="17.33203125" style="107" customWidth="1"/>
    <col min="16136" max="16137" width="11" style="107" customWidth="1"/>
    <col min="16138" max="16138" width="11.109375" style="107" customWidth="1"/>
    <col min="16139" max="16140" width="13.33203125" style="107" customWidth="1"/>
    <col min="16141" max="16141" width="13.88671875" style="107" customWidth="1"/>
    <col min="16142" max="16145" width="9.109375" style="107" customWidth="1"/>
    <col min="16146" max="16384" width="8.88671875" style="107"/>
  </cols>
  <sheetData>
    <row r="1" spans="1:256" x14ac:dyDescent="0.25">
      <c r="F1" s="664" t="s">
        <v>49</v>
      </c>
      <c r="G1" s="664"/>
      <c r="H1" s="664"/>
    </row>
    <row r="2" spans="1:256" x14ac:dyDescent="0.25">
      <c r="F2" s="664"/>
      <c r="G2" s="664"/>
      <c r="H2" s="664"/>
    </row>
    <row r="3" spans="1:256" x14ac:dyDescent="0.25">
      <c r="F3" s="664"/>
      <c r="G3" s="664"/>
      <c r="H3" s="664"/>
    </row>
    <row r="4" spans="1:256" ht="18" x14ac:dyDescent="0.25">
      <c r="A4" s="169"/>
      <c r="F4" s="664"/>
      <c r="G4" s="664"/>
      <c r="H4" s="664"/>
    </row>
    <row r="5" spans="1:256" x14ac:dyDescent="0.25">
      <c r="F5" s="664"/>
      <c r="G5" s="664"/>
      <c r="H5" s="664"/>
    </row>
    <row r="6" spans="1:256" x14ac:dyDescent="0.25">
      <c r="F6" s="664"/>
      <c r="G6" s="664"/>
      <c r="H6" s="664"/>
    </row>
    <row r="7" spans="1:256" ht="18" x14ac:dyDescent="0.35">
      <c r="A7" s="108"/>
      <c r="B7" s="108"/>
      <c r="C7" s="108"/>
      <c r="D7" s="168"/>
      <c r="E7" s="168"/>
      <c r="F7" s="168"/>
      <c r="G7" s="168"/>
      <c r="H7" s="168"/>
      <c r="I7" s="168"/>
      <c r="J7" s="168"/>
      <c r="K7" s="168"/>
      <c r="L7" s="168"/>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25.2" customHeight="1" x14ac:dyDescent="0.35">
      <c r="A8" s="108"/>
      <c r="B8" s="108"/>
      <c r="C8" s="108"/>
      <c r="D8" s="662" t="s">
        <v>136</v>
      </c>
      <c r="E8" s="662"/>
      <c r="F8" s="662"/>
      <c r="G8" s="662"/>
      <c r="H8" s="167"/>
      <c r="I8" s="167"/>
      <c r="J8" s="167"/>
      <c r="K8" s="167"/>
      <c r="L8" s="1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25.2" customHeight="1" x14ac:dyDescent="0.35">
      <c r="A9" s="547"/>
      <c r="B9" s="108"/>
      <c r="C9" s="108"/>
      <c r="D9" s="640" t="s">
        <v>226</v>
      </c>
      <c r="E9" s="640"/>
      <c r="F9" s="640"/>
      <c r="G9" s="640"/>
      <c r="H9" s="168"/>
      <c r="I9" s="168"/>
      <c r="J9" s="168"/>
      <c r="K9" s="168"/>
      <c r="L9" s="168"/>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21" x14ac:dyDescent="0.4">
      <c r="A10" s="110"/>
      <c r="B10" s="110"/>
      <c r="C10" s="110"/>
      <c r="D10" s="640" t="s">
        <v>137</v>
      </c>
      <c r="E10" s="640"/>
      <c r="F10" s="640"/>
      <c r="G10" s="640"/>
      <c r="H10" s="168"/>
      <c r="I10" s="168"/>
      <c r="J10" s="168"/>
      <c r="K10" s="168"/>
      <c r="L10" s="168"/>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21" x14ac:dyDescent="0.4">
      <c r="A11" s="110"/>
      <c r="B11" s="110"/>
      <c r="C11" s="110"/>
      <c r="D11" s="662" t="s">
        <v>138</v>
      </c>
      <c r="E11" s="662"/>
      <c r="F11" s="662"/>
      <c r="G11" s="662"/>
      <c r="H11" s="168"/>
      <c r="I11" s="168"/>
      <c r="J11" s="168"/>
      <c r="K11" s="168"/>
      <c r="L11" s="168"/>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row>
    <row r="12" spans="1:256" ht="21" x14ac:dyDescent="0.4">
      <c r="A12" s="110"/>
      <c r="B12" s="110"/>
      <c r="C12" s="110"/>
      <c r="D12" s="168"/>
      <c r="E12" s="168"/>
      <c r="F12" s="168"/>
      <c r="G12" s="168"/>
      <c r="H12" s="112"/>
      <c r="I12" s="113"/>
      <c r="J12" s="113"/>
      <c r="K12" s="113"/>
      <c r="L12" s="113"/>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ht="15.6" x14ac:dyDescent="0.3">
      <c r="A13" s="73"/>
      <c r="B13" s="73"/>
      <c r="C13" s="73"/>
      <c r="D13" s="73"/>
      <c r="E13" s="73"/>
      <c r="F13" s="74"/>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5.6" x14ac:dyDescent="0.3">
      <c r="A14" s="75"/>
      <c r="B14" s="75"/>
      <c r="C14" s="76" t="s">
        <v>0</v>
      </c>
      <c r="D14" s="76"/>
      <c r="E14" s="76"/>
      <c r="F14" s="76"/>
      <c r="G14" s="76"/>
      <c r="H14" s="76"/>
      <c r="I14" s="77"/>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row>
    <row r="15" spans="1:256" ht="18" customHeight="1" x14ac:dyDescent="0.3">
      <c r="A15" s="661" t="s">
        <v>46</v>
      </c>
      <c r="B15" s="661"/>
      <c r="C15" s="661"/>
      <c r="D15" s="661"/>
      <c r="E15" s="661"/>
      <c r="F15" s="661"/>
      <c r="G15" s="661"/>
      <c r="H15" s="78"/>
      <c r="I15" s="77"/>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row>
    <row r="16" spans="1:256" ht="15.6" x14ac:dyDescent="0.3">
      <c r="A16" s="75"/>
      <c r="B16" s="643" t="s">
        <v>1</v>
      </c>
      <c r="C16" s="643"/>
      <c r="D16" s="643"/>
      <c r="E16" s="643"/>
      <c r="F16" s="79"/>
      <c r="G16" s="79"/>
      <c r="H16" s="79"/>
      <c r="I16" s="77"/>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row>
    <row r="17" spans="1:256" ht="15.6" x14ac:dyDescent="0.3">
      <c r="A17" s="75"/>
      <c r="B17" s="76"/>
      <c r="C17" s="76" t="s">
        <v>231</v>
      </c>
      <c r="D17" s="76"/>
      <c r="E17" s="76"/>
      <c r="F17" s="76"/>
      <c r="G17" s="76"/>
      <c r="H17" s="76"/>
      <c r="I17" s="77"/>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row>
    <row r="18" spans="1:256" ht="27.6" customHeight="1" x14ac:dyDescent="0.25">
      <c r="A18" s="644" t="s">
        <v>62</v>
      </c>
      <c r="B18" s="644"/>
      <c r="C18" s="644"/>
      <c r="D18" s="644"/>
      <c r="E18" s="644"/>
      <c r="F18" s="644"/>
      <c r="G18" s="644"/>
      <c r="H18" s="80"/>
      <c r="I18" s="77"/>
      <c r="J18" s="99"/>
      <c r="K18" s="99"/>
      <c r="L18" s="99"/>
      <c r="M18" s="99"/>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row>
    <row r="19" spans="1:256" s="467" customFormat="1" ht="51.75" customHeight="1" x14ac:dyDescent="0.3">
      <c r="A19" s="467" t="s">
        <v>241</v>
      </c>
      <c r="B19" s="452"/>
      <c r="C19" s="452"/>
      <c r="D19" s="452"/>
      <c r="E19" s="452"/>
      <c r="F19" s="452"/>
      <c r="G19" s="468"/>
      <c r="H19" s="468"/>
      <c r="I19" s="469"/>
      <c r="J19" s="468"/>
      <c r="K19" s="468"/>
      <c r="L19" s="468"/>
      <c r="M19" s="468"/>
    </row>
    <row r="20" spans="1:256" s="503" customFormat="1" ht="141.6" customHeight="1" x14ac:dyDescent="0.3">
      <c r="A20" s="645" t="s">
        <v>288</v>
      </c>
      <c r="B20" s="645"/>
      <c r="C20" s="645"/>
      <c r="D20" s="645"/>
      <c r="E20" s="645"/>
      <c r="F20" s="645"/>
      <c r="G20" s="645"/>
      <c r="H20" s="645"/>
      <c r="I20" s="645"/>
      <c r="J20" s="82"/>
      <c r="K20" s="82"/>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c r="DI20" s="83"/>
      <c r="DJ20" s="83"/>
      <c r="DK20" s="83"/>
      <c r="DL20" s="83"/>
      <c r="DM20" s="83"/>
      <c r="DN20" s="83"/>
      <c r="DO20" s="83"/>
      <c r="DP20" s="83"/>
      <c r="DQ20" s="83"/>
      <c r="DR20" s="83"/>
      <c r="DS20" s="83"/>
      <c r="DT20" s="83"/>
      <c r="DU20" s="83"/>
      <c r="DV20" s="83"/>
      <c r="DW20" s="83"/>
      <c r="DX20" s="83"/>
      <c r="DY20" s="83"/>
      <c r="DZ20" s="83"/>
      <c r="EA20" s="83"/>
      <c r="EB20" s="83"/>
      <c r="EC20" s="83"/>
      <c r="ED20" s="83"/>
      <c r="EE20" s="83"/>
      <c r="EF20" s="83"/>
      <c r="EG20" s="83"/>
      <c r="EH20" s="83"/>
      <c r="EI20" s="83"/>
      <c r="EJ20" s="83"/>
      <c r="EK20" s="83"/>
      <c r="EL20" s="83"/>
      <c r="EM20" s="83"/>
      <c r="EN20" s="83"/>
      <c r="EO20" s="83"/>
      <c r="EP20" s="83"/>
      <c r="EQ20" s="83"/>
      <c r="ER20" s="83"/>
      <c r="ES20" s="83"/>
      <c r="ET20" s="83"/>
      <c r="EU20" s="83"/>
      <c r="EV20" s="83"/>
      <c r="EW20" s="83"/>
      <c r="EX20" s="83"/>
      <c r="EY20" s="83"/>
      <c r="EZ20" s="83"/>
      <c r="FA20" s="83"/>
      <c r="FB20" s="83"/>
      <c r="FC20" s="83"/>
      <c r="FD20" s="83"/>
      <c r="FE20" s="83"/>
      <c r="FF20" s="83"/>
      <c r="FG20" s="83"/>
      <c r="FH20" s="83"/>
      <c r="FI20" s="83"/>
      <c r="FJ20" s="83"/>
      <c r="FK20" s="83"/>
      <c r="FL20" s="83"/>
      <c r="FM20" s="83"/>
      <c r="FN20" s="83"/>
      <c r="FO20" s="83"/>
      <c r="FP20" s="83"/>
      <c r="FQ20" s="83"/>
      <c r="FR20" s="83"/>
      <c r="FS20" s="83"/>
      <c r="FT20" s="83"/>
      <c r="FU20" s="83"/>
      <c r="FV20" s="83"/>
      <c r="FW20" s="83"/>
      <c r="FX20" s="83"/>
      <c r="FY20" s="83"/>
      <c r="FZ20" s="83"/>
      <c r="GA20" s="83"/>
      <c r="GB20" s="83"/>
      <c r="GC20" s="83"/>
      <c r="GD20" s="83"/>
      <c r="GE20" s="83"/>
      <c r="GF20" s="83"/>
      <c r="GG20" s="83"/>
      <c r="GH20" s="83"/>
      <c r="GI20" s="83"/>
      <c r="GJ20" s="83"/>
      <c r="GK20" s="83"/>
      <c r="GL20" s="83"/>
      <c r="GM20" s="83"/>
      <c r="GN20" s="83"/>
      <c r="GO20" s="83"/>
      <c r="GP20" s="83"/>
      <c r="GQ20" s="83"/>
      <c r="GR20" s="83"/>
      <c r="GS20" s="83"/>
      <c r="GT20" s="83"/>
      <c r="GU20" s="83"/>
      <c r="GV20" s="83"/>
      <c r="GW20" s="83"/>
      <c r="GX20" s="83"/>
      <c r="GY20" s="83"/>
      <c r="GZ20" s="83"/>
      <c r="HA20" s="83"/>
      <c r="HB20" s="83"/>
      <c r="HC20" s="83"/>
      <c r="HD20" s="83"/>
      <c r="HE20" s="83"/>
      <c r="HF20" s="83"/>
      <c r="HG20" s="83"/>
      <c r="HH20" s="83"/>
      <c r="HI20" s="83"/>
      <c r="HJ20" s="83"/>
      <c r="HK20" s="83"/>
      <c r="HL20" s="83"/>
      <c r="HM20" s="83"/>
      <c r="HN20" s="83"/>
      <c r="HO20" s="83"/>
      <c r="HP20" s="83"/>
      <c r="HQ20" s="83"/>
      <c r="HR20" s="83"/>
      <c r="HS20" s="83"/>
      <c r="HT20" s="83"/>
      <c r="HU20" s="83"/>
      <c r="HV20" s="83"/>
      <c r="HW20" s="83"/>
      <c r="HX20" s="83"/>
      <c r="HY20" s="83"/>
      <c r="HZ20" s="83"/>
      <c r="IA20" s="83"/>
      <c r="IB20" s="83"/>
      <c r="IC20" s="83"/>
      <c r="ID20" s="83"/>
      <c r="IE20" s="83"/>
      <c r="IF20" s="83"/>
      <c r="IG20" s="83"/>
      <c r="IH20" s="83"/>
      <c r="II20" s="83"/>
      <c r="IJ20" s="83"/>
      <c r="IK20" s="83"/>
      <c r="IL20" s="83"/>
      <c r="IM20" s="83"/>
      <c r="IN20" s="83"/>
      <c r="IO20" s="83"/>
      <c r="IP20" s="83"/>
      <c r="IQ20" s="83"/>
      <c r="IR20" s="83"/>
      <c r="IS20" s="83"/>
      <c r="IT20" s="83"/>
      <c r="IU20" s="83"/>
      <c r="IV20" s="83"/>
    </row>
    <row r="21" spans="1:256" ht="15.6" x14ac:dyDescent="0.3">
      <c r="A21" s="73" t="s">
        <v>63</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c r="HM21" s="84"/>
      <c r="HN21" s="84"/>
      <c r="HO21" s="84"/>
      <c r="HP21" s="84"/>
      <c r="HQ21" s="84"/>
      <c r="HR21" s="84"/>
      <c r="HS21" s="84"/>
      <c r="HT21" s="84"/>
      <c r="HU21" s="84"/>
      <c r="HV21" s="84"/>
      <c r="HW21" s="84"/>
      <c r="HX21" s="84"/>
      <c r="HY21" s="84"/>
      <c r="HZ21" s="84"/>
      <c r="IA21" s="84"/>
      <c r="IB21" s="84"/>
      <c r="IC21" s="84"/>
      <c r="ID21" s="84"/>
      <c r="IE21" s="84"/>
      <c r="IF21" s="84"/>
      <c r="IG21" s="84"/>
      <c r="IH21" s="84"/>
      <c r="II21" s="84"/>
      <c r="IJ21" s="84"/>
      <c r="IK21" s="84"/>
      <c r="IL21" s="84"/>
      <c r="IM21" s="84"/>
      <c r="IN21" s="84"/>
      <c r="IO21" s="84"/>
      <c r="IP21" s="84"/>
      <c r="IQ21" s="84"/>
      <c r="IR21" s="84"/>
      <c r="IS21" s="84"/>
      <c r="IT21" s="84"/>
      <c r="IU21" s="84"/>
      <c r="IV21" s="84"/>
    </row>
    <row r="22" spans="1:256" ht="24" customHeight="1" x14ac:dyDescent="0.3">
      <c r="A22" s="646" t="s">
        <v>52</v>
      </c>
      <c r="B22" s="646"/>
      <c r="C22" s="646"/>
      <c r="D22" s="646"/>
      <c r="E22" s="646"/>
      <c r="F22" s="646"/>
      <c r="G22" s="646"/>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row>
    <row r="23" spans="1:256" ht="24" customHeight="1" x14ac:dyDescent="0.3">
      <c r="A23" s="636" t="s">
        <v>53</v>
      </c>
      <c r="B23" s="636"/>
      <c r="C23" s="636"/>
      <c r="D23" s="636"/>
      <c r="E23" s="636"/>
      <c r="F23" s="636"/>
      <c r="G23" s="636"/>
      <c r="H23" s="636"/>
      <c r="I23" s="636"/>
      <c r="J23" s="636"/>
      <c r="K23" s="636"/>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row>
    <row r="24" spans="1:256" ht="26.4" customHeight="1" x14ac:dyDescent="0.3">
      <c r="A24" s="73" t="s">
        <v>43</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row>
    <row r="25" spans="1:256" ht="26.4" customHeight="1" x14ac:dyDescent="0.3">
      <c r="A25" s="73" t="s">
        <v>64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row>
    <row r="26" spans="1:256" ht="21.6" customHeight="1" x14ac:dyDescent="0.25">
      <c r="A26" s="647" t="s">
        <v>65</v>
      </c>
      <c r="B26" s="647"/>
      <c r="C26" s="647"/>
      <c r="D26" s="647"/>
      <c r="E26" s="647"/>
      <c r="F26" s="647"/>
      <c r="G26" s="647"/>
      <c r="H26" s="647"/>
      <c r="I26" s="647"/>
      <c r="J26" s="647"/>
      <c r="K26" s="647"/>
      <c r="L26" s="8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row>
    <row r="27" spans="1:256" s="114" customFormat="1" ht="22.95" customHeight="1" x14ac:dyDescent="0.25">
      <c r="A27" s="648" t="s">
        <v>66</v>
      </c>
      <c r="B27" s="648"/>
      <c r="C27" s="648"/>
      <c r="D27" s="648"/>
      <c r="E27" s="648"/>
      <c r="F27" s="648"/>
      <c r="G27" s="648"/>
      <c r="H27" s="648"/>
      <c r="I27" s="648"/>
      <c r="J27" s="648"/>
      <c r="K27" s="648"/>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87"/>
    </row>
    <row r="28" spans="1:256" ht="20.399999999999999" customHeight="1" x14ac:dyDescent="0.25">
      <c r="A28" s="647" t="s">
        <v>67</v>
      </c>
      <c r="B28" s="647"/>
      <c r="C28" s="647"/>
      <c r="D28" s="647"/>
      <c r="E28" s="647"/>
      <c r="F28" s="647"/>
      <c r="G28" s="647"/>
      <c r="H28" s="647"/>
      <c r="I28" s="647"/>
      <c r="J28" s="647"/>
      <c r="K28" s="647"/>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row>
    <row r="29" spans="1:256" ht="15.6" x14ac:dyDescent="0.25">
      <c r="A29" s="115"/>
      <c r="B29" s="115"/>
      <c r="C29" s="115"/>
      <c r="D29" s="115"/>
      <c r="E29" s="115"/>
      <c r="F29" s="115"/>
      <c r="G29" s="115"/>
      <c r="H29" s="80"/>
      <c r="I29" s="77"/>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24" customHeight="1" x14ac:dyDescent="0.3">
      <c r="A30" s="649" t="s">
        <v>57</v>
      </c>
      <c r="B30" s="649" t="s">
        <v>5</v>
      </c>
      <c r="C30" s="649" t="s">
        <v>233</v>
      </c>
      <c r="D30" s="649" t="s">
        <v>232</v>
      </c>
      <c r="E30" s="649" t="s">
        <v>37</v>
      </c>
      <c r="F30" s="649"/>
      <c r="G30" s="649"/>
      <c r="H30" s="80"/>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c r="HM30" s="84"/>
      <c r="HN30" s="84"/>
      <c r="HO30" s="84"/>
      <c r="HP30" s="84"/>
      <c r="HQ30" s="84"/>
      <c r="HR30" s="84"/>
      <c r="HS30" s="84"/>
      <c r="HT30" s="84"/>
      <c r="HU30" s="84"/>
      <c r="HV30" s="84"/>
      <c r="HW30" s="84"/>
      <c r="HX30" s="84"/>
      <c r="HY30" s="84"/>
      <c r="HZ30" s="84"/>
      <c r="IA30" s="84"/>
      <c r="IB30" s="84"/>
      <c r="IC30" s="84"/>
      <c r="ID30" s="84"/>
      <c r="IE30" s="84"/>
      <c r="IF30" s="84"/>
      <c r="IG30" s="84"/>
      <c r="IH30" s="84"/>
      <c r="II30" s="84"/>
      <c r="IJ30" s="84"/>
      <c r="IK30" s="84"/>
      <c r="IL30" s="84"/>
      <c r="IM30" s="84"/>
      <c r="IN30" s="84"/>
      <c r="IO30" s="84"/>
      <c r="IP30" s="84"/>
      <c r="IQ30" s="84"/>
      <c r="IR30" s="84"/>
      <c r="IS30" s="84"/>
      <c r="IT30" s="84"/>
      <c r="IU30" s="84"/>
      <c r="IV30" s="84"/>
    </row>
    <row r="31" spans="1:256" ht="26.4" customHeight="1" x14ac:dyDescent="0.3">
      <c r="A31" s="649"/>
      <c r="B31" s="649"/>
      <c r="C31" s="649"/>
      <c r="D31" s="649"/>
      <c r="E31" s="521" t="s">
        <v>24</v>
      </c>
      <c r="F31" s="521" t="s">
        <v>120</v>
      </c>
      <c r="G31" s="521" t="s">
        <v>234</v>
      </c>
      <c r="H31" s="80"/>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55.2" customHeight="1" x14ac:dyDescent="0.3">
      <c r="A32" s="91" t="s">
        <v>258</v>
      </c>
      <c r="B32" s="43"/>
      <c r="C32" s="43"/>
      <c r="D32" s="43"/>
      <c r="E32" s="51">
        <v>8044</v>
      </c>
      <c r="F32" s="44"/>
      <c r="G32" s="44"/>
      <c r="H32" s="80"/>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c r="HM32" s="84"/>
      <c r="HN32" s="84"/>
      <c r="HO32" s="84"/>
      <c r="HP32" s="84"/>
      <c r="HQ32" s="84"/>
      <c r="HR32" s="84"/>
      <c r="HS32" s="84"/>
      <c r="HT32" s="84"/>
      <c r="HU32" s="84"/>
      <c r="HV32" s="84"/>
      <c r="HW32" s="84"/>
      <c r="HX32" s="84"/>
      <c r="HY32" s="84"/>
      <c r="HZ32" s="84"/>
      <c r="IA32" s="84"/>
      <c r="IB32" s="84"/>
      <c r="IC32" s="84"/>
      <c r="ID32" s="84"/>
      <c r="IE32" s="84"/>
      <c r="IF32" s="84"/>
      <c r="IG32" s="84"/>
      <c r="IH32" s="84"/>
      <c r="II32" s="84"/>
      <c r="IJ32" s="84"/>
      <c r="IK32" s="84"/>
      <c r="IL32" s="84"/>
      <c r="IM32" s="84"/>
      <c r="IN32" s="84"/>
      <c r="IO32" s="84"/>
      <c r="IP32" s="84"/>
      <c r="IQ32" s="84"/>
      <c r="IR32" s="84"/>
      <c r="IS32" s="84"/>
      <c r="IT32" s="84"/>
      <c r="IU32" s="84"/>
      <c r="IV32" s="84"/>
    </row>
    <row r="33" spans="1:256" ht="27" customHeight="1" x14ac:dyDescent="0.3">
      <c r="A33" s="91" t="s">
        <v>15</v>
      </c>
      <c r="B33" s="92"/>
      <c r="C33" s="45">
        <v>57606</v>
      </c>
      <c r="D33" s="45">
        <f>59427-422+2000</f>
        <v>61005</v>
      </c>
      <c r="E33" s="51">
        <v>60539</v>
      </c>
      <c r="F33" s="46">
        <v>63233</v>
      </c>
      <c r="G33" s="46">
        <v>64119</v>
      </c>
      <c r="H33" s="93"/>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c r="HM33" s="84"/>
      <c r="HN33" s="84"/>
      <c r="HO33" s="84"/>
      <c r="HP33" s="84"/>
      <c r="HQ33" s="84"/>
      <c r="HR33" s="84"/>
      <c r="HS33" s="84"/>
      <c r="HT33" s="84"/>
      <c r="HU33" s="84"/>
      <c r="HV33" s="84"/>
      <c r="HW33" s="84"/>
      <c r="HX33" s="84"/>
      <c r="HY33" s="84"/>
      <c r="HZ33" s="84"/>
      <c r="IA33" s="84"/>
      <c r="IB33" s="84"/>
      <c r="IC33" s="84"/>
      <c r="ID33" s="84"/>
      <c r="IE33" s="84"/>
      <c r="IF33" s="84"/>
      <c r="IG33" s="84"/>
      <c r="IH33" s="84"/>
      <c r="II33" s="84"/>
      <c r="IJ33" s="84"/>
      <c r="IK33" s="84"/>
      <c r="IL33" s="84"/>
      <c r="IM33" s="84"/>
      <c r="IN33" s="84"/>
      <c r="IO33" s="84"/>
      <c r="IP33" s="84"/>
      <c r="IQ33" s="84"/>
      <c r="IR33" s="84"/>
      <c r="IS33" s="84"/>
      <c r="IT33" s="84"/>
      <c r="IU33" s="84"/>
      <c r="IV33" s="84"/>
    </row>
    <row r="34" spans="1:256" ht="40.950000000000003" customHeight="1" x14ac:dyDescent="0.3">
      <c r="A34" s="94" t="s">
        <v>21</v>
      </c>
      <c r="B34" s="95" t="s">
        <v>58</v>
      </c>
      <c r="C34" s="116">
        <f>SUM(C32:C33)</f>
        <v>57606</v>
      </c>
      <c r="D34" s="116">
        <f>D33</f>
        <v>61005</v>
      </c>
      <c r="E34" s="116">
        <f>E32+E33</f>
        <v>68583</v>
      </c>
      <c r="F34" s="116">
        <f>SUM(F32:F33)</f>
        <v>63233</v>
      </c>
      <c r="G34" s="116">
        <f>SUM(G32:G33)</f>
        <v>64119</v>
      </c>
      <c r="H34" s="97"/>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98"/>
      <c r="EB34" s="98"/>
      <c r="EC34" s="98"/>
      <c r="ED34" s="98"/>
      <c r="EE34" s="98"/>
      <c r="EF34" s="98"/>
      <c r="EG34" s="98"/>
      <c r="EH34" s="98"/>
      <c r="EI34" s="98"/>
      <c r="EJ34" s="98"/>
      <c r="EK34" s="98"/>
      <c r="EL34" s="98"/>
      <c r="EM34" s="98"/>
      <c r="EN34" s="98"/>
      <c r="EO34" s="98"/>
      <c r="EP34" s="98"/>
      <c r="EQ34" s="98"/>
      <c r="ER34" s="98"/>
      <c r="ES34" s="98"/>
      <c r="ET34" s="98"/>
      <c r="EU34" s="98"/>
      <c r="EV34" s="98"/>
      <c r="EW34" s="98"/>
      <c r="EX34" s="98"/>
      <c r="EY34" s="98"/>
      <c r="EZ34" s="98"/>
      <c r="FA34" s="98"/>
      <c r="FB34" s="98"/>
      <c r="FC34" s="98"/>
      <c r="FD34" s="98"/>
      <c r="FE34" s="98"/>
      <c r="FF34" s="98"/>
      <c r="FG34" s="98"/>
      <c r="FH34" s="98"/>
      <c r="FI34" s="98"/>
      <c r="FJ34" s="98"/>
      <c r="FK34" s="98"/>
      <c r="FL34" s="98"/>
      <c r="FM34" s="98"/>
      <c r="FN34" s="98"/>
      <c r="FO34" s="98"/>
      <c r="FP34" s="98"/>
      <c r="FQ34" s="98"/>
      <c r="FR34" s="98"/>
      <c r="FS34" s="98"/>
      <c r="FT34" s="98"/>
      <c r="FU34" s="98"/>
      <c r="FV34" s="98"/>
      <c r="FW34" s="98"/>
      <c r="FX34" s="98"/>
      <c r="FY34" s="98"/>
      <c r="FZ34" s="98"/>
      <c r="GA34" s="98"/>
      <c r="GB34" s="98"/>
      <c r="GC34" s="98"/>
      <c r="GD34" s="98"/>
      <c r="GE34" s="98"/>
      <c r="GF34" s="98"/>
      <c r="GG34" s="98"/>
      <c r="GH34" s="98"/>
      <c r="GI34" s="98"/>
      <c r="GJ34" s="98"/>
      <c r="GK34" s="98"/>
      <c r="GL34" s="98"/>
      <c r="GM34" s="98"/>
      <c r="GN34" s="98"/>
      <c r="GO34" s="98"/>
      <c r="GP34" s="98"/>
      <c r="GQ34" s="98"/>
      <c r="GR34" s="98"/>
      <c r="GS34" s="98"/>
      <c r="GT34" s="98"/>
      <c r="GU34" s="98"/>
      <c r="GV34" s="98"/>
      <c r="GW34" s="98"/>
      <c r="GX34" s="98"/>
      <c r="GY34" s="98"/>
      <c r="GZ34" s="98"/>
      <c r="HA34" s="98"/>
      <c r="HB34" s="98"/>
      <c r="HC34" s="98"/>
      <c r="HD34" s="98"/>
      <c r="HE34" s="98"/>
      <c r="HF34" s="98"/>
      <c r="HG34" s="98"/>
      <c r="HH34" s="98"/>
      <c r="HI34" s="98"/>
      <c r="HJ34" s="98"/>
      <c r="HK34" s="98"/>
      <c r="HL34" s="98"/>
      <c r="HM34" s="98"/>
      <c r="HN34" s="98"/>
      <c r="HO34" s="98"/>
      <c r="HP34" s="98"/>
      <c r="HQ34" s="98"/>
      <c r="HR34" s="98"/>
      <c r="HS34" s="98"/>
      <c r="HT34" s="98"/>
      <c r="HU34" s="98"/>
      <c r="HV34" s="98"/>
      <c r="HW34" s="98"/>
      <c r="HX34" s="98"/>
      <c r="HY34" s="98"/>
      <c r="HZ34" s="98"/>
      <c r="IA34" s="98"/>
      <c r="IB34" s="98"/>
      <c r="IC34" s="98"/>
      <c r="ID34" s="98"/>
      <c r="IE34" s="98"/>
      <c r="IF34" s="98"/>
      <c r="IG34" s="98"/>
      <c r="IH34" s="98"/>
      <c r="II34" s="98"/>
      <c r="IJ34" s="98"/>
      <c r="IK34" s="98"/>
      <c r="IL34" s="98"/>
      <c r="IM34" s="98"/>
      <c r="IN34" s="98"/>
      <c r="IO34" s="98"/>
      <c r="IP34" s="98"/>
      <c r="IQ34" s="98"/>
      <c r="IR34" s="98"/>
      <c r="IS34" s="98"/>
      <c r="IT34" s="98"/>
      <c r="IU34" s="98"/>
      <c r="IV34" s="98"/>
    </row>
    <row r="35" spans="1:256" ht="24" customHeight="1" x14ac:dyDescent="0.25">
      <c r="A35" s="644" t="s">
        <v>59</v>
      </c>
      <c r="B35" s="644"/>
      <c r="C35" s="644"/>
      <c r="D35" s="644"/>
      <c r="E35" s="644"/>
      <c r="F35" s="644"/>
      <c r="G35" s="644"/>
      <c r="H35" s="644"/>
      <c r="I35" s="77"/>
      <c r="J35" s="99"/>
      <c r="K35" s="99"/>
      <c r="L35" s="99"/>
      <c r="M35" s="99"/>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26.4" customHeight="1" x14ac:dyDescent="0.3">
      <c r="A36" s="73" t="s">
        <v>2</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row>
    <row r="37" spans="1:256" ht="26.4" customHeight="1" x14ac:dyDescent="0.3">
      <c r="A37" s="636" t="s">
        <v>53</v>
      </c>
      <c r="B37" s="636"/>
      <c r="C37" s="636"/>
      <c r="D37" s="636"/>
      <c r="E37" s="636"/>
      <c r="F37" s="636"/>
      <c r="G37" s="636"/>
      <c r="H37" s="636"/>
      <c r="I37" s="636"/>
      <c r="J37" s="636"/>
      <c r="K37" s="636"/>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c r="HM37" s="84"/>
      <c r="HN37" s="84"/>
      <c r="HO37" s="84"/>
      <c r="HP37" s="84"/>
      <c r="HQ37" s="84"/>
      <c r="HR37" s="84"/>
      <c r="HS37" s="84"/>
      <c r="HT37" s="84"/>
      <c r="HU37" s="84"/>
      <c r="HV37" s="84"/>
      <c r="HW37" s="84"/>
      <c r="HX37" s="84"/>
      <c r="HY37" s="84"/>
      <c r="HZ37" s="84"/>
      <c r="IA37" s="84"/>
      <c r="IB37" s="84"/>
      <c r="IC37" s="84"/>
      <c r="ID37" s="84"/>
      <c r="IE37" s="84"/>
      <c r="IF37" s="84"/>
      <c r="IG37" s="84"/>
      <c r="IH37" s="84"/>
      <c r="II37" s="84"/>
      <c r="IJ37" s="84"/>
      <c r="IK37" s="84"/>
      <c r="IL37" s="84"/>
      <c r="IM37" s="84"/>
      <c r="IN37" s="84"/>
      <c r="IO37" s="84"/>
      <c r="IP37" s="84"/>
      <c r="IQ37" s="84"/>
      <c r="IR37" s="84"/>
      <c r="IS37" s="84"/>
      <c r="IT37" s="84"/>
      <c r="IU37" s="84"/>
      <c r="IV37" s="84"/>
    </row>
    <row r="38" spans="1:256" ht="15.6" x14ac:dyDescent="0.3">
      <c r="A38" s="73" t="s">
        <v>64</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row>
    <row r="39" spans="1:256" ht="33.6" customHeight="1" x14ac:dyDescent="0.25">
      <c r="A39" s="647" t="s">
        <v>67</v>
      </c>
      <c r="B39" s="647"/>
      <c r="C39" s="647"/>
      <c r="D39" s="647"/>
      <c r="E39" s="647"/>
      <c r="F39" s="647"/>
      <c r="G39" s="647"/>
      <c r="H39" s="647"/>
      <c r="I39" s="647"/>
      <c r="J39" s="647"/>
      <c r="K39" s="647"/>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23.4" customHeight="1" x14ac:dyDescent="0.3">
      <c r="A40" s="652" t="s">
        <v>19</v>
      </c>
      <c r="B40" s="652"/>
      <c r="C40" s="649" t="s">
        <v>5</v>
      </c>
      <c r="D40" s="649" t="s">
        <v>233</v>
      </c>
      <c r="E40" s="649" t="s">
        <v>232</v>
      </c>
      <c r="F40" s="649" t="s">
        <v>37</v>
      </c>
      <c r="G40" s="649"/>
      <c r="H40" s="649"/>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row>
    <row r="41" spans="1:256" ht="25.95" customHeight="1" x14ac:dyDescent="0.3">
      <c r="A41" s="652"/>
      <c r="B41" s="652"/>
      <c r="C41" s="649"/>
      <c r="D41" s="649"/>
      <c r="E41" s="649"/>
      <c r="F41" s="521" t="s">
        <v>24</v>
      </c>
      <c r="G41" s="521" t="s">
        <v>120</v>
      </c>
      <c r="H41" s="521" t="s">
        <v>234</v>
      </c>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24" customHeight="1" x14ac:dyDescent="0.3">
      <c r="A42" s="657" t="s">
        <v>19</v>
      </c>
      <c r="B42" s="658"/>
      <c r="C42" s="103" t="s">
        <v>61</v>
      </c>
      <c r="D42" s="103" t="s">
        <v>61</v>
      </c>
      <c r="E42" s="103" t="s">
        <v>61</v>
      </c>
      <c r="F42" s="103" t="s">
        <v>61</v>
      </c>
      <c r="G42" s="525" t="s">
        <v>61</v>
      </c>
      <c r="H42" s="525" t="s">
        <v>61</v>
      </c>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ht="61.2" customHeight="1" x14ac:dyDescent="0.3">
      <c r="A43" s="663" t="s">
        <v>68</v>
      </c>
      <c r="B43" s="663"/>
      <c r="C43" s="43" t="s">
        <v>69</v>
      </c>
      <c r="D43" s="47">
        <v>61</v>
      </c>
      <c r="E43" s="47">
        <v>62</v>
      </c>
      <c r="F43" s="47">
        <v>62</v>
      </c>
      <c r="G43" s="47">
        <v>62</v>
      </c>
      <c r="H43" s="47">
        <v>62</v>
      </c>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row>
    <row r="44" spans="1:256" ht="15.6" x14ac:dyDescent="0.3">
      <c r="A44" s="101"/>
      <c r="B44" s="101" t="s">
        <v>70</v>
      </c>
      <c r="C44" s="101"/>
      <c r="D44" s="101" t="s">
        <v>48</v>
      </c>
      <c r="E44" s="101" t="s">
        <v>48</v>
      </c>
      <c r="F44" s="101" t="s">
        <v>48</v>
      </c>
      <c r="G44" s="101" t="s">
        <v>48</v>
      </c>
      <c r="H44" s="101" t="s">
        <v>48</v>
      </c>
      <c r="I44" s="101"/>
      <c r="J44" s="101" t="s">
        <v>48</v>
      </c>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29.4" customHeight="1" x14ac:dyDescent="0.3">
      <c r="A45" s="649" t="s">
        <v>57</v>
      </c>
      <c r="B45" s="649" t="s">
        <v>5</v>
      </c>
      <c r="C45" s="649" t="s">
        <v>233</v>
      </c>
      <c r="D45" s="649" t="s">
        <v>232</v>
      </c>
      <c r="E45" s="649" t="s">
        <v>37</v>
      </c>
      <c r="F45" s="649"/>
      <c r="G45" s="649"/>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26.4" customHeight="1" x14ac:dyDescent="0.25">
      <c r="A46" s="649"/>
      <c r="B46" s="649"/>
      <c r="C46" s="649"/>
      <c r="D46" s="649"/>
      <c r="E46" s="521" t="s">
        <v>24</v>
      </c>
      <c r="F46" s="521" t="s">
        <v>120</v>
      </c>
      <c r="G46" s="521" t="s">
        <v>234</v>
      </c>
      <c r="H46" s="75"/>
      <c r="I46" s="77"/>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c r="GO46" s="75"/>
      <c r="GP46" s="75"/>
      <c r="GQ46" s="75"/>
      <c r="GR46" s="75"/>
      <c r="GS46" s="75"/>
      <c r="GT46" s="75"/>
      <c r="GU46" s="75"/>
      <c r="GV46" s="75"/>
      <c r="GW46" s="75"/>
      <c r="GX46" s="75"/>
      <c r="GY46" s="75"/>
      <c r="GZ46" s="75"/>
      <c r="HA46" s="75"/>
      <c r="HB46" s="75"/>
      <c r="HC46" s="75"/>
      <c r="HD46" s="75"/>
      <c r="HE46" s="75"/>
      <c r="HF46" s="75"/>
      <c r="HG46" s="75"/>
      <c r="HH46" s="75"/>
      <c r="HI46" s="75"/>
      <c r="HJ46" s="75"/>
      <c r="HK46" s="75"/>
      <c r="HL46" s="75"/>
      <c r="HM46" s="75"/>
      <c r="HN46" s="75"/>
      <c r="HO46" s="75"/>
      <c r="HP46" s="75"/>
      <c r="HQ46" s="75"/>
      <c r="HR46" s="75"/>
      <c r="HS46" s="75"/>
      <c r="HT46" s="75"/>
      <c r="HU46" s="75"/>
      <c r="HV46" s="75"/>
      <c r="HW46" s="75"/>
      <c r="HX46" s="75"/>
      <c r="HY46" s="75"/>
      <c r="HZ46" s="75"/>
      <c r="IA46" s="75"/>
      <c r="IB46" s="75"/>
      <c r="IC46" s="75"/>
      <c r="ID46" s="75"/>
      <c r="IE46" s="75"/>
      <c r="IF46" s="75"/>
      <c r="IG46" s="75"/>
      <c r="IH46" s="75"/>
      <c r="II46" s="75"/>
      <c r="IJ46" s="75"/>
      <c r="IK46" s="75"/>
      <c r="IL46" s="75"/>
      <c r="IM46" s="75"/>
      <c r="IN46" s="75"/>
      <c r="IO46" s="75"/>
      <c r="IP46" s="75"/>
      <c r="IQ46" s="75"/>
      <c r="IR46" s="75"/>
      <c r="IS46" s="75"/>
      <c r="IT46" s="75"/>
      <c r="IU46" s="75"/>
      <c r="IV46" s="75"/>
    </row>
    <row r="47" spans="1:256" ht="28.95" customHeight="1" x14ac:dyDescent="0.3">
      <c r="A47" s="91" t="s">
        <v>15</v>
      </c>
      <c r="B47" s="92"/>
      <c r="C47" s="45">
        <v>57606</v>
      </c>
      <c r="D47" s="45">
        <f>59427-422+2000</f>
        <v>61005</v>
      </c>
      <c r="E47" s="45">
        <f>E33</f>
        <v>60539</v>
      </c>
      <c r="F47" s="45">
        <f>F33</f>
        <v>63233</v>
      </c>
      <c r="G47" s="45">
        <f>G33</f>
        <v>64119</v>
      </c>
      <c r="H47" s="75"/>
      <c r="I47" s="77"/>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c r="GO47" s="75"/>
      <c r="GP47" s="75"/>
      <c r="GQ47" s="75"/>
      <c r="GR47" s="75"/>
      <c r="GS47" s="75"/>
      <c r="GT47" s="75"/>
      <c r="GU47" s="75"/>
      <c r="GV47" s="75"/>
      <c r="GW47" s="75"/>
      <c r="GX47" s="75"/>
      <c r="GY47" s="75"/>
      <c r="GZ47" s="75"/>
      <c r="HA47" s="75"/>
      <c r="HB47" s="75"/>
      <c r="HC47" s="75"/>
      <c r="HD47" s="75"/>
      <c r="HE47" s="75"/>
      <c r="HF47" s="75"/>
      <c r="HG47" s="75"/>
      <c r="HH47" s="75"/>
      <c r="HI47" s="75"/>
      <c r="HJ47" s="75"/>
      <c r="HK47" s="75"/>
      <c r="HL47" s="75"/>
      <c r="HM47" s="75"/>
      <c r="HN47" s="75"/>
      <c r="HO47" s="75"/>
      <c r="HP47" s="75"/>
      <c r="HQ47" s="75"/>
      <c r="HR47" s="75"/>
      <c r="HS47" s="75"/>
      <c r="HT47" s="75"/>
      <c r="HU47" s="75"/>
      <c r="HV47" s="75"/>
      <c r="HW47" s="75"/>
      <c r="HX47" s="75"/>
      <c r="HY47" s="75"/>
      <c r="HZ47" s="75"/>
      <c r="IA47" s="75"/>
      <c r="IB47" s="75"/>
      <c r="IC47" s="75"/>
      <c r="ID47" s="75"/>
      <c r="IE47" s="75"/>
      <c r="IF47" s="75"/>
      <c r="IG47" s="75"/>
      <c r="IH47" s="75"/>
      <c r="II47" s="75"/>
      <c r="IJ47" s="75"/>
      <c r="IK47" s="75"/>
      <c r="IL47" s="75"/>
      <c r="IM47" s="75"/>
      <c r="IN47" s="75"/>
      <c r="IO47" s="75"/>
      <c r="IP47" s="75"/>
      <c r="IQ47" s="75"/>
      <c r="IR47" s="75"/>
      <c r="IS47" s="75"/>
      <c r="IT47" s="75"/>
      <c r="IU47" s="75"/>
      <c r="IV47" s="75"/>
    </row>
    <row r="48" spans="1:256" ht="43.2" customHeight="1" x14ac:dyDescent="0.25">
      <c r="A48" s="94" t="s">
        <v>21</v>
      </c>
      <c r="B48" s="95" t="s">
        <v>58</v>
      </c>
      <c r="C48" s="116">
        <f>C47</f>
        <v>57606</v>
      </c>
      <c r="D48" s="116">
        <f>D47</f>
        <v>61005</v>
      </c>
      <c r="E48" s="116">
        <f t="shared" ref="E48:G48" si="0">E47</f>
        <v>60539</v>
      </c>
      <c r="F48" s="116">
        <f t="shared" si="0"/>
        <v>63233</v>
      </c>
      <c r="G48" s="116">
        <f t="shared" si="0"/>
        <v>64119</v>
      </c>
      <c r="H48" s="75"/>
      <c r="I48" s="77"/>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c r="GO48" s="75"/>
      <c r="GP48" s="75"/>
      <c r="GQ48" s="75"/>
      <c r="GR48" s="75"/>
      <c r="GS48" s="75"/>
      <c r="GT48" s="75"/>
      <c r="GU48" s="75"/>
      <c r="GV48" s="75"/>
      <c r="GW48" s="75"/>
      <c r="GX48" s="75"/>
      <c r="GY48" s="75"/>
      <c r="GZ48" s="75"/>
      <c r="HA48" s="75"/>
      <c r="HB48" s="75"/>
      <c r="HC48" s="75"/>
      <c r="HD48" s="75"/>
      <c r="HE48" s="75"/>
      <c r="HF48" s="75"/>
      <c r="HG48" s="75"/>
      <c r="HH48" s="75"/>
      <c r="HI48" s="75"/>
      <c r="HJ48" s="75"/>
      <c r="HK48" s="75"/>
      <c r="HL48" s="75"/>
      <c r="HM48" s="75"/>
      <c r="HN48" s="75"/>
      <c r="HO48" s="75"/>
      <c r="HP48" s="75"/>
      <c r="HQ48" s="75"/>
      <c r="HR48" s="75"/>
      <c r="HS48" s="75"/>
      <c r="HT48" s="75"/>
      <c r="HU48" s="75"/>
      <c r="HV48" s="75"/>
      <c r="HW48" s="75"/>
      <c r="HX48" s="75"/>
      <c r="HY48" s="75"/>
      <c r="HZ48" s="75"/>
      <c r="IA48" s="75"/>
      <c r="IB48" s="75"/>
      <c r="IC48" s="75"/>
      <c r="ID48" s="75"/>
      <c r="IE48" s="75"/>
      <c r="IF48" s="75"/>
      <c r="IG48" s="75"/>
      <c r="IH48" s="75"/>
      <c r="II48" s="75"/>
      <c r="IJ48" s="75"/>
      <c r="IK48" s="75"/>
      <c r="IL48" s="75"/>
      <c r="IM48" s="75"/>
      <c r="IN48" s="75"/>
      <c r="IO48" s="75"/>
      <c r="IP48" s="75"/>
      <c r="IQ48" s="75"/>
      <c r="IR48" s="75"/>
      <c r="IS48" s="75"/>
      <c r="IT48" s="75"/>
      <c r="IU48" s="75"/>
      <c r="IV48" s="75"/>
    </row>
    <row r="55" spans="1:9" x14ac:dyDescent="0.25">
      <c r="A55" s="56"/>
      <c r="B55" s="56"/>
      <c r="I55" s="56"/>
    </row>
    <row r="56" spans="1:9" x14ac:dyDescent="0.25">
      <c r="A56" s="56"/>
      <c r="B56" s="56"/>
      <c r="I56" s="56"/>
    </row>
    <row r="57" spans="1:9" x14ac:dyDescent="0.25">
      <c r="A57" s="56"/>
      <c r="B57" s="56"/>
      <c r="I57" s="56"/>
    </row>
    <row r="58" spans="1:9" x14ac:dyDescent="0.25">
      <c r="A58" s="56"/>
      <c r="B58" s="56"/>
      <c r="I58" s="56"/>
    </row>
    <row r="59" spans="1:9" x14ac:dyDescent="0.25">
      <c r="A59" s="56"/>
      <c r="B59" s="56"/>
      <c r="I59" s="56"/>
    </row>
    <row r="60" spans="1:9" x14ac:dyDescent="0.25">
      <c r="A60" s="56"/>
      <c r="B60" s="56"/>
      <c r="I60" s="56"/>
    </row>
  </sheetData>
  <mergeCells count="34">
    <mergeCell ref="A45:A46"/>
    <mergeCell ref="B45:B46"/>
    <mergeCell ref="C45:C46"/>
    <mergeCell ref="D45:D46"/>
    <mergeCell ref="E45:G45"/>
    <mergeCell ref="A42:B42"/>
    <mergeCell ref="A43:B43"/>
    <mergeCell ref="A35:H35"/>
    <mergeCell ref="A37:K37"/>
    <mergeCell ref="A39:K39"/>
    <mergeCell ref="A40:B41"/>
    <mergeCell ref="C40:C41"/>
    <mergeCell ref="D40:D41"/>
    <mergeCell ref="E40:E41"/>
    <mergeCell ref="F40:H40"/>
    <mergeCell ref="A28:K28"/>
    <mergeCell ref="A30:A31"/>
    <mergeCell ref="B30:B31"/>
    <mergeCell ref="C30:C31"/>
    <mergeCell ref="D30:D31"/>
    <mergeCell ref="E30:G30"/>
    <mergeCell ref="A27:K27"/>
    <mergeCell ref="A26:K26"/>
    <mergeCell ref="F1:H6"/>
    <mergeCell ref="B16:E16"/>
    <mergeCell ref="A18:G18"/>
    <mergeCell ref="A22:G22"/>
    <mergeCell ref="A23:K23"/>
    <mergeCell ref="A20:I20"/>
    <mergeCell ref="A15:G15"/>
    <mergeCell ref="D8:G8"/>
    <mergeCell ref="D9:G9"/>
    <mergeCell ref="D10:G10"/>
    <mergeCell ref="D11:G11"/>
  </mergeCells>
  <pageMargins left="0.70866141732283472" right="0.70866141732283472" top="0.74803149606299213" bottom="0.74803149606299213" header="0.31496062992125984" footer="0.31496062992125984"/>
  <pageSetup paperSize="9" scale="68" orientation="landscape"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001</vt:lpstr>
      <vt:lpstr>003</vt:lpstr>
      <vt:lpstr>006</vt:lpstr>
      <vt:lpstr>007</vt:lpstr>
      <vt:lpstr>008</vt:lpstr>
      <vt:lpstr>016.</vt:lpstr>
      <vt:lpstr>018</vt:lpstr>
      <vt:lpstr>027</vt:lpstr>
      <vt:lpstr>029</vt:lpstr>
      <vt:lpstr>033</vt:lpstr>
      <vt:lpstr>041</vt:lpstr>
      <vt:lpstr>042</vt:lpstr>
      <vt:lpstr>043</vt:lpstr>
      <vt:lpstr>057</vt:lpstr>
      <vt:lpstr>096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2019-04-19T09:54:17Z</cp:lastPrinted>
  <dcterms:created xsi:type="dcterms:W3CDTF">2016-12-06T13:28:20Z</dcterms:created>
  <dcterms:modified xsi:type="dcterms:W3CDTF">2019-12-30T11:02:47Z</dcterms:modified>
</cp:coreProperties>
</file>