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60" windowWidth="15576" windowHeight="7716" firstSheet="2" activeTab="3"/>
  </bookViews>
  <sheets>
    <sheet name="001-Л.А." sheetId="51" r:id="rId1"/>
    <sheet name="006" sheetId="18" r:id="rId2"/>
    <sheet name="007 " sheetId="54" r:id="rId3"/>
    <sheet name="008" sheetId="55" r:id="rId4"/>
    <sheet name="016." sheetId="26" r:id="rId5"/>
    <sheet name="018" sheetId="27" r:id="rId6"/>
    <sheet name="027" sheetId="59" r:id="rId7"/>
    <sheet name="029" sheetId="19" r:id="rId8"/>
    <sheet name="033" sheetId="49" r:id="rId9"/>
    <sheet name="041" sheetId="1" r:id="rId10"/>
    <sheet name="042" sheetId="60" r:id="rId11"/>
    <sheet name="043" sheetId="21" r:id="rId12"/>
    <sheet name="050" sheetId="61" r:id="rId13"/>
    <sheet name="057" sheetId="47" r:id="rId14"/>
    <sheet name="096" sheetId="48" r:id="rId15"/>
  </sheets>
  <definedNames>
    <definedName name="_xlnm._FilterDatabase" localSheetId="2" hidden="1">'007 '!$A$24:$E$71</definedName>
    <definedName name="_xlnm._FilterDatabase" localSheetId="3" hidden="1">'008'!$A$24:$E$77</definedName>
    <definedName name="_xlnm._FilterDatabase" localSheetId="6" hidden="1">'027'!$A$21:$E$60</definedName>
    <definedName name="_xlnm._FilterDatabase" localSheetId="8" hidden="1">'033'!$A$18:$E$66</definedName>
    <definedName name="_xlnm._FilterDatabase" localSheetId="9" hidden="1">'041'!$A$18:$E$58</definedName>
    <definedName name="_xlnm._FilterDatabase" localSheetId="10" hidden="1">'042'!$A$23:$E$46</definedName>
    <definedName name="_xlnm._FilterDatabase" localSheetId="12" hidden="1">'050'!$A$24:$E$58</definedName>
    <definedName name="_xlnm._FilterDatabase" localSheetId="14" hidden="1">'096'!$A$17:$E$38</definedName>
    <definedName name="sub1004444843" localSheetId="14">'096'!#REF!</definedName>
    <definedName name="_xlnm.Print_Area" localSheetId="0">'001-Л.А.'!$A$1:$G$81</definedName>
    <definedName name="_xlnm.Print_Area" localSheetId="8">'033'!$A$1:$G$84</definedName>
  </definedName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71" i="55" l="1"/>
  <c r="D48" i="55"/>
  <c r="D63" i="59" l="1"/>
  <c r="H41" i="19" l="1"/>
  <c r="G41" i="19"/>
  <c r="F41" i="19"/>
  <c r="D65" i="59" l="1"/>
  <c r="D64" i="59"/>
  <c r="D32" i="18" l="1"/>
  <c r="G39" i="49" l="1"/>
  <c r="H47" i="47" l="1"/>
  <c r="G47" i="47"/>
  <c r="F47" i="47"/>
  <c r="F46" i="47" s="1"/>
  <c r="H46" i="47" l="1"/>
  <c r="G46" i="47"/>
  <c r="G58" i="61" l="1"/>
  <c r="F58" i="61"/>
  <c r="E58" i="61"/>
  <c r="G45" i="61"/>
  <c r="F45" i="61"/>
  <c r="E45" i="61"/>
  <c r="D43" i="61"/>
  <c r="D45" i="61" s="1"/>
  <c r="C43" i="61"/>
  <c r="C45" i="61" s="1"/>
  <c r="G62" i="1" l="1"/>
  <c r="F62" i="1"/>
  <c r="G61" i="1"/>
  <c r="F61" i="1"/>
  <c r="E62" i="1" l="1"/>
  <c r="E61" i="1"/>
  <c r="H55" i="21"/>
  <c r="H54" i="21"/>
  <c r="H53" i="21"/>
  <c r="G55" i="21"/>
  <c r="G54" i="21"/>
  <c r="G53" i="21"/>
  <c r="G52" i="21"/>
  <c r="H52" i="21"/>
  <c r="F55" i="21"/>
  <c r="F54" i="21"/>
  <c r="F53" i="21"/>
  <c r="F52" i="21"/>
  <c r="G73" i="21"/>
  <c r="H73" i="21"/>
  <c r="G74" i="21"/>
  <c r="H74" i="21"/>
  <c r="F74" i="21"/>
  <c r="F75" i="21"/>
  <c r="H65" i="21" l="1"/>
  <c r="H75" i="21" s="1"/>
  <c r="G65" i="21"/>
  <c r="G75" i="21" s="1"/>
  <c r="F63" i="21"/>
  <c r="F73" i="21" s="1"/>
  <c r="H62" i="21"/>
  <c r="H72" i="21" s="1"/>
  <c r="G62" i="21"/>
  <c r="G72" i="21" s="1"/>
  <c r="F62" i="21"/>
  <c r="F72" i="21" s="1"/>
  <c r="E64" i="51" l="1"/>
  <c r="F64" i="51"/>
  <c r="G64" i="51"/>
  <c r="C64" i="51"/>
  <c r="D63" i="51"/>
  <c r="D64" i="51" s="1"/>
  <c r="D39" i="51"/>
  <c r="D38" i="51"/>
  <c r="G63" i="1" l="1"/>
  <c r="F63" i="1"/>
  <c r="E63" i="1"/>
  <c r="D36" i="48" l="1"/>
  <c r="C36" i="48"/>
  <c r="D31" i="48"/>
  <c r="C31" i="48"/>
  <c r="D53" i="47"/>
  <c r="E47" i="47"/>
  <c r="E46" i="47" s="1"/>
  <c r="D59" i="21"/>
  <c r="C59" i="21"/>
  <c r="D36" i="47"/>
  <c r="D41" i="21"/>
  <c r="C41" i="21"/>
  <c r="D40" i="21"/>
  <c r="D69" i="1"/>
  <c r="C69" i="1"/>
  <c r="D34" i="1"/>
  <c r="D33" i="1"/>
  <c r="C33" i="1"/>
  <c r="F84" i="49"/>
  <c r="G84" i="49"/>
  <c r="D83" i="49"/>
  <c r="F39" i="49"/>
  <c r="D38" i="49"/>
  <c r="D37" i="49"/>
  <c r="C37" i="49"/>
  <c r="C39" i="49" s="1"/>
  <c r="C45" i="19"/>
  <c r="C31" i="19"/>
  <c r="D30" i="19"/>
  <c r="D32" i="19" s="1"/>
  <c r="D39" i="49" l="1"/>
  <c r="C45" i="27"/>
  <c r="D32" i="27"/>
  <c r="E32" i="27"/>
  <c r="F32" i="27"/>
  <c r="G32" i="27"/>
  <c r="C31" i="27"/>
  <c r="C32" i="27" s="1"/>
  <c r="D46" i="26"/>
  <c r="E34" i="26"/>
  <c r="F34" i="26"/>
  <c r="G34" i="26"/>
  <c r="C34" i="26"/>
  <c r="D47" i="18"/>
  <c r="E47" i="18"/>
  <c r="F47" i="18"/>
  <c r="G47" i="18"/>
  <c r="C47" i="18"/>
  <c r="E34" i="18" l="1"/>
  <c r="F34" i="18"/>
  <c r="G34" i="18"/>
  <c r="D34" i="18"/>
  <c r="C34" i="18"/>
  <c r="G54" i="60" l="1"/>
  <c r="F54" i="60"/>
  <c r="E54" i="60"/>
  <c r="C54" i="60"/>
  <c r="G41" i="60"/>
  <c r="F41" i="60"/>
  <c r="E41" i="60"/>
  <c r="D41" i="60"/>
  <c r="G70" i="59" l="1"/>
  <c r="G71" i="59" s="1"/>
  <c r="F70" i="59"/>
  <c r="F71" i="59" s="1"/>
  <c r="E70" i="59"/>
  <c r="E71" i="59" s="1"/>
  <c r="D70" i="59"/>
  <c r="D71" i="59" s="1"/>
  <c r="C70" i="59"/>
  <c r="C71" i="59" s="1"/>
  <c r="G54" i="59"/>
  <c r="G55" i="59" s="1"/>
  <c r="F54" i="59"/>
  <c r="F55" i="59" s="1"/>
  <c r="E54" i="59"/>
  <c r="E55" i="59" s="1"/>
  <c r="D54" i="59"/>
  <c r="D55" i="59" s="1"/>
  <c r="C54" i="59"/>
  <c r="C55" i="59" s="1"/>
  <c r="G42" i="59"/>
  <c r="F42" i="59"/>
  <c r="E42" i="59"/>
  <c r="D42" i="59"/>
  <c r="C42" i="59"/>
  <c r="G136" i="55" l="1"/>
  <c r="F136" i="55"/>
  <c r="E136" i="55"/>
  <c r="D135" i="55"/>
  <c r="D136" i="55" s="1"/>
  <c r="G127" i="55"/>
  <c r="F127" i="55"/>
  <c r="E127" i="55"/>
  <c r="D127" i="55"/>
  <c r="C127" i="55"/>
  <c r="G112" i="55"/>
  <c r="F112" i="55"/>
  <c r="E112" i="55"/>
  <c r="C112" i="55"/>
  <c r="D111" i="55"/>
  <c r="D112" i="55" s="1"/>
  <c r="G87" i="55"/>
  <c r="F87" i="55"/>
  <c r="E87" i="55"/>
  <c r="D87" i="55"/>
  <c r="C87" i="55"/>
  <c r="G72" i="55"/>
  <c r="F72" i="55"/>
  <c r="E72" i="55"/>
  <c r="D72" i="55"/>
  <c r="D63" i="55"/>
  <c r="G48" i="55"/>
  <c r="F48" i="55"/>
  <c r="E48" i="55"/>
  <c r="C47" i="55"/>
  <c r="C135" i="55" s="1"/>
  <c r="C136" i="55" s="1"/>
  <c r="C45" i="55"/>
  <c r="G82" i="54"/>
  <c r="F82" i="54"/>
  <c r="E82" i="54"/>
  <c r="D82" i="54"/>
  <c r="G70" i="54"/>
  <c r="G71" i="54" s="1"/>
  <c r="F70" i="54"/>
  <c r="F71" i="54" s="1"/>
  <c r="E70" i="54"/>
  <c r="E71" i="54" s="1"/>
  <c r="C70" i="54"/>
  <c r="C71" i="54" s="1"/>
  <c r="G42" i="54"/>
  <c r="F42" i="54"/>
  <c r="E42" i="54"/>
  <c r="C42" i="54"/>
  <c r="D40" i="54"/>
  <c r="D42" i="54" s="1"/>
  <c r="C48" i="55" l="1"/>
  <c r="D70" i="54"/>
  <c r="D71" i="54" s="1"/>
  <c r="C72" i="55"/>
  <c r="E60" i="49"/>
  <c r="E81" i="51"/>
  <c r="K53" i="21" l="1"/>
  <c r="M53" i="21" s="1"/>
  <c r="K54" i="21"/>
  <c r="M54" i="21" s="1"/>
  <c r="K55" i="21"/>
  <c r="M55" i="21" s="1"/>
  <c r="K52" i="21"/>
  <c r="M52" i="21" s="1"/>
  <c r="D69" i="49" l="1"/>
  <c r="D73" i="49"/>
  <c r="D33" i="26" l="1"/>
  <c r="D34" i="26" s="1"/>
  <c r="D42" i="26"/>
  <c r="D64" i="1" l="1"/>
  <c r="D65" i="1" l="1"/>
  <c r="D71" i="49" l="1"/>
  <c r="G40" i="51" l="1"/>
  <c r="F40" i="51"/>
  <c r="D40" i="51"/>
  <c r="C40" i="51"/>
  <c r="E40" i="51" l="1"/>
  <c r="D62" i="1" l="1"/>
  <c r="D61" i="1"/>
  <c r="F35" i="1" l="1"/>
  <c r="G35" i="1"/>
  <c r="C35" i="1"/>
  <c r="E35" i="1"/>
  <c r="G32" i="48" l="1"/>
  <c r="G37" i="48" s="1"/>
  <c r="F32" i="48"/>
  <c r="F37" i="48" s="1"/>
  <c r="E32" i="48"/>
  <c r="E37" i="48" s="1"/>
  <c r="C64" i="1" l="1"/>
  <c r="C62" i="1"/>
  <c r="C61" i="1"/>
  <c r="D63" i="1" l="1"/>
  <c r="G70" i="1"/>
  <c r="F70" i="1"/>
  <c r="E70" i="1"/>
  <c r="D35" i="1"/>
  <c r="D70" i="1" l="1"/>
  <c r="E61" i="49"/>
  <c r="E52" i="49"/>
  <c r="F52" i="49"/>
  <c r="E55" i="49"/>
  <c r="F55" i="49"/>
  <c r="D46" i="19"/>
  <c r="E32" i="19"/>
  <c r="D47" i="26" l="1"/>
  <c r="F47" i="26"/>
  <c r="E37" i="47" l="1"/>
  <c r="F37" i="47"/>
  <c r="G37" i="47"/>
  <c r="D37" i="47"/>
  <c r="G54" i="47"/>
  <c r="G42" i="21"/>
  <c r="G60" i="21" s="1"/>
  <c r="G46" i="19" l="1"/>
  <c r="G32" i="19"/>
  <c r="G46" i="27"/>
  <c r="G47" i="26"/>
  <c r="F48" i="18"/>
  <c r="G48" i="18"/>
  <c r="E84" i="49" l="1"/>
  <c r="D84" i="49"/>
  <c r="F60" i="49"/>
  <c r="F61" i="49" s="1"/>
  <c r="C84" i="49"/>
  <c r="E39" i="49"/>
  <c r="D32" i="48" l="1"/>
  <c r="D37" i="48" s="1"/>
  <c r="C32" i="48"/>
  <c r="C37" i="48" s="1"/>
  <c r="D54" i="47" l="1"/>
  <c r="E54" i="47"/>
  <c r="F54" i="47"/>
  <c r="C54" i="47"/>
  <c r="C37" i="47"/>
  <c r="E47" i="26" l="1"/>
  <c r="E46" i="19" l="1"/>
  <c r="F46" i="19"/>
  <c r="C46" i="19"/>
  <c r="C46" i="27"/>
  <c r="D46" i="27"/>
  <c r="E46" i="27"/>
  <c r="F46" i="27"/>
  <c r="C47" i="26"/>
  <c r="C48" i="18" l="1"/>
  <c r="D48" i="18"/>
  <c r="E48" i="18"/>
  <c r="F42" i="21" l="1"/>
  <c r="F60" i="21" s="1"/>
  <c r="F32" i="19"/>
  <c r="C70" i="1" l="1"/>
  <c r="E42" i="21" l="1"/>
  <c r="E60" i="21" s="1"/>
  <c r="D42" i="21"/>
  <c r="D60" i="21" s="1"/>
  <c r="C42" i="21"/>
  <c r="C60" i="21" s="1"/>
  <c r="C32" i="19"/>
  <c r="G53" i="1" l="1"/>
  <c r="F53" i="1"/>
  <c r="D53" i="1"/>
  <c r="C53" i="1"/>
  <c r="E53" i="1"/>
</calcChain>
</file>

<file path=xl/sharedStrings.xml><?xml version="1.0" encoding="utf-8"?>
<sst xmlns="http://schemas.openxmlformats.org/spreadsheetml/2006/main" count="1541" uniqueCount="332">
  <si>
    <t>БЮДЖЕТНАЯ ПРОГРАММА</t>
  </si>
  <si>
    <t>код и наименование администратора бюджетной  программы</t>
  </si>
  <si>
    <r>
      <rPr>
        <b/>
        <sz val="12"/>
        <color theme="1"/>
        <rFont val="Times New Roman"/>
        <family val="1"/>
        <charset val="204"/>
      </rPr>
      <t>Вид бюджетной программы</t>
    </r>
    <r>
      <rPr>
        <sz val="12"/>
        <color theme="1"/>
        <rFont val="Times New Roman"/>
        <family val="1"/>
        <charset val="204"/>
      </rPr>
      <t xml:space="preserve">: </t>
    </r>
  </si>
  <si>
    <t>Расходы по бюджетной программе, всего</t>
  </si>
  <si>
    <t>Расходы по бюджетной программе</t>
  </si>
  <si>
    <t>Единица измерения</t>
  </si>
  <si>
    <t>отчетный год</t>
  </si>
  <si>
    <t>план текущего года</t>
  </si>
  <si>
    <t>плановый период</t>
  </si>
  <si>
    <t>2015 год</t>
  </si>
  <si>
    <t>2016 год</t>
  </si>
  <si>
    <t>2017 год</t>
  </si>
  <si>
    <t>2018 год</t>
  </si>
  <si>
    <t>За счет трансфертов из республиканского бюджета</t>
  </si>
  <si>
    <t>тыс.тенге</t>
  </si>
  <si>
    <t>За счет средств местного бюджета</t>
  </si>
  <si>
    <t>Итого расходы по бюджетной программе</t>
  </si>
  <si>
    <r>
      <rPr>
        <b/>
        <sz val="12"/>
        <rFont val="Times New Roman"/>
        <family val="1"/>
        <charset val="204"/>
      </rPr>
      <t>Код и наименование бюджетной подпрограммы:</t>
    </r>
    <r>
      <rPr>
        <sz val="12"/>
        <rFont val="Times New Roman"/>
        <family val="1"/>
        <charset val="204"/>
      </rPr>
      <t xml:space="preserve"> </t>
    </r>
    <r>
      <rPr>
        <i/>
        <sz val="12"/>
        <rFont val="Times New Roman"/>
        <family val="1"/>
        <charset val="204"/>
      </rPr>
      <t>011 "За счет трансфертов из республиканского бюджета"</t>
    </r>
  </si>
  <si>
    <r>
      <rPr>
        <b/>
        <sz val="12"/>
        <color theme="1"/>
        <rFont val="Times New Roman"/>
        <family val="1"/>
        <charset val="204"/>
      </rPr>
      <t>Вид бюджетной подпрограммы</t>
    </r>
    <r>
      <rPr>
        <sz val="12"/>
        <color theme="1"/>
        <rFont val="Times New Roman"/>
        <family val="1"/>
        <charset val="204"/>
      </rPr>
      <t xml:space="preserve">: </t>
    </r>
  </si>
  <si>
    <t>Показатели прямого результата</t>
  </si>
  <si>
    <t>Расходы по бюджетной подпрограмме</t>
  </si>
  <si>
    <t>Итого расходы по бюджетной подпрограмме</t>
  </si>
  <si>
    <r>
      <rPr>
        <b/>
        <sz val="12"/>
        <rFont val="Times New Roman"/>
        <family val="1"/>
        <charset val="204"/>
      </rPr>
      <t>Код и наименование бюджетной подпрограммы:</t>
    </r>
    <r>
      <rPr>
        <sz val="12"/>
        <rFont val="Times New Roman"/>
        <family val="1"/>
        <charset val="204"/>
      </rPr>
      <t xml:space="preserve"> </t>
    </r>
    <r>
      <rPr>
        <i/>
        <sz val="12"/>
        <rFont val="Times New Roman"/>
        <family val="1"/>
        <charset val="204"/>
      </rPr>
      <t>015 "За счет средств местного бюджета"</t>
    </r>
  </si>
  <si>
    <t xml:space="preserve">Вид бюджетной подпрограммы: </t>
  </si>
  <si>
    <t>2019 год</t>
  </si>
  <si>
    <t>Количество койко-дней по стационарной помощи</t>
  </si>
  <si>
    <t>Количество пролеченных больных по стационарной помощи</t>
  </si>
  <si>
    <t>Количество койко-дней по стационарзамещающей помощи</t>
  </si>
  <si>
    <t>Количество пролеченных больных по стационарзамещающей помощи</t>
  </si>
  <si>
    <t>Количество посещений по амбулаторно-поликлинической помощи</t>
  </si>
  <si>
    <t>ед.</t>
  </si>
  <si>
    <r>
      <rPr>
        <sz val="12"/>
        <rFont val="Times New Roman"/>
        <family val="1"/>
        <charset val="204"/>
      </rPr>
      <t>в зависимости от содержания:</t>
    </r>
    <r>
      <rPr>
        <b/>
        <sz val="12"/>
        <rFont val="Times New Roman"/>
        <family val="1"/>
        <charset val="204"/>
      </rPr>
      <t xml:space="preserve"> </t>
    </r>
    <r>
      <rPr>
        <i/>
        <sz val="12"/>
        <rFont val="Times New Roman"/>
        <family val="1"/>
        <charset val="204"/>
      </rPr>
      <t>___________</t>
    </r>
  </si>
  <si>
    <r>
      <t xml:space="preserve">текущая/развитие: </t>
    </r>
    <r>
      <rPr>
        <i/>
        <sz val="12"/>
        <rFont val="Times New Roman"/>
        <family val="1"/>
        <charset val="204"/>
      </rPr>
      <t>__________</t>
    </r>
  </si>
  <si>
    <r>
      <t xml:space="preserve">Описание (обоснование) бюджетной подпрограммы: </t>
    </r>
    <r>
      <rPr>
        <i/>
        <sz val="12"/>
        <rFont val="Times New Roman"/>
        <family val="1"/>
        <charset val="204"/>
      </rPr>
      <t>____________________</t>
    </r>
  </si>
  <si>
    <t>………….</t>
  </si>
  <si>
    <t>……</t>
  </si>
  <si>
    <t xml:space="preserve">Показатели конечного результата </t>
  </si>
  <si>
    <t>Плановый период</t>
  </si>
  <si>
    <t>%</t>
  </si>
  <si>
    <t>чел.</t>
  </si>
  <si>
    <t>Количество коек</t>
  </si>
  <si>
    <t>чел</t>
  </si>
  <si>
    <r>
      <t xml:space="preserve">в зависимости от содержания: </t>
    </r>
    <r>
      <rPr>
        <i/>
        <sz val="12"/>
        <color theme="1"/>
        <rFont val="Times New Roman"/>
        <family val="1"/>
        <charset val="204"/>
      </rPr>
      <t xml:space="preserve"> предоставление трансфертов и бюджетных субсидий</t>
    </r>
  </si>
  <si>
    <r>
      <t xml:space="preserve">в зависимости от способа реализации: </t>
    </r>
    <r>
      <rPr>
        <i/>
        <sz val="12"/>
        <color theme="1"/>
        <rFont val="Times New Roman"/>
        <family val="1"/>
        <charset val="204"/>
      </rPr>
      <t>индивидуальная</t>
    </r>
  </si>
  <si>
    <r>
      <t xml:space="preserve">текущая/развитие: </t>
    </r>
    <r>
      <rPr>
        <i/>
        <sz val="12"/>
        <color theme="1"/>
        <rFont val="Times New Roman"/>
        <family val="1"/>
        <charset val="204"/>
      </rPr>
      <t>текущая</t>
    </r>
  </si>
  <si>
    <r>
      <t xml:space="preserve">Описание (обоснование) бюджетной подпрограммы: </t>
    </r>
    <r>
      <rPr>
        <i/>
        <sz val="12"/>
        <rFont val="Times New Roman"/>
        <family val="1"/>
        <charset val="204"/>
      </rPr>
      <t xml:space="preserve">Оказание медицинской реабилитации и восстановительного лечения, за исключением восстановительного лечения и медицинской реабилитации возмещение затрат по которым осуществляется за счет средств республиканского бюджета в порядке, определенном согласно приказа исполняющего обязанности Министра здравоохранения и социального развития Республики Казахстан от 28 июля 2015 года № 627 «Об утверждении Правил возмещения затрат организациям здравоохранения за счет бюджетных средств», оказание сестринского ухода, паллиативной помощи лицам, за исключением паллитивной помощи лицам, страдающим злокачественными новообразованиями, возмещение затрат по которым осуществляется за счет средств республиканского бюджета  </t>
    </r>
  </si>
  <si>
    <t>253 ГУ "Управление здравоохранения Павлодарской области"</t>
  </si>
  <si>
    <r>
      <t>в зависимости от уровня государственного управления:</t>
    </r>
    <r>
      <rPr>
        <i/>
        <sz val="12"/>
        <rFont val="Times New Roman"/>
        <family val="1"/>
        <charset val="204"/>
      </rPr>
      <t xml:space="preserve"> областная </t>
    </r>
  </si>
  <si>
    <t xml:space="preserve"> </t>
  </si>
  <si>
    <r>
      <rPr>
        <b/>
        <sz val="12"/>
        <rFont val="Times New Roman"/>
        <family val="1"/>
        <charset val="204"/>
      </rPr>
      <t>Код и наименование бюджетной программы:</t>
    </r>
    <r>
      <rPr>
        <i/>
        <sz val="12"/>
        <rFont val="Times New Roman"/>
        <family val="1"/>
        <charset val="204"/>
      </rPr>
      <t xml:space="preserve">    05.2.253 006  "Услуги по  охране материнства  и  детства"</t>
    </r>
  </si>
  <si>
    <r>
      <rPr>
        <b/>
        <sz val="12"/>
        <color indexed="8"/>
        <rFont val="Times New Roman"/>
        <family val="1"/>
        <charset val="204"/>
      </rPr>
      <t>Вид бюджетной программы</t>
    </r>
    <r>
      <rPr>
        <sz val="12"/>
        <color indexed="8"/>
        <rFont val="Times New Roman"/>
        <family val="1"/>
        <charset val="204"/>
      </rPr>
      <t>:</t>
    </r>
  </si>
  <si>
    <r>
      <t xml:space="preserve">в зависимости от уровня государственного управления:  </t>
    </r>
    <r>
      <rPr>
        <i/>
        <sz val="12"/>
        <rFont val="Times New Roman"/>
        <family val="1"/>
        <charset val="204"/>
      </rPr>
      <t>областной  бюджет</t>
    </r>
  </si>
  <si>
    <t>в зависимости от содержания:Осуществление государственных функций, полномочий и оказание вытекающих из них государственных услуг</t>
  </si>
  <si>
    <r>
      <t xml:space="preserve">в зависимости от способа реализации: </t>
    </r>
    <r>
      <rPr>
        <i/>
        <sz val="12"/>
        <color indexed="8"/>
        <rFont val="Times New Roman"/>
        <family val="1"/>
        <charset val="204"/>
      </rPr>
      <t>индивидуальная</t>
    </r>
  </si>
  <si>
    <r>
      <t xml:space="preserve">текущая/развития:  </t>
    </r>
    <r>
      <rPr>
        <i/>
        <sz val="12"/>
        <color indexed="8"/>
        <rFont val="Times New Roman"/>
        <family val="1"/>
        <charset val="204"/>
      </rPr>
      <t>текущая</t>
    </r>
  </si>
  <si>
    <r>
      <t xml:space="preserve">Описание (обоснование) бюджетной программы: </t>
    </r>
    <r>
      <rPr>
        <sz val="12"/>
        <rFont val="Times New Roman"/>
        <family val="1"/>
        <charset val="204"/>
      </rPr>
      <t>Содержание, педагогическое воспитание, оказание профилактической, лечебно-оздоровительной, реабилитационной помощи детям – сиротам, детям, оставшимся без попечения  родителей; детям с нервно - психическими  расстройствами</t>
    </r>
  </si>
  <si>
    <t xml:space="preserve">Расходы по бюджетной подпрограмме </t>
  </si>
  <si>
    <t>тысяч тенге</t>
  </si>
  <si>
    <r>
      <rPr>
        <b/>
        <sz val="12"/>
        <rFont val="Times New Roman"/>
        <family val="1"/>
        <charset val="204"/>
      </rPr>
      <t>Код и наименование бюджетной подпрограммы</t>
    </r>
    <r>
      <rPr>
        <sz val="12"/>
        <rFont val="Times New Roman"/>
        <family val="1"/>
        <charset val="204"/>
      </rPr>
      <t xml:space="preserve"> </t>
    </r>
    <r>
      <rPr>
        <i/>
        <sz val="12"/>
        <rFont val="Times New Roman"/>
        <family val="1"/>
        <charset val="204"/>
      </rPr>
      <t>015 "За счет средств местного бюджета"</t>
    </r>
  </si>
  <si>
    <r>
      <rPr>
        <b/>
        <sz val="12"/>
        <color indexed="8"/>
        <rFont val="Times New Roman"/>
        <family val="1"/>
        <charset val="204"/>
      </rPr>
      <t>Вид бюджетной программы</t>
    </r>
    <r>
      <rPr>
        <sz val="12"/>
        <color indexed="8"/>
        <rFont val="Times New Roman"/>
        <family val="1"/>
        <charset val="204"/>
      </rPr>
      <t xml:space="preserve">: </t>
    </r>
  </si>
  <si>
    <t>Х</t>
  </si>
  <si>
    <r>
      <rPr>
        <b/>
        <sz val="12"/>
        <rFont val="Times New Roman"/>
        <family val="1"/>
        <charset val="204"/>
      </rPr>
      <t>Код и наименование бюджетной программы:</t>
    </r>
    <r>
      <rPr>
        <i/>
        <sz val="12"/>
        <rFont val="Times New Roman"/>
        <family val="1"/>
        <charset val="204"/>
      </rPr>
      <t xml:space="preserve"> 029 "Областные  базы спецмедснабжения"</t>
    </r>
  </si>
  <si>
    <r>
      <rPr>
        <b/>
        <sz val="12"/>
        <color theme="1"/>
        <rFont val="Times New Roman"/>
        <family val="1"/>
        <charset val="204"/>
      </rPr>
      <t>Вид бюджетной программы</t>
    </r>
    <r>
      <rPr>
        <sz val="12"/>
        <color theme="1"/>
        <rFont val="Times New Roman"/>
        <family val="1"/>
        <charset val="204"/>
      </rPr>
      <t>:</t>
    </r>
  </si>
  <si>
    <r>
      <t xml:space="preserve">текущая/развития:  </t>
    </r>
    <r>
      <rPr>
        <i/>
        <sz val="12"/>
        <color theme="1"/>
        <rFont val="Times New Roman"/>
        <family val="1"/>
        <charset val="204"/>
      </rPr>
      <t>текущая</t>
    </r>
  </si>
  <si>
    <r>
      <t xml:space="preserve">Цель бюджетной программы: </t>
    </r>
    <r>
      <rPr>
        <sz val="12"/>
        <rFont val="Times New Roman"/>
        <family val="1"/>
        <charset val="204"/>
      </rPr>
      <t xml:space="preserve">Обеспечение  сохранности и своевременное обновление медицинского имущества резерва </t>
    </r>
  </si>
  <si>
    <r>
      <t xml:space="preserve">Конечные результаты бюджетной программы: </t>
    </r>
    <r>
      <rPr>
        <sz val="12"/>
        <rFont val="Times New Roman"/>
        <family val="1"/>
        <charset val="204"/>
      </rPr>
      <t xml:space="preserve">100% -ое </t>
    </r>
    <r>
      <rPr>
        <b/>
        <sz val="12"/>
        <rFont val="Times New Roman"/>
        <family val="1"/>
        <charset val="204"/>
      </rPr>
      <t>о</t>
    </r>
    <r>
      <rPr>
        <sz val="12"/>
        <rFont val="Times New Roman"/>
        <family val="1"/>
        <charset val="204"/>
      </rPr>
      <t>беспечение резерва лекарственными средствами и изделиями медицинского назначения при чрезвычайных ситуациях.</t>
    </r>
  </si>
  <si>
    <r>
      <t xml:space="preserve">Описание (обоснование) бюджетной программы: </t>
    </r>
    <r>
      <rPr>
        <i/>
        <sz val="12"/>
        <rFont val="Times New Roman"/>
        <family val="1"/>
        <charset val="204"/>
      </rPr>
      <t>Накопление, обновление и замена медикаментов для экстренной медицинской  помощи</t>
    </r>
  </si>
  <si>
    <t>Содержание государственного  учреждения «Областная  база спецмедснабжения» для  выполнения возложенных на  учреждение  функций</t>
  </si>
  <si>
    <t>Шт.ед</t>
  </si>
  <si>
    <t xml:space="preserve">   </t>
  </si>
  <si>
    <t>Руководитель бюджетной программы вышестоящего бюджета, выделяющего целевые трансферты</t>
  </si>
  <si>
    <t>(подпись, фамилия, имя, отчество)</t>
  </si>
  <si>
    <r>
      <t xml:space="preserve">в зависимости от содержания: </t>
    </r>
    <r>
      <rPr>
        <i/>
        <sz val="12"/>
        <color indexed="8"/>
        <rFont val="Times New Roman"/>
        <family val="1"/>
        <charset val="204"/>
      </rPr>
      <t>осуществление государственных функций, полномочий и оказание     вытекающих из них государственных услуг</t>
    </r>
  </si>
  <si>
    <r>
      <t xml:space="preserve">текущая/развития:  </t>
    </r>
    <r>
      <rPr>
        <i/>
        <sz val="12"/>
        <color indexed="8"/>
        <rFont val="Times New Roman"/>
        <family val="1"/>
        <charset val="204"/>
      </rPr>
      <t xml:space="preserve">текущая бюджетная программа </t>
    </r>
  </si>
  <si>
    <r>
      <t xml:space="preserve">Описание (обоснование) бюджетной программы: </t>
    </r>
    <r>
      <rPr>
        <sz val="12"/>
        <rFont val="Times New Roman"/>
        <family val="1"/>
        <charset val="204"/>
      </rPr>
      <t>Программа  предусмотрена для  качественной подготовки медицинских специалистов  среднего звена в рамках государственного  заказа</t>
    </r>
  </si>
  <si>
    <t>011 За счет трансфертов из республиканского бюджета</t>
  </si>
  <si>
    <t>015 За счет средств местного бюджета</t>
  </si>
  <si>
    <r>
      <t xml:space="preserve">текущая/развития:  </t>
    </r>
    <r>
      <rPr>
        <i/>
        <sz val="12"/>
        <color indexed="8"/>
        <rFont val="Times New Roman"/>
        <family val="1"/>
        <charset val="204"/>
      </rPr>
      <t>текущая бюджетная программа</t>
    </r>
  </si>
  <si>
    <t>Прием учащихся</t>
  </si>
  <si>
    <t xml:space="preserve">Количество выпускников </t>
  </si>
  <si>
    <t>Среднегодовой контингент стипендиатов в колледжах</t>
  </si>
  <si>
    <t>Среднегодовой контингент учащихся в колледжах</t>
  </si>
  <si>
    <r>
      <t xml:space="preserve">Цель бюджетной программы: </t>
    </r>
    <r>
      <rPr>
        <sz val="12"/>
        <rFont val="Times New Roman"/>
        <family val="1"/>
        <charset val="204"/>
      </rPr>
      <t>Улучшение здоровья населения области</t>
    </r>
  </si>
  <si>
    <r>
      <t>Конечные результаты бюджетной программы:</t>
    </r>
    <r>
      <rPr>
        <sz val="12"/>
        <rFont val="Times New Roman"/>
        <family val="1"/>
        <charset val="204"/>
      </rPr>
      <t xml:space="preserve"> Создание эффективной системы профессиональной подготовки, обеспечение медицинских организаций квалифицированными кадрами. Процент трудоустройства -82%, знанятости выпускников - 100%. </t>
    </r>
  </si>
  <si>
    <t>в зависимости от содержания: Осуществление государственных функций, полномочий и оказание вытекающих из них государственных услуг</t>
  </si>
  <si>
    <r>
      <t xml:space="preserve">Цель бюджетной программы: </t>
    </r>
    <r>
      <rPr>
        <sz val="12"/>
        <rFont val="Times New Roman"/>
        <family val="1"/>
        <charset val="204"/>
      </rPr>
      <t>Возмещение транспортных  расходов гражданам для получения высокоспециализированной  медицинской помощи за пределами населенного пункта</t>
    </r>
  </si>
  <si>
    <r>
      <t>Конечные результаты бюджетной программы:</t>
    </r>
    <r>
      <rPr>
        <sz val="12"/>
        <rFont val="Times New Roman"/>
        <family val="1"/>
        <charset val="204"/>
      </rPr>
      <t xml:space="preserve"> Обеспечение больных бесплатным или льготным проездом в республиканские медицинские организации в рамках выделенных бюджетных средств-100%.</t>
    </r>
  </si>
  <si>
    <r>
      <t xml:space="preserve">Описание (обоснование) бюджетной программы: </t>
    </r>
    <r>
      <rPr>
        <sz val="12"/>
        <rFont val="Times New Roman"/>
        <family val="1"/>
        <charset val="204"/>
      </rPr>
      <t>Обеспечение больных бесплатным или льготным проездом для получения высококвалифицированной медицинской помощи в республиканских медицинских организациях</t>
    </r>
  </si>
  <si>
    <r>
      <t xml:space="preserve">Описание (обоснование) бюджетной программы: </t>
    </r>
    <r>
      <rPr>
        <i/>
        <sz val="12"/>
        <rFont val="Times New Roman"/>
        <family val="1"/>
        <charset val="204"/>
      </rPr>
      <t>Обеспечение больных бесплатным или льготным проездом для получения высококвалифицированной медицинской помощи в республиканских медицинских организациях</t>
    </r>
  </si>
  <si>
    <t>Количество  больных, обеспеченных бесплатным или льготным проездом</t>
  </si>
  <si>
    <r>
      <t xml:space="preserve">Цель бюджетной программы: </t>
    </r>
    <r>
      <rPr>
        <sz val="12"/>
        <rFont val="Times New Roman"/>
        <family val="1"/>
        <charset val="204"/>
      </rPr>
      <t>Содействие развитию системы здравоохранения путем совершенствования информационной инфраструктуры системы здравоохранения (электронного здравоохранения), медицинской статистики, реализации информационных программ</t>
    </r>
  </si>
  <si>
    <r>
      <t xml:space="preserve">Описание (обоснование) бюджетной программы: </t>
    </r>
    <r>
      <rPr>
        <sz val="12"/>
        <rFont val="Times New Roman"/>
        <family val="1"/>
        <charset val="204"/>
      </rPr>
      <t>Организация сбора, обработки и анализа медицинских статистических данных о сети, кадрах, деятельности организаций здравоохранения, состоянии здоровья населения  Павлодарской области</t>
    </r>
  </si>
  <si>
    <t>шт</t>
  </si>
  <si>
    <r>
      <rPr>
        <b/>
        <sz val="12"/>
        <rFont val="Times New Roman"/>
        <family val="1"/>
        <charset val="204"/>
      </rPr>
      <t xml:space="preserve">Код и наименование бюджетной программы:  </t>
    </r>
    <r>
      <rPr>
        <i/>
        <sz val="12"/>
        <rFont val="Times New Roman"/>
        <family val="1"/>
        <charset val="204"/>
      </rPr>
      <t>008 «Реализация мероприятий по профилактике и борьбе со СПИД в Республике Казахстан»</t>
    </r>
  </si>
  <si>
    <r>
      <t>Описание (обоснование) бюджетной программы:</t>
    </r>
    <r>
      <rPr>
        <sz val="12"/>
        <rFont val="Times New Roman"/>
        <family val="1"/>
        <charset val="204"/>
      </rPr>
      <t xml:space="preserve"> Оказание медико-социальной помощи ВИЧ-инфицированным и больным СПИД, а также на проведение мероприятий по борьбе со СПИДом, за исключением оказываемой республиканской организацией. </t>
    </r>
  </si>
  <si>
    <t>Прием врачей</t>
  </si>
  <si>
    <t>Консультация специалистов</t>
  </si>
  <si>
    <t>Лабораторные исследование</t>
  </si>
  <si>
    <t>исл.</t>
  </si>
  <si>
    <t>Мероприятия по борьбе по со СПИД</t>
  </si>
  <si>
    <t>Мероприятия по проведению дозорного эпидемиологического надзора</t>
  </si>
  <si>
    <t>Мероприятия по эпидемиологическому слежению за ВИЧ-инфекцией</t>
  </si>
  <si>
    <t>Прочие организационные и методические работы</t>
  </si>
  <si>
    <t>Обеспечение антиретровирусными препаратами (лечение ВИЧ инфекции)</t>
  </si>
  <si>
    <t xml:space="preserve">Обеспеченые лекарственными средствами и специализированными продуктами детского и лечебного питания отдельных категорий населения на амбулаторном уровне </t>
  </si>
  <si>
    <t>2020 год</t>
  </si>
  <si>
    <t>Отчет на 2016 год</t>
  </si>
  <si>
    <t>Уточненный план на 2017 год</t>
  </si>
  <si>
    <r>
      <t xml:space="preserve">в зависимости от уровня государственного управления:  </t>
    </r>
    <r>
      <rPr>
        <i/>
        <sz val="12"/>
        <rFont val="Times New Roman"/>
        <family val="1"/>
        <charset val="204"/>
      </rPr>
      <t>областная</t>
    </r>
  </si>
  <si>
    <t>шт.ед</t>
  </si>
  <si>
    <t>Описание (обоснование) бюджетной подпрограммы:  На выплату заработной платы дополнительно введенных 2,25 штатных единиц в КГКП «Павлодарский областной центр по профилактике и борьбе со СПИДом»</t>
  </si>
  <si>
    <t>количество штатных единиц (врач-инфекционист)</t>
  </si>
  <si>
    <t xml:space="preserve">             2533001 Управление здравоохранения акимата Павлодарской области</t>
  </si>
  <si>
    <r>
      <rPr>
        <b/>
        <sz val="12"/>
        <rFont val="Times New Roman"/>
        <family val="1"/>
        <charset val="204"/>
      </rPr>
      <t xml:space="preserve">Код и наименование бюджетной программы: </t>
    </r>
    <r>
      <rPr>
        <sz val="12"/>
        <rFont val="Times New Roman"/>
        <family val="1"/>
        <charset val="204"/>
      </rPr>
      <t>096</t>
    </r>
    <r>
      <rPr>
        <i/>
        <sz val="12"/>
        <rFont val="Times New Roman"/>
        <family val="1"/>
        <charset val="204"/>
      </rPr>
      <t xml:space="preserve"> «Выполнение государственных обязательств по проектам государственно-частного партнерства»</t>
    </r>
  </si>
  <si>
    <r>
      <t xml:space="preserve">в зависимости от содержания: </t>
    </r>
    <r>
      <rPr>
        <i/>
        <sz val="12"/>
        <color theme="1"/>
        <rFont val="Times New Roman"/>
        <family val="1"/>
        <charset val="204"/>
      </rPr>
      <t>осуществление государственных функций, полномочий и оказание     вытекающих из них государственных услуг</t>
    </r>
  </si>
  <si>
    <r>
      <t xml:space="preserve">текущая/развития:  </t>
    </r>
    <r>
      <rPr>
        <i/>
        <sz val="12"/>
        <color theme="1"/>
        <rFont val="Times New Roman"/>
        <family val="1"/>
        <charset val="204"/>
      </rPr>
      <t xml:space="preserve">текущая бюджетная программа </t>
    </r>
  </si>
  <si>
    <r>
      <t xml:space="preserve">Цель бюджетной программы: </t>
    </r>
    <r>
      <rPr>
        <sz val="12"/>
        <rFont val="Times New Roman"/>
        <family val="1"/>
        <charset val="204"/>
      </rPr>
      <t xml:space="preserve">Стимулирование притока инвестиций в экономику региона и активизация инновационного развития региона </t>
    </r>
  </si>
  <si>
    <r>
      <t xml:space="preserve">Описание (обоснование) бюджетной программы: </t>
    </r>
    <r>
      <rPr>
        <i/>
        <sz val="12"/>
        <rFont val="Times New Roman"/>
        <family val="1"/>
        <charset val="204"/>
      </rPr>
      <t>Погашение государственных обязательств по проектам государственно-частного партнерства</t>
    </r>
  </si>
  <si>
    <t>096 «Выполнение государственных обязательств по проектам государственно-частного партнерства»</t>
  </si>
  <si>
    <t xml:space="preserve">Количество проектов по которым приняты государственные обязательства по проекту государственно-частного партнерства </t>
  </si>
  <si>
    <t>шт.</t>
  </si>
  <si>
    <t>Утверждена         </t>
  </si>
  <si>
    <t>управления здравоохранения Павлодарской области</t>
  </si>
  <si>
    <t>от "_____" _______________  201___ года №________     </t>
  </si>
  <si>
    <r>
      <rPr>
        <b/>
        <sz val="12"/>
        <rFont val="Times New Roman"/>
        <family val="1"/>
        <charset val="204"/>
      </rPr>
      <t xml:space="preserve">Код и наименование бюджетной программы:  </t>
    </r>
    <r>
      <rPr>
        <i/>
        <sz val="12"/>
        <rFont val="Times New Roman"/>
        <family val="1"/>
        <charset val="204"/>
      </rPr>
      <t>033 «Капитальные расходы медицинских организаций здравоохранения»</t>
    </r>
  </si>
  <si>
    <r>
      <t xml:space="preserve">Цель бюджетной программы: </t>
    </r>
    <r>
      <rPr>
        <sz val="12"/>
        <rFont val="Times New Roman"/>
        <family val="1"/>
        <charset val="204"/>
      </rPr>
      <t>Улучшение материально-технического состояния организаций здравоохранения с целью создания условий для повышения качества оказания медицинских услуг</t>
    </r>
  </si>
  <si>
    <t>Конечные результаты бюджетной программы:</t>
  </si>
  <si>
    <t>Уровень оснащенности медицинских организаций</t>
  </si>
  <si>
    <r>
      <t>Описание (обоснование) бюджетной программы:</t>
    </r>
    <r>
      <rPr>
        <sz val="12"/>
        <rFont val="Times New Roman"/>
        <family val="1"/>
        <charset val="204"/>
      </rPr>
      <t xml:space="preserve"> укрепление материально-технической базы объектов здравоохранения</t>
    </r>
  </si>
  <si>
    <r>
      <t xml:space="preserve">Описание (обоснование) бюджетной подпрограммы: </t>
    </r>
    <r>
      <rPr>
        <i/>
        <sz val="12"/>
        <rFont val="Times New Roman"/>
        <family val="1"/>
        <charset val="204"/>
      </rPr>
      <t>укрепление материально-технической базы  объектов здравоохранения</t>
    </r>
  </si>
  <si>
    <t>Количество оснащаемых организаций за счет целевых текущих трансфертов</t>
  </si>
  <si>
    <t>Материально-техническое оснащение онкологических диспансеров</t>
  </si>
  <si>
    <t>Материально-техническое оснащение организаций здравоохранения оказывающие кардиологическую и кардиохирургическую медицинскую помощь</t>
  </si>
  <si>
    <t>Материально-техническое оснащение организаций здравоохранения оказывающие медицинскую помощь при инсульте</t>
  </si>
  <si>
    <t>Материально-техническое оснащение организаций детства</t>
  </si>
  <si>
    <t>Оснащение КТ МРТ</t>
  </si>
  <si>
    <t>Материально-техническое оснащение организаций родовспоможения</t>
  </si>
  <si>
    <t>Оснащение районных городских и областных больниц медицинской техникой</t>
  </si>
  <si>
    <t>Оснащение службы скорой медицинской помощи санитарным автотранспортом</t>
  </si>
  <si>
    <t xml:space="preserve">Оснащение районных и городских поликлиник медицинской техникой </t>
  </si>
  <si>
    <t>Количество объектов здравоохранения, подлежащих капитальному ремонту</t>
  </si>
  <si>
    <t>Приложение __</t>
  </si>
  <si>
    <t>Управление здравоохранения Павлодарской области</t>
  </si>
  <si>
    <t>от "____" _____________ 201___ года № _______</t>
  </si>
  <si>
    <t>«Согласована»        </t>
  </si>
  <si>
    <t xml:space="preserve">Вице-министр </t>
  </si>
  <si>
    <t xml:space="preserve">Министерства здравоохранения </t>
  </si>
  <si>
    <t>Республики Казахстан</t>
  </si>
  <si>
    <t>МП</t>
  </si>
  <si>
    <r>
      <rPr>
        <b/>
        <sz val="12"/>
        <rFont val="Times New Roman"/>
        <family val="1"/>
        <charset val="204"/>
      </rPr>
      <t xml:space="preserve">Код и наименование бюджетной программы:  </t>
    </r>
    <r>
      <rPr>
        <i/>
        <sz val="12"/>
        <rFont val="Times New Roman"/>
        <family val="1"/>
        <charset val="204"/>
      </rPr>
      <t>027 «Централизованный закуп и хранение вакцин и других медицинских иммунобиологических препаратов для проведения иммунопрофилактики населения»</t>
    </r>
  </si>
  <si>
    <t xml:space="preserve">Охват вакцинацией детей до года </t>
  </si>
  <si>
    <t>не менее 95%</t>
  </si>
  <si>
    <r>
      <t>Описание (обоснование) бюджетной программы:</t>
    </r>
    <r>
      <rPr>
        <sz val="12"/>
        <rFont val="Times New Roman"/>
        <family val="1"/>
        <charset val="204"/>
      </rPr>
      <t xml:space="preserve"> Централизованный закуп вакцин и других медицинских иммунобиологических препаратов для проведения иммунопрофилактики населения</t>
    </r>
  </si>
  <si>
    <r>
      <t xml:space="preserve">Описание (обоснование) бюджетной подпрограммы: </t>
    </r>
    <r>
      <rPr>
        <i/>
        <sz val="12"/>
        <rFont val="Times New Roman"/>
        <family val="1"/>
        <charset val="204"/>
      </rPr>
      <t>Централизованный закуп вакцин и других медицинских иммунобиологических препаратов для проведения иммунопрофилактики населения</t>
    </r>
  </si>
  <si>
    <t xml:space="preserve">Количество  получателей вакцин </t>
  </si>
  <si>
    <t>Планируемое количество провакцинированых доз/вакцин (грипп) из средств местного бюджета</t>
  </si>
  <si>
    <t>Контингент, подлежащий вакцинации против сибирской язвы</t>
  </si>
  <si>
    <r>
      <rPr>
        <b/>
        <sz val="12"/>
        <rFont val="Times New Roman"/>
        <family val="1"/>
        <charset val="204"/>
      </rPr>
      <t xml:space="preserve">Код и наименование бюджетной программы:  </t>
    </r>
    <r>
      <rPr>
        <i/>
        <sz val="12"/>
        <rFont val="Times New Roman"/>
        <family val="1"/>
        <charset val="204"/>
      </rPr>
      <t>007 «Пропаганда здорового образа жизни»</t>
    </r>
  </si>
  <si>
    <r>
      <t>Описание (обоснование) бюджетной программы:</t>
    </r>
    <r>
      <rPr>
        <sz val="12"/>
        <rFont val="Times New Roman"/>
        <family val="1"/>
        <charset val="204"/>
      </rPr>
      <t xml:space="preserve">  Проведение мероприятий по вопросам формирования здорового образа жизни (организация и проведение мероприятий по формированию ЗОЖ и профилактике заболеваний, выступления на местном телевидении и радиостанции, публикаций статей в периодической печати (газеты, журналы), прокат аудио (видеороликов), выпуск региональной газеты, производство и трансляцию телепередач, тиражирование ИОМ, подготовку и проведения анкетирований, выпуск наружной рекламы, информирование через радиорубки, обеспечение деятельности веб-сайта с постоянным размещением информации, мониторинг профилактических (скрининговых) осмотров, мониторинг деятельности формирования ЗОЖ, размещение государственного социального заказа по пропаганде ЗОЖ, функционирование районных, молодежных центров здоровья, антитабачных центров).</t>
    </r>
  </si>
  <si>
    <r>
      <t xml:space="preserve">Описание (обоснование) бюджетной подпрограммы: </t>
    </r>
    <r>
      <rPr>
        <i/>
        <sz val="12"/>
        <rFont val="Times New Roman"/>
        <family val="1"/>
        <charset val="204"/>
      </rPr>
      <t>Проведение мероприятий по вопросам формирования здорового образа жизни (организация и проведение мероприятий по формированию ЗОЖ и профилактике заболеваний, выступления на местном телевидении и радиостанции, публикаций статей в периодической печати (газеты, журналы), прокат аудио (видеороликов), выпуск региональной газеты, производство и трансляцию телепередач, тиражирование ИОМ, подготовку и проведения анкетирований, выпуск наружной рекламы, информирование через радиорубки, обеспечение деятельности веб-сайта с постоянным размещением информации, мониторинг профилактических (скрининговых) осмотров, мониторинг деятельности формирования ЗОЖ, размещение государственного социального заказа по пропаганде ЗОЖ, функционирование районных, молодежных центров здоровья, антитабачных центров).</t>
    </r>
  </si>
  <si>
    <t>Выступления на местном телевидении и  радиостанции</t>
  </si>
  <si>
    <t>Публикаций статей в периодической печати (газеты, журналы);</t>
  </si>
  <si>
    <t>Прокат аудио/видеороликов</t>
  </si>
  <si>
    <t>Выпуск региональной газеты;</t>
  </si>
  <si>
    <t>Производство и трансляция телепередач</t>
  </si>
  <si>
    <t>Тиражирование информационно-образовательных материалов</t>
  </si>
  <si>
    <t>Подготовка и проведение анкетирований</t>
  </si>
  <si>
    <t>Выпуск наружной рекламы</t>
  </si>
  <si>
    <t>Информирование через радиорубки</t>
  </si>
  <si>
    <t>Обеспечение деятельности веб-сайта с постоянным размещением информации</t>
  </si>
  <si>
    <t>Мониторинг профилактических (скрининговых) осмотров</t>
  </si>
  <si>
    <t>Мониторинг деятельности формирования здорового образа жизни</t>
  </si>
  <si>
    <t>Описание (обоснование) бюджетной подпрограммы:  мероприятия по проведению информационно-разъяснительной работы с населением по внедрению обязательного социального медицинского страхования.</t>
  </si>
  <si>
    <t>Отчет на 2015 год</t>
  </si>
  <si>
    <t>Количество абонентов</t>
  </si>
  <si>
    <r>
      <t>Конечные результаты бюджетной программы:</t>
    </r>
    <r>
      <rPr>
        <sz val="12"/>
        <rFont val="Times New Roman"/>
        <family val="1"/>
        <charset val="204"/>
      </rPr>
      <t xml:space="preserve"> Осуществление ведомственных статистических наблюдений в области здравоохранения  с соблюдением требований статистической методологии и 100 % обработка поступающей информации от медицинских организаций.</t>
    </r>
  </si>
  <si>
    <t xml:space="preserve">Уточненный план </t>
  </si>
  <si>
    <r>
      <rPr>
        <b/>
        <sz val="12"/>
        <rFont val="Times New Roman"/>
        <family val="1"/>
        <charset val="204"/>
      </rPr>
      <t xml:space="preserve">Конечные результаты бюджетной программы: </t>
    </r>
    <r>
      <rPr>
        <sz val="12"/>
        <rFont val="Times New Roman"/>
        <family val="1"/>
        <charset val="204"/>
      </rPr>
      <t xml:space="preserve"> </t>
    </r>
    <r>
      <rPr>
        <i/>
        <sz val="12"/>
        <rFont val="Times New Roman"/>
        <family val="1"/>
        <charset val="204"/>
      </rPr>
      <t>(Конечный результат)</t>
    </r>
  </si>
  <si>
    <r>
      <t xml:space="preserve">Описание (обоснование) бюджетной подпрограммы: </t>
    </r>
    <r>
      <rPr>
        <i/>
        <sz val="12"/>
        <rFont val="Times New Roman"/>
        <family val="1"/>
        <charset val="204"/>
      </rPr>
      <t xml:space="preserve">Оказание медико-социальной помощи ВИЧ-инфицированным и больным СПИД, а также на проведение мероприятий по борьбе со СПИДом, за исключением оказываемой республиканской организацией. </t>
    </r>
  </si>
  <si>
    <t>Размещение публикации в интернет порталах (например Tengrinew.kz, Zakon.kz, Nur.kz)</t>
  </si>
  <si>
    <t>Тест-системы иммуноферментная для одновременного выявления  антител к вирусу иммунодефицита человека ВИЧ1(группы М и О) и ВИЧ2, и антигена p24 ВИЧ1;                            Набор реагентов полной комплектации для количественного определения РНК ВИЧА; Наборы для определения иммунного статуса у людей живущих с ВИЧ инфекцией и растворы к ним.</t>
  </si>
  <si>
    <t>наборы</t>
  </si>
  <si>
    <r>
      <rPr>
        <b/>
        <sz val="12"/>
        <rFont val="Times New Roman"/>
        <family val="1"/>
        <charset val="204"/>
      </rPr>
      <t xml:space="preserve">Код и наименование бюджетной программы:  </t>
    </r>
    <r>
      <rPr>
        <i/>
        <sz val="12"/>
        <rFont val="Times New Roman"/>
        <family val="1"/>
        <charset val="204"/>
      </rPr>
      <t>042 «Проведение медицинской организацией мероприятий, снижающих половое влечение, осуществляемые на основании решения суда»</t>
    </r>
  </si>
  <si>
    <r>
      <t>Описание (обоснование) бюджетной программы:</t>
    </r>
    <r>
      <rPr>
        <sz val="12"/>
        <rFont val="Times New Roman"/>
        <family val="1"/>
        <charset val="204"/>
      </rPr>
      <t xml:space="preserve"> Обеспечение антиандрогенными препаратами для проведения химической кастрации</t>
    </r>
  </si>
  <si>
    <t xml:space="preserve">Описание (обоснование) бюджетной подпрограммы: </t>
  </si>
  <si>
    <r>
      <t xml:space="preserve">Конечные результаты бюджетной программы: </t>
    </r>
    <r>
      <rPr>
        <sz val="12"/>
        <rFont val="Times New Roman"/>
        <family val="1"/>
        <charset val="204"/>
      </rPr>
      <t>100% обеспечение препаратами для химической кастрации в целях предупреждения состояния декомпенсации у лиц, страдающих расстройством сексуального предпочтения</t>
    </r>
  </si>
  <si>
    <r>
      <t xml:space="preserve">Цель бюджетной программы: </t>
    </r>
    <r>
      <rPr>
        <sz val="12"/>
        <rFont val="Times New Roman"/>
        <family val="1"/>
        <charset val="204"/>
      </rPr>
      <t>Снижение преступления против половой неприкосновенности несовершеннолетних</t>
    </r>
  </si>
  <si>
    <r>
      <rPr>
        <b/>
        <sz val="12"/>
        <rFont val="Times New Roman"/>
        <family val="1"/>
        <charset val="204"/>
      </rPr>
      <t xml:space="preserve">Код и наименование бюджетной программы:  </t>
    </r>
    <r>
      <rPr>
        <i/>
        <sz val="12"/>
        <rFont val="Times New Roman"/>
        <family val="1"/>
        <charset val="204"/>
      </rPr>
      <t>041 «Дополнительное обеспечение гарантированного объема бесплатной медицинской помощи по решению местных представительных органов областей»</t>
    </r>
  </si>
  <si>
    <t>Количество объектов здравоохранения, на разработку проектно-сметной документации</t>
  </si>
  <si>
    <t>Количество штатных единиц на содержание вновь введенных бригад скорой медицинской помощи</t>
  </si>
  <si>
    <r>
      <t xml:space="preserve">Цель бюджетной программы: </t>
    </r>
    <r>
      <rPr>
        <sz val="12"/>
        <rFont val="Times New Roman"/>
        <family val="1"/>
        <charset val="204"/>
      </rPr>
      <t>Улучшение доступности и качества медицинской помощи. Обеспечение эффективной системы диагностики, лечения и реабилитации заболеваний.Оказание круглосуточной скорой медицинской помощи взрослому и детскому населению.Улучшение здоровья отдельных категорий граждан с редкими орфанными заболеваниями на амбулаторном уровне; улучшение здоровья детей путем обеспечения качественным, лечебным питанием.</t>
    </r>
  </si>
  <si>
    <r>
      <t>Описание (обоснование) бюджетной программы:</t>
    </r>
    <r>
      <rPr>
        <sz val="12"/>
        <rFont val="Times New Roman"/>
        <family val="1"/>
        <charset val="204"/>
      </rPr>
      <t xml:space="preserve">  Оказание медицинской реабилитации и восстановительного лечения, за исключением оказываемых на республиканском уровне, оказание паллиативной помощи лицам, за исключением паллиативной помощи лицам, страдающим злокачественными новообразованиями  и сестринского ухода лицам. Оказание скорой медицинской помощи населению, за исключением оказываемой на  республиканском уровне, запланированные расходы по программе предусмотрены  на содержание вновь введенных бригад скорой медицинской помощи.Осуществление государственных гарантий в получении лекарственной помощи, особенно незащищенных слоев населения, равный доступ больных по видам заболеваний к  бесплатному получению медикаментов. </t>
    </r>
  </si>
  <si>
    <r>
      <rPr>
        <b/>
        <sz val="12"/>
        <rFont val="Times New Roman"/>
        <family val="1"/>
        <charset val="204"/>
      </rPr>
      <t>Код и наименование бюджетной программы:</t>
    </r>
    <r>
      <rPr>
        <sz val="12"/>
        <rFont val="Times New Roman"/>
        <family val="1"/>
        <charset val="204"/>
      </rPr>
      <t xml:space="preserve"> 057 "Подготовка специалистов с высшим, послевузовским образованием и оказание социальной поддержки обучающимся "</t>
    </r>
  </si>
  <si>
    <r>
      <t xml:space="preserve">Описание (обоснование) бюджетной программы: </t>
    </r>
    <r>
      <rPr>
        <sz val="12"/>
        <rFont val="Times New Roman"/>
        <family val="1"/>
        <charset val="204"/>
      </rPr>
      <t>Укомплектование медицинскими работниками организаций здравоохранения по профилям в соответствии с потребностями отрасли</t>
    </r>
  </si>
  <si>
    <t>Приобретение автомобилей и санитарного автотранспорта</t>
  </si>
  <si>
    <t xml:space="preserve">  </t>
  </si>
  <si>
    <t>Освещение на телевидении и радиостанции, в том числе на Республиканских телеканалах (включая 1 канал Евразия, Хабар, Казахстан и др)</t>
  </si>
  <si>
    <t>Количество заключенных, подлежащих кастрации</t>
  </si>
  <si>
    <t>Приобретение медицинской техники и оборудования за счет МБ</t>
  </si>
  <si>
    <t>Приобретение лифтов</t>
  </si>
  <si>
    <t>Приобретение оргтехники</t>
  </si>
  <si>
    <t>Прочее приобретение по ГУ</t>
  </si>
  <si>
    <t>Присуждение образовательных грантов для оплаты высшего образования, в т.ч</t>
  </si>
  <si>
    <t>Среднегодовое количество  детей в областном доме  ребенка</t>
  </si>
  <si>
    <t>на подготовку специалистов с высшим образованием</t>
  </si>
  <si>
    <t>на подготовку специалистов с послевузовским образованием (резидентура)</t>
  </si>
  <si>
    <r>
      <rPr>
        <b/>
        <sz val="11"/>
        <rFont val="Times New Roman"/>
        <family val="1"/>
        <charset val="204"/>
      </rPr>
      <t>Код и наименование бюджетной подпрограммы:</t>
    </r>
    <r>
      <rPr>
        <sz val="11"/>
        <rFont val="Times New Roman"/>
        <family val="1"/>
        <charset val="204"/>
      </rPr>
      <t xml:space="preserve"> </t>
    </r>
    <r>
      <rPr>
        <i/>
        <sz val="11"/>
        <rFont val="Times New Roman"/>
        <family val="1"/>
        <charset val="204"/>
      </rPr>
      <t>015 "За счет средств местного бюджета"</t>
    </r>
  </si>
  <si>
    <r>
      <rPr>
        <sz val="11"/>
        <rFont val="Times New Roman"/>
        <family val="1"/>
        <charset val="204"/>
      </rPr>
      <t>в зависимости от содержания:</t>
    </r>
    <r>
      <rPr>
        <b/>
        <sz val="11"/>
        <rFont val="Times New Roman"/>
        <family val="1"/>
        <charset val="204"/>
      </rPr>
      <t xml:space="preserve"> </t>
    </r>
    <r>
      <rPr>
        <i/>
        <sz val="11"/>
        <rFont val="Times New Roman"/>
        <family val="1"/>
        <charset val="204"/>
      </rPr>
      <t>___________</t>
    </r>
  </si>
  <si>
    <r>
      <t xml:space="preserve">текущая/развитие: </t>
    </r>
    <r>
      <rPr>
        <i/>
        <sz val="11"/>
        <rFont val="Times New Roman"/>
        <family val="1"/>
        <charset val="204"/>
      </rPr>
      <t>__________</t>
    </r>
  </si>
  <si>
    <r>
      <t xml:space="preserve">Описание (обоснование) бюджетной подпрограммы: </t>
    </r>
    <r>
      <rPr>
        <i/>
        <sz val="11"/>
        <rFont val="Times New Roman"/>
        <family val="1"/>
        <charset val="204"/>
      </rPr>
      <t>____________________</t>
    </r>
  </si>
  <si>
    <t>2021 год</t>
  </si>
  <si>
    <r>
      <t xml:space="preserve">Цель бюджетной программы: </t>
    </r>
    <r>
      <rPr>
        <sz val="12"/>
        <rFont val="Times New Roman"/>
        <family val="1"/>
        <charset val="204"/>
      </rPr>
      <t xml:space="preserve"> Улучшение здоровья населения Павлодарской области</t>
    </r>
  </si>
  <si>
    <r>
      <t xml:space="preserve">Цель бюджетной программы: </t>
    </r>
    <r>
      <rPr>
        <i/>
        <sz val="12"/>
        <rFont val="Times New Roman"/>
        <family val="1"/>
        <charset val="204"/>
      </rPr>
      <t>Улучшение здоровья населения Павлодарской области, снижение и недопущение вспышек вакциноуправляемых инфекций.</t>
    </r>
  </si>
  <si>
    <r>
      <t xml:space="preserve">Цель бюджетной программы: </t>
    </r>
    <r>
      <rPr>
        <sz val="12"/>
        <rFont val="Times New Roman"/>
        <family val="1"/>
        <charset val="204"/>
      </rPr>
      <t>Улучшение здоровья населения Павлодарской области</t>
    </r>
  </si>
  <si>
    <r>
      <t xml:space="preserve">Конечные результаты бюджетной программы: </t>
    </r>
    <r>
      <rPr>
        <sz val="12"/>
        <rFont val="Times New Roman"/>
        <family val="1"/>
        <charset val="204"/>
      </rPr>
      <t xml:space="preserve"> Обеспечение медицинской помощью и педагогическим воспитанием среднегодового числа детей-сирот -100%.</t>
    </r>
  </si>
  <si>
    <t>Удержание Вич-инфекции распространенности ВИЧ-инфекции в возрастной группе 15-49 лет в пределах 0,2-0,6%</t>
  </si>
  <si>
    <t>Удержание распространенности ВИЧ-инфекции среди молодежи в возрасте 15-24 лет в пределах 0,2-0,6%</t>
  </si>
  <si>
    <t>Код и наименование бюджетной программы:  018  "Информационно-аналитические услуги в области здравоохранения "</t>
  </si>
  <si>
    <t>Код и наименование бюджетной программы: 016 "Обеспечение граждан бесплатным или льготным проездом за пределы населенного пункта на лечение"</t>
  </si>
  <si>
    <r>
      <t xml:space="preserve">Код и наименование бюджетной программы:    </t>
    </r>
    <r>
      <rPr>
        <sz val="12"/>
        <rFont val="Times New Roman"/>
        <family val="1"/>
        <charset val="204"/>
      </rPr>
      <t xml:space="preserve">043 "Оказание социальной поддержки обучающимся по программам технического и профессионального, послесреднего образования"  </t>
    </r>
  </si>
  <si>
    <r>
      <t xml:space="preserve">Цель бюджетной программы: </t>
    </r>
    <r>
      <rPr>
        <sz val="12"/>
        <rFont val="Times New Roman"/>
        <family val="1"/>
        <charset val="204"/>
      </rPr>
      <t>Решение социальных задач, выполнение программ охраны здоровья детского населения области. Осуществление лечебно-оздоровительной работы с детьми, имеющими дефекты в психическом и физическом развитии в возрасте от рождения до четырех лет.</t>
    </r>
  </si>
  <si>
    <t xml:space="preserve">Мероприятия  по профилактике ВИЧ/СПИД  для уязвимых групп с повышенным риском инфицирования </t>
  </si>
  <si>
    <t>Мероприятия по эпидемиологическому слежению за ВИЧ-инфекцией и проведению дозорного эпидемиологического надзора</t>
  </si>
  <si>
    <t>Мероприятия  по профилактике ВИЧ/СПИД среди населения</t>
  </si>
  <si>
    <t>Мероприятия по борьбе  со СПИД</t>
  </si>
  <si>
    <r>
      <t xml:space="preserve">Цель бюджетной программы: </t>
    </r>
    <r>
      <rPr>
        <i/>
        <sz val="12"/>
        <rFont val="Times New Roman"/>
        <family val="1"/>
        <charset val="204"/>
      </rPr>
      <t>Улучшение здоровья населения области, совершенствование системы управления и финансирования, снижение темпов распространения ВИЧ-инфекции и СПИДа</t>
    </r>
  </si>
  <si>
    <r>
      <t>Контингент, подлежащий вакцинации против вирусного гепатита "А"                           (</t>
    </r>
    <r>
      <rPr>
        <i/>
        <sz val="12"/>
        <rFont val="Times New Roman"/>
        <family val="1"/>
        <charset val="204"/>
      </rPr>
      <t xml:space="preserve">количество доз -2-х кратная) </t>
    </r>
  </si>
  <si>
    <t>доз</t>
  </si>
  <si>
    <r>
      <t xml:space="preserve">Конечные результаты бюджетной программы: </t>
    </r>
    <r>
      <rPr>
        <sz val="12"/>
        <rFont val="Times New Roman"/>
        <family val="1"/>
        <charset val="204"/>
      </rPr>
      <t xml:space="preserve"> Получение на конкусной основе образовательных грантов абитуриентами для обучения в ВУЗах-100%, обеспечение специализированными кадрами  медизинские организации области</t>
    </r>
  </si>
  <si>
    <t xml:space="preserve">Количество работников прошедших курсы переподготовки кадров </t>
  </si>
  <si>
    <t>Количество работников, направленных на курсы повышения квалификации</t>
  </si>
  <si>
    <r>
      <t>человек</t>
    </r>
    <r>
      <rPr>
        <b/>
        <sz val="12"/>
        <color rgb="FF000000"/>
        <rFont val="Times New Roman"/>
        <family val="1"/>
        <charset val="204"/>
      </rPr>
      <t xml:space="preserve"> </t>
    </r>
  </si>
  <si>
    <t>Количество работников, направленных на обучение государственному языку</t>
  </si>
  <si>
    <t>человек</t>
  </si>
  <si>
    <t>Количество работников, направленных на обучение английскому языку</t>
  </si>
  <si>
    <t>Разработка и утверждение регламентов государственных услуг  (НПА)</t>
  </si>
  <si>
    <t>Выдача лицензии на фармацевтическую и медицинскую деятельность</t>
  </si>
  <si>
    <t>Аттестация руководителей государственных предприятий</t>
  </si>
  <si>
    <t xml:space="preserve">Проведение конкурсов на замещение вакантных должностей  руководителей государственных предприятий </t>
  </si>
  <si>
    <t xml:space="preserve">_____________________________ </t>
  </si>
  <si>
    <t>«Согласована»</t>
  </si>
  <si>
    <t>________________________________________________</t>
  </si>
  <si>
    <t>«____» ______________ 20____ года.</t>
  </si>
  <si>
    <t>место печати</t>
  </si>
  <si>
    <t>код и наименование администратора бюджетной программы</t>
  </si>
  <si>
    <r>
      <t>Код и наименование бюджетной программы:</t>
    </r>
    <r>
      <rPr>
        <sz val="12"/>
        <color theme="1"/>
        <rFont val="Times New Roman"/>
        <family val="1"/>
        <charset val="204"/>
      </rPr>
      <t xml:space="preserve"> 05.09.253.001. «Услуги по реализации государственной политики на местном уроне в области здравоохранения»</t>
    </r>
  </si>
  <si>
    <t>Вид бюджетной программы:</t>
  </si>
  <si>
    <r>
      <t xml:space="preserve">в зависимости от уровня государственного управления: </t>
    </r>
    <r>
      <rPr>
        <u/>
        <sz val="12"/>
        <color theme="1"/>
        <rFont val="Times New Roman"/>
        <family val="1"/>
        <charset val="204"/>
      </rPr>
      <t>областная</t>
    </r>
  </si>
  <si>
    <r>
      <t xml:space="preserve">в зависимости от содержания: </t>
    </r>
    <r>
      <rPr>
        <u/>
        <sz val="12"/>
        <color theme="1"/>
        <rFont val="Times New Roman"/>
        <family val="1"/>
        <charset val="204"/>
      </rPr>
      <t>Осуществление государственных функций, полномочий и оказание вытекающих из них государственных услуг</t>
    </r>
  </si>
  <si>
    <r>
      <t xml:space="preserve">в зависимости от способа реализации: </t>
    </r>
    <r>
      <rPr>
        <u/>
        <sz val="12"/>
        <color theme="1"/>
        <rFont val="Times New Roman"/>
        <family val="1"/>
        <charset val="204"/>
      </rPr>
      <t>индивидуальные бюджетные программы</t>
    </r>
  </si>
  <si>
    <r>
      <t xml:space="preserve">текущая/развитие: </t>
    </r>
    <r>
      <rPr>
        <u/>
        <sz val="12"/>
        <color theme="1"/>
        <rFont val="Times New Roman"/>
        <family val="1"/>
        <charset val="204"/>
      </rPr>
      <t>текущая</t>
    </r>
  </si>
  <si>
    <r>
      <t xml:space="preserve">Цель бюджетной программы: </t>
    </r>
    <r>
      <rPr>
        <sz val="12"/>
        <color theme="1"/>
        <rFont val="Times New Roman"/>
        <family val="1"/>
        <charset val="204"/>
      </rPr>
      <t>Реализация на областном уровне мероприятий по охране здоровья и формирования здорового образа жизни граждан, оказания лекарственной помощи населению Павлодарской области</t>
    </r>
  </si>
  <si>
    <r>
      <t>Конечные результаты бюджетной программы:</t>
    </r>
    <r>
      <rPr>
        <sz val="12"/>
        <color theme="1"/>
        <rFont val="Times New Roman"/>
        <family val="1"/>
        <charset val="204"/>
      </rPr>
      <t xml:space="preserve"> -</t>
    </r>
  </si>
  <si>
    <r>
      <t xml:space="preserve">Описание (обоснование) бюджетной программы: </t>
    </r>
    <r>
      <rPr>
        <sz val="12"/>
        <color theme="1"/>
        <rFont val="Times New Roman"/>
        <family val="1"/>
        <charset val="204"/>
      </rPr>
      <t>Обеспечение деятельности  аппарата управления здравоохранения Павлодарской области для достижения максимально эффективного выполнения возложенных на него функций,  в т.ч. расходы направлены на содержание и выплату заработной платы со штатной численностью 49 единиц,  на командировочные расходы,  услуги связи,  расходы на ГСМ и аренду автотранспорта.</t>
    </r>
  </si>
  <si>
    <t>Отчетный год</t>
  </si>
  <si>
    <t>План текущего года</t>
  </si>
  <si>
    <r>
      <t>Код и наименование бюджетной программы:</t>
    </r>
    <r>
      <rPr>
        <sz val="12"/>
        <color theme="1"/>
        <rFont val="Times New Roman"/>
        <family val="1"/>
        <charset val="204"/>
      </rPr>
      <t xml:space="preserve"> 253001015 За счет средств местного бюджета</t>
    </r>
  </si>
  <si>
    <t>Вид бюджетной подпрограммы:</t>
  </si>
  <si>
    <r>
      <t xml:space="preserve">текущая/развития: </t>
    </r>
    <r>
      <rPr>
        <u/>
        <sz val="12"/>
        <color theme="1"/>
        <rFont val="Times New Roman"/>
        <family val="1"/>
        <charset val="204"/>
      </rPr>
      <t>текущая</t>
    </r>
  </si>
  <si>
    <r>
      <t xml:space="preserve">Описание (обоснование) бюджетной программы: </t>
    </r>
    <r>
      <rPr>
        <sz val="12"/>
        <rFont val="Times New Roman"/>
        <family val="1"/>
        <charset val="204"/>
      </rPr>
      <t xml:space="preserve">Услуги по повышению квалификации и переподготовке работников организаций здравоохранения области по профилям в соответствии с потребностями отрасли </t>
    </r>
  </si>
  <si>
    <t>Количество штатных единиц</t>
  </si>
  <si>
    <t>Уточненный план</t>
  </si>
  <si>
    <r>
      <t>Код и наименование бюджетной программы:</t>
    </r>
    <r>
      <rPr>
        <sz val="12"/>
        <color theme="1"/>
        <rFont val="Times New Roman"/>
        <family val="1"/>
        <charset val="204"/>
      </rPr>
      <t xml:space="preserve"> 253001011 За счет трансфертов из республиканского бюджета</t>
    </r>
  </si>
  <si>
    <r>
      <t xml:space="preserve">в зависимости от содержания: </t>
    </r>
    <r>
      <rPr>
        <u/>
        <sz val="12"/>
        <color theme="1"/>
        <rFont val="Times New Roman"/>
        <family val="1"/>
        <charset val="204"/>
      </rPr>
      <t>областной бюджет, бюджеты города республиканского значения, столицы</t>
    </r>
  </si>
  <si>
    <r>
      <t>Описание (обоснование) бюджетной подпрограммы:</t>
    </r>
    <r>
      <rPr>
        <sz val="12"/>
        <color theme="1"/>
        <rFont val="Times New Roman"/>
        <family val="1"/>
        <charset val="204"/>
      </rPr>
      <t xml:space="preserve"> Повышение заработной платы сотрудникам управления</t>
    </r>
  </si>
  <si>
    <t>Повышение заработной платы, в т.ч.</t>
  </si>
  <si>
    <t>количество работников</t>
  </si>
  <si>
    <t>государственные служащие</t>
  </si>
  <si>
    <t>внештатные работники</t>
  </si>
  <si>
    <r>
      <t>За счет трансфертов из республиканского бюджета (</t>
    </r>
    <r>
      <rPr>
        <i/>
        <sz val="12"/>
        <color theme="1"/>
        <rFont val="Times New Roman"/>
        <family val="1"/>
        <charset val="204"/>
      </rPr>
      <t xml:space="preserve">повышение оплаты труда </t>
    </r>
    <r>
      <rPr>
        <sz val="12"/>
        <color theme="1"/>
        <rFont val="Times New Roman"/>
        <family val="1"/>
        <charset val="204"/>
      </rPr>
      <t>-136,75 шт.ед., в т.ч. на низкооплачиваемых должностей 85,2 шт.ед)</t>
    </r>
  </si>
  <si>
    <r>
      <t>За счет трансфертов из республиканского бюджета (</t>
    </r>
    <r>
      <rPr>
        <i/>
        <sz val="12"/>
        <color theme="1"/>
        <rFont val="Times New Roman"/>
        <family val="1"/>
        <charset val="204"/>
      </rPr>
      <t xml:space="preserve">повышение оплаты труда </t>
    </r>
    <r>
      <rPr>
        <sz val="12"/>
        <color theme="1"/>
        <rFont val="Times New Roman"/>
        <family val="1"/>
        <charset val="204"/>
      </rPr>
      <t>-62,0 шт.ед., в т.ч. на низкооплачиваемых должностей 54,5 шт.ед)</t>
    </r>
  </si>
  <si>
    <r>
      <t>За счет трансфертов из республиканского бюджета (</t>
    </r>
    <r>
      <rPr>
        <i/>
        <sz val="12"/>
        <color theme="1"/>
        <rFont val="Times New Roman"/>
        <family val="1"/>
        <charset val="204"/>
      </rPr>
      <t xml:space="preserve">повышение оплаты труда </t>
    </r>
    <r>
      <rPr>
        <sz val="12"/>
        <color theme="1"/>
        <rFont val="Times New Roman"/>
        <family val="1"/>
        <charset val="204"/>
      </rPr>
      <t>-48,5 шт.ед., в т.ч. на низкооплачиваемых должностей 42,0 шт.ед)</t>
    </r>
  </si>
  <si>
    <r>
      <t>За счет трансфертов из республиканского бюджета (</t>
    </r>
    <r>
      <rPr>
        <i/>
        <sz val="12"/>
        <color theme="1"/>
        <rFont val="Times New Roman"/>
        <family val="1"/>
        <charset val="204"/>
      </rPr>
      <t xml:space="preserve">повышение оплаты труда </t>
    </r>
    <r>
      <rPr>
        <sz val="12"/>
        <color theme="1"/>
        <rFont val="Times New Roman"/>
        <family val="1"/>
        <charset val="204"/>
      </rPr>
      <t>-41,0 шт.ед.)</t>
    </r>
  </si>
  <si>
    <t>Приобретение прочего оборудования (процессоры, мониторы МФУ)</t>
  </si>
  <si>
    <t>Приобретение нематериальных активов (антивирус, програмное обеспечение)</t>
  </si>
  <si>
    <t>Специализированное питание для больных с диагнозом "Целиакия"</t>
  </si>
  <si>
    <t>Специализированное питание для больных детей  из многодетных семей, в том числе приобретение универсальных аптечек</t>
  </si>
  <si>
    <t>павл</t>
  </si>
  <si>
    <t>экиб</t>
  </si>
  <si>
    <t>было в утв</t>
  </si>
  <si>
    <t>свод</t>
  </si>
  <si>
    <t>к приказу и.о.руководителя государственного учреждения</t>
  </si>
  <si>
    <t xml:space="preserve">приказом и.о.руководителя государственного учреждения </t>
  </si>
  <si>
    <t>на 2020-2022 годы</t>
  </si>
  <si>
    <t>2022 год</t>
  </si>
  <si>
    <t xml:space="preserve">Проведение мероприятий по Плану мероприятий по формированию здорового образа жизни и профилактике заболеваний </t>
  </si>
  <si>
    <t>выступлений /сюжет</t>
  </si>
  <si>
    <t>статья</t>
  </si>
  <si>
    <t>выходы</t>
  </si>
  <si>
    <t>публикаций</t>
  </si>
  <si>
    <t>трансляция</t>
  </si>
  <si>
    <t>экз.</t>
  </si>
  <si>
    <t xml:space="preserve">выступлений </t>
  </si>
  <si>
    <t>количество месяцев</t>
  </si>
  <si>
    <t>Обеспечение абонементами школьников</t>
  </si>
  <si>
    <t>Услуги по созданию благоприятной среды без табачного дыма и правдивого мнения населения о вреде табака, кальяна и новых табачных изделий</t>
  </si>
  <si>
    <t>услуга</t>
  </si>
  <si>
    <r>
      <rPr>
        <b/>
        <sz val="12"/>
        <rFont val="Times New Roman"/>
        <family val="1"/>
        <charset val="204"/>
      </rPr>
      <t xml:space="preserve">Код и наименование бюджетной программы:  </t>
    </r>
    <r>
      <rPr>
        <i/>
        <sz val="12"/>
        <rFont val="Times New Roman"/>
        <family val="1"/>
        <charset val="204"/>
      </rPr>
      <t>050 «Возмещение лизинговых платежей по санитарному транспорту, приобретенных на условиях финансового лизинга»</t>
    </r>
  </si>
  <si>
    <t>на 2020 - 2022 годы</t>
  </si>
  <si>
    <r>
      <t xml:space="preserve">Руководитель бюджетной программы: Кузеков  А.М. </t>
    </r>
    <r>
      <rPr>
        <sz val="12"/>
        <color theme="1"/>
        <rFont val="Times New Roman"/>
        <family val="1"/>
        <charset val="204"/>
      </rPr>
      <t xml:space="preserve"> - И.о.руководителя управления здравоохранения Павлодарской области</t>
    </r>
  </si>
  <si>
    <t>Отчет на 2018 год</t>
  </si>
  <si>
    <t>Уточненный план на 2019 год</t>
  </si>
  <si>
    <t xml:space="preserve">Количество информационно-аналитических услуг, оказываемых Павлодарским областным филиалом РГП на ПХВ "РЦЭЗ" МЗ РК </t>
  </si>
  <si>
    <t>Количество выданных аналитических справок</t>
  </si>
  <si>
    <t>услуг</t>
  </si>
  <si>
    <r>
      <rPr>
        <b/>
        <sz val="12"/>
        <rFont val="Times New Roman"/>
        <family val="1"/>
        <charset val="204"/>
      </rPr>
      <t xml:space="preserve">Конечные результаты бюджетной программы: </t>
    </r>
    <r>
      <rPr>
        <sz val="12"/>
        <rFont val="Times New Roman"/>
        <family val="1"/>
        <charset val="204"/>
      </rPr>
      <t>Снижение распрастраненности табакокурения в 2020 г - 17,1% (процент курения табака в возрасте старше 12 лет). Снижение распрастраненности употребления алкоголя в 2020 г - 12,2% (процент употребления алкоголя в возрасте старше 12 лет)</t>
    </r>
  </si>
  <si>
    <t>в зависимости от содержания:  предоставление трансфертов и бюджетных субсидий</t>
  </si>
  <si>
    <r>
      <t>Цель бюджетной программы:</t>
    </r>
    <r>
      <rPr>
        <sz val="12"/>
        <rFont val="Times New Roman"/>
        <family val="1"/>
        <charset val="204"/>
      </rPr>
      <t>Улучшение материально-технической базы Станции скорой помощи, с целью создания условий для повышения качества оказания медицинских услуг</t>
    </r>
  </si>
  <si>
    <r>
      <t>Описание (обоснование) бюджетной программы</t>
    </r>
    <r>
      <rPr>
        <sz val="12"/>
        <rFont val="Times New Roman"/>
        <family val="1"/>
        <charset val="204"/>
      </rPr>
      <t>: укрепление материально-технической базы базы Станции скорой помощи Павлоодарской области</t>
    </r>
  </si>
  <si>
    <r>
      <t>Нормативная правовая основа бюджетной программы:</t>
    </r>
    <r>
      <rPr>
        <sz val="12"/>
        <color theme="1"/>
        <rFont val="Times New Roman"/>
        <family val="1"/>
        <charset val="204"/>
      </rPr>
      <t xml:space="preserve"> 
Кодекс Республики Казахстан от 18 сентября 2009 года «О здоровье народа и системе здравоохранения»;
О налогах и других обязательных платежах в бюджет (Налоговый кодекс) от 25 декабря 2017 года № 120-VI ЗРК;
Закон Республики Казахстан от 16 ноября 2015 года № 405-V ЗРК "Об обязательном социальном медицинском страховании";
Закон Республики Казахстан от 23 января 2001 года № 148 "О местном государственном управлении и самоуправлении в Республике Казахстан";
Закон Республики Казахстан от 4 декабря 2015 года № 434-V ЗРК "О государственных закупках";
Приказ Министра Финансов от 11 декабря 2015 года № 648 «Об утверждении Правил осуществления государственных закупок»;
Постановление Правительства Республики Казахстан от 16 октября 2017 года № 646 дсп «Об утверждении единой системы оплаты труда работников для всех органов, содержащихся за счет государственного бюджета»;
Постановление Правительства Республики Казахстан от 22 сентября 2000 года N 1428 "Об утверждении Правил о служебных командировках в пределах Республики Казахстан работников государственных учреждений, содержащихся за счет средств государственного бюджета, а также депутатов Парламента Республики Казахстан"; 
Закон Республики Казахстан от 11 июля 1997 года «О языках в Республике Казахстан»;
Постановление Правительства Республики Казахстан от 31 декабря 2015 года № 1193 "О системе оплаты труда гражданских служащих, работников организаций, содержащихся за счет средств государственного бюджета, работников казенных предприятий";
Постановление Правительства Республики Казахстан от 11 мая 2018 года № 256 "Об утверждении Правил возмещения расходов на служебные командировки за счет бюджетных средств, в том числе в иностранные государства";
Приказ Министра финансов Республики Казахстан от 17 марта 2015 года № 179 "Об утверждении натуральных норм обеспечения государственных органов служебными и дежурными автомобилями, телефонной связью, офисной мебелью и площадями для размещения аппарата государственных органов";
Постановление акимата Павлодарской области от 22 декабря 2017 года № 419/6 "О внесении изменений в постановление акимата Павлодарской области от 17 февраля 2009 года № 27/3 "О лимитах штатной численности исполнительных органов, финансируемых из местных бюджетов";
Распоряжение акима Павлодарской области "Об упорядочении эксплуатации служебных и держурных автомобилей для транспортного обслуживания государственных органов, финансируемых из местных бюджетов" от 21 декабря 2018 года № 295-р;
Решение сессии Павлодарского областного маслихата (ХХХVІ сессия, VI созыв) от 11 декабря 2019 года № 423/36 «Об областном бюджете на 2020-2022 годы».</t>
    </r>
  </si>
  <si>
    <r>
      <rPr>
        <b/>
        <sz val="12"/>
        <rFont val="Times New Roman"/>
        <family val="1"/>
        <charset val="204"/>
      </rPr>
      <t>Нормативная правовая основа бюджетной программы:</t>
    </r>
    <r>
      <rPr>
        <sz val="12"/>
        <rFont val="Times New Roman"/>
        <family val="1"/>
        <charset val="204"/>
      </rPr>
      <t>Указ Президента РК от 15 января 2016 года «Об утверждении Государственной программы развития здравоохранения РК "Денсаулык" на 2016-2019 годы.Ст. 89 Кодекса Республики Казахстан от 18 сентября 2009 года "О здоровье народа и системе здравоохранения".ППРК от 31 декабря 2015 года № 1193 «О системе оплаты труда гражданских служащих, работников организаций, содержащихся за счет средств государственного бюджета, работников казенных предприятий», ППРК от 22 сентября 2000 года № 1428 "Об утверждении Правил о служебных командировках в пределах Республики Казахстан работников государственных учреждений, содержащихся за счет средств государственного бюджета, а также депутатов Парламента Республики Казахстан". ППРК от 26 января 2002 года №128 Об утверждении натуральных норм на питание и минимальных норм оснащения мягким инвентарем государственных организаций здравоохранения республики. Решение сессии Павлодарского областного маслихата (ХХХVІ сессия, VI созыв) от 11 декабря 2019 года № 423/36 «Об областном бюджете на 2020-2022 годы».</t>
    </r>
  </si>
  <si>
    <r>
      <t xml:space="preserve">Нормативная правовая основа бюджетной программы: </t>
    </r>
    <r>
      <rPr>
        <sz val="12"/>
        <rFont val="Times New Roman"/>
        <family val="1"/>
        <charset val="204"/>
      </rPr>
      <t>Кодекс РК от 18 сентября 2009 года «О здоровье народа и системе здравоохранения», Указ Президента РК от 15 января 2016 года «Об утверждении Государственной программы развития здравоохранения РК "Денсаулык" на 2016-2019 годы. Постановление Правительства Республики Казахстан от 15 декабря 2009 года № 2136   «Об утверждении перечня гарантированного объема бесплатной медицинской помощи». Постановление Правительства РК от 6 декабря 2019 года № 908 "О реализации Закона Республики Казахстан "О республиканском бюджете на 2020 - 2022 годы".Решение сессии Павлодарского областного маслихата (ХХХVІ сессия, VI созыв) от 11 декабря 2019 года № 423/36 «Об областном бюджете на 2020-2022 годы».</t>
    </r>
  </si>
  <si>
    <r>
      <t xml:space="preserve">Нормативная правовая основа бюджетной программы: </t>
    </r>
    <r>
      <rPr>
        <sz val="11"/>
        <rFont val="Times New Roman"/>
        <family val="1"/>
        <charset val="204"/>
      </rPr>
      <t>Кодекс РК от 18 сентября 2009 года «О здоровье народа и системе здравоохранения», Указ Президента РК от 15 января 2016 года «Об утверждении Государственной программы развития здравоохранения РК "Денсаулык" на 2016-2019 годы.Постановление Правительства Республики Казахстан от 15 декабря 2009 года № 2136   «Об утверждении перечня гарантированного объема бесплатной медицинской помощи». Постановление Правительства РК от 6 декабря 2019 года № 908 "О реализации Закона Республики Казахстан "О республиканском бюджете на 2020 - 2022 годы". Решение сессии Павлодарского областного маслихата (ХХХVІ сессия, VI созыв) от 11 декабря 2019 года № 423/36 «Об областном бюджете на 2020-2022 годы».</t>
    </r>
  </si>
  <si>
    <r>
      <rPr>
        <b/>
        <sz val="12"/>
        <rFont val="Times New Roman"/>
        <family val="1"/>
        <charset val="204"/>
      </rPr>
      <t xml:space="preserve">Нормативная правовая основа бюджетной программы: </t>
    </r>
    <r>
      <rPr>
        <sz val="12"/>
        <rFont val="Times New Roman"/>
        <family val="1"/>
        <charset val="204"/>
      </rPr>
      <t xml:space="preserve">Указ Президента РК от 15 января 2016 года «Об утверждении Государственной программы развития здравоохранения РК "Денсаулык" на 2016-2019 годы.  Закон Республики Казахстан от 1 марта 2011 года № 413-IV "О государственном имуществе".  Ст.88,89 Кодекса Республики Казахстан от 18 сентября 2009 года "О здоровье народа и системе здравоохранения". ППРК от 31 декабря 2015 года № 1193 «О системе оплаты труда гражданских служащих, работников организаций, содержащихся за счет средств государственного бюджета, работников казенных предприятий».  Решение сессии Павлодарского областного маслихата (ХХХVІ сессия, VI созыв) от 11 декабря 2019 года № 423/36 «Об областном бюджете на 2020-2022 годы».
</t>
    </r>
  </si>
  <si>
    <r>
      <t xml:space="preserve">Нормативная правовая основа бюджетной программы: </t>
    </r>
    <r>
      <rPr>
        <sz val="12"/>
        <rFont val="Times New Roman"/>
        <family val="1"/>
        <charset val="204"/>
      </rPr>
      <t>Кодекс РК от 18 сентября 2009 года «О здоровье народа и системе здравоохранения». Указ Президента РК от 15 января 2016 года «Об утверждении Государственной программы развития здравоохранения РК "Денсаулык" на 2016-2019 годы». Постановление Правительства Республики Казахстан от 15 декабря 2009 года № 2136   «Об утверждении перечня гарантированного объема бесплатной медицинской помощи». Постановление Правительства Республики Казахстан от 30 декабря 2009 года № 2295 "Об утверждении перечня заболеваний, против которых проводятся профилактические прививки, Правил их проведения и групп населения, подлежащих плановым прививкам".  Постановление Правительства РК от 6 декабря 2019 года № 908 "О реализации Закона Республики Казахстан "О республиканском бюджете на 2020 - 2022 годы". Решение сессии Павлодарского областного маслихата (ХХХVІ сессия, VI созыв) от 11 декабря 2019 года № 423/36 «Об областном бюджете на 2020-2022 годы».</t>
    </r>
  </si>
  <si>
    <r>
      <rPr>
        <b/>
        <sz val="12"/>
        <rFont val="Times New Roman"/>
        <family val="1"/>
        <charset val="204"/>
      </rPr>
      <t>Нормативная правовая основа бюджетной программы</t>
    </r>
    <r>
      <rPr>
        <sz val="12"/>
        <rFont val="Times New Roman"/>
        <family val="1"/>
        <charset val="204"/>
      </rPr>
      <t>:Указ Президента РК от 15 января 2016 года «Об утверждении Государственной программы развития здравоохранения РК "Денсаулык" на 2016-2019 годы. Закон Республики Казахстан от 1 марта 2011 года № 413-IV "О государственном имуществе".  Ст 51 Кодекса Республики Казахстан от 18 сентября 2009 года "О здоровье народа и системе здравоохранения", ППРК от 31 декабря 2015 года № 1193  «О системе оплаты труда гражданских служащих, работников организаций, содержащихся за счет средств государственного бюджета, работников казенных предприятий»,ППРК от 22 сентября 2000 года № 1428 "Об утверждении Правил о служебных командировках в пределах Республики Казахстан работников государственных учреждений, содержащихся за счет средств государственного бюджета, а также депутатов Парламента Республики Казахстан".   Решение сессии Павлодарского областного маслихата (ХХХVІ сессия, VI созыв) от 11 декабря 2019 года № 423/36 «Об областном бюджете на 2020-2022 годы».</t>
    </r>
  </si>
  <si>
    <r>
      <t xml:space="preserve">Нормативная правовая основа бюджетной программы: </t>
    </r>
    <r>
      <rPr>
        <sz val="12"/>
        <rFont val="Times New Roman"/>
        <family val="1"/>
        <charset val="204"/>
      </rPr>
      <t>Кодекс РК от 18 сентября 2009 года «О здоровье народа и системе здравоохранения», Закон РК от 4 декабря 2019 года № 275-VI ЗРК «Об объемах трансфертов общего характера между республиканским и областными бюджетами, бюджетами города республиканского значения, столицы на 2020-2022 годы».  Решение сессии Павлодарского областного маслихата (ХХХVІ сессия, VI созыв) от 11 декабря 2019 года № 423/36 «Об областном бюджете на 2020-2022 годы».</t>
    </r>
  </si>
  <si>
    <r>
      <t xml:space="preserve">Нормативная правовая основа бюджетной программы: </t>
    </r>
    <r>
      <rPr>
        <sz val="12"/>
        <rFont val="Times New Roman"/>
        <family val="1"/>
        <charset val="204"/>
      </rPr>
      <t>Кодекс РК от 18 сентября 2009 года «О здоровье народа и системе здравоохранения», Указ Президента РК от 15 января 2016 года «Об утверждении Государственной программы развития здравоохранения РК "Денсаулык" на 2016-2019 годы. Постановление Правительства Республики Казахстан от 15 декабря 2009 года № 2136   «Об утверждении перечня гарантированного объема бесплатной медицинской помощи». Решение сессии Павлодарского областного маслихата (ХХХVІ сессия, VI созыв) от 11 декабря 2019 года № 423/36 «Об областном бюджете на 2020-2022 годы».</t>
    </r>
  </si>
  <si>
    <r>
      <t xml:space="preserve">Нормативная правовая основа бюджетной программы: </t>
    </r>
    <r>
      <rPr>
        <sz val="12"/>
        <rFont val="Times New Roman"/>
        <family val="1"/>
        <charset val="204"/>
      </rPr>
      <t>Кодекс РК от 18 сентября 2009 года «О здоровье народа и системе здравоохранения». Указ Президента РК от 15 января 2016 года «Об утверждении Государственной программы развития здравоохранения РК "Денсаулык" на 2016-2019 годы. Постановление Правительства Республики Казахстан от 15 декабря 2009 года № 2136 «Об утверждении перечня гарантированного объема бесплатной медицинской помощи». Приказ Министерства здравоохранения Республики Казахстан от 15 июня 2017 года №423 "Об утверждении Правил применения химической кастрации". Постановление Правительства РК от 6 декабря 2019 года № 908 "О реализации Закона Республики Казахстан "О республиканском бюджете на 2020 - 2022 годы". Решение сессии Павлодарского областного маслихата (ХХХVІ сессия, VI созыв) от 11 декабря 2019 года № 423/36 «Об областном бюджете на 2020-2022 годы».</t>
    </r>
  </si>
  <si>
    <r>
      <rPr>
        <b/>
        <sz val="12"/>
        <rFont val="Times New Roman"/>
        <family val="1"/>
        <charset val="204"/>
      </rPr>
      <t>Нормативная правовая основа бюджетной программы:</t>
    </r>
    <r>
      <rPr>
        <sz val="12"/>
        <rFont val="Times New Roman"/>
        <family val="1"/>
        <charset val="204"/>
      </rPr>
      <t xml:space="preserve"> Указ Президента РК от 15 января 2016 года «Об утверждении Государственной программы развития здравоохранения РК "Денсаулык" на 2016-2019 годы.  Закон Республики Казахстан от 1 марта 2011 года № 413-IV "О государственном имуществе".  Ст.175 Кодекса Республики Казахстан от 18 сентября 2009 года "О здоровье народа и системе здравоохранения", ППРК от 31 декабря 2015 года № 1193 «О системе оплаты труда гражданских служащих, работников организаций, содержащихся за счет средств государственного бюджета, работников казенных предприятий», ППРК от 22 сентября 2000 года № 1428 "Об утверждении Правил о служебных командировках в пределах Республики Казахстан работников государственных учреждений, содержащихся за счет средств государственного бюджета, а также депутатов Парламента Республики Казахстан". Решение сессии Павлодарского областного маслихата (ХХХVІ сессия, VI созыв) от 11 декабря 2019 года № 423/36 «Об областном бюджете на 2020-2022 годы».</t>
    </r>
  </si>
  <si>
    <r>
      <t xml:space="preserve">Нормативная правовая основа бюджетной программы: </t>
    </r>
    <r>
      <rPr>
        <sz val="12"/>
        <rFont val="Times New Roman"/>
        <family val="1"/>
        <charset val="204"/>
      </rPr>
      <t>Кодекс РК от 18 сентября 2009 года «О здоровье народа и системе здравоохранения». Постановление Правительства РК от 6 декабря 2019 года № 908 "О реализации Закона Республики Казахстан "О республиканском бюджете на 2020 - 2022 годы".Решение сессии Павлодарского областного маслихата (ХХХVІ сессия, VI созыв) от 11 декабря 2019 года № 423/36 «Об областном бюджете на 2020-2022 годы».</t>
    </r>
  </si>
  <si>
    <r>
      <rPr>
        <b/>
        <sz val="12"/>
        <rFont val="Times New Roman"/>
        <family val="1"/>
        <charset val="204"/>
      </rPr>
      <t xml:space="preserve">Нормативная правовая основа бюджетной программы: </t>
    </r>
    <r>
      <rPr>
        <sz val="12"/>
        <rFont val="Times New Roman"/>
        <family val="1"/>
        <charset val="204"/>
      </rPr>
      <t>Указ Президента РК от 15 января 2016 года «Об утверждении Государственной программы развития здравоохранения РК "Денсаулык" на 2016-2019 годы. Закон Республики Казахстан от 1 марта 2011 года № 413-IV "О государственном имуществе". Закон РК "Об образовании" от 9 апреля 2016 года № 501-V. Ст. 54 Бюджетного Кодекса РК  от 2 февраля 2010 года № 263- IV. Ст.175 Кодекса Республики Казахстан от 18 сентября 2009 года "О здоровье народа и системе здравоохранения".Постановление Правительства Республики Казахстан от 23 января 2008 года № 58 "Об утверждении Правил присуждения образовательного гранта для оплаты высшего образования".Решение сессии Павлодарского областного маслихата (ХХХVІ сессия, VI созыв) от 11 декабря 2019 года № 423/36 «Об областном бюджете на 2020-2022 годы».</t>
    </r>
  </si>
  <si>
    <t>____________________________</t>
  </si>
  <si>
    <t>___________________________</t>
  </si>
  <si>
    <r>
      <rPr>
        <b/>
        <sz val="12"/>
        <rFont val="Times New Roman"/>
        <family val="1"/>
        <charset val="204"/>
      </rPr>
      <t xml:space="preserve">Конечные результаты бюджетной программы: </t>
    </r>
    <r>
      <rPr>
        <sz val="12"/>
        <rFont val="Times New Roman"/>
        <family val="1"/>
        <charset val="204"/>
      </rPr>
      <t>Обеспечение реализации гражданами права на гарантированный объем бесплатной медицинской помощи-100%.Своевременное лекарственное обеспечение-100%.Соблюдение времени от момента передачи вызова скорой медицинской помощи и прибытия к месту вызова в 2020г.-не менее 90,4%; 2021г.-,90,4%; 2022г.-90,4%.</t>
    </r>
  </si>
  <si>
    <t>Приобретение оборудования для оснащения объектов здравоохранения оказывающих стационарную помощь на районном уровне</t>
  </si>
  <si>
    <t>Приобретение оборудования для оснащения объектов здравоохранения оказывающих  первичную медико-санитарную помощь</t>
  </si>
  <si>
    <r>
      <t>Конечные результаты бюджетной программы:</t>
    </r>
    <r>
      <rPr>
        <sz val="12"/>
        <rFont val="Times New Roman"/>
        <family val="1"/>
        <charset val="204"/>
      </rPr>
      <t xml:space="preserve"> Ожидаемая продолжительность жизни при рождении на 2020 год-72,4 лет</t>
    </r>
  </si>
  <si>
    <t>Количество приобретенного санитарного автотранспорта и ПМК по которым возмещаются лизинговые платежи</t>
  </si>
  <si>
    <t>уровень оснащенности санитарным автотранспортом</t>
  </si>
  <si>
    <r>
      <t xml:space="preserve">Нормативная правовая основа бюджетной программы: </t>
    </r>
    <r>
      <rPr>
        <sz val="12"/>
        <rFont val="Times New Roman"/>
        <family val="1"/>
        <charset val="204"/>
      </rPr>
      <t>Бюджетный кодекс РК;
Закон Республики Казахстан от 31.10.2015 года № 379-V  ЗРК «О государственно-частном партнерстве»;  
 Приказ Министерства национальной экономики Республики Казахстан №725 от 25.11.2015 года «О некоторых вопросах планирования и реализации проектов государственно-частного партнерства»;  
 Приказ Министерства национальной экономики Республики Казахстан №195 от 30.12.2014 года «Об утверждении Правил разработки и утверждения (переутверждения) бюджетных программ (подпрограмм) и требований  к  их содержанию»;
  Решение маслихата Павлодарской области от 10 декабря 2015 года №398/46 «Программа развития территории Павлодарской области на 2016-2020 годы »; Решение сессии областного маслихата (XIII внеочередная сессия, VI созыв) от 3 мая 2017 года № 117/13 «О принятии государственных обязательств по проетам государственно-частного партнерства на 2017-2021 годы»; Решение Павлодарского областного маслихата от 25 августа 2017 года № 139/15 «О принятии государственных обязательств по проектам государственно-частного партнерства на 2018-2024 годы».Решение Павлодарского областного маслихата от 16 октября 2017 года № 152/16 «О принятии государственных обязательств по проектам государственно-частного партнерства на 2018-2022 годы». Решение Павлодарского областного маслихата от 14 декабря 2017 года № 176/18 «О принятии государственных обязательств по проектам государственно-частного партнерства на 2018-2022 годы». Решение Павлодарского областного маслихата (ХХV внеочередная сессия, V созыв) от 21 ноября 2018 года № 273/25 «О внесении изменения в решение областного маслихата от 25 августа 2017 года № 139/15 «О принятии государственных обязательств по проектам государственно-частного партнерства на 2018-2024 годы. Решение Павлодарского областного маслихата (ХХV внеочередная сессия, VI  созыв) от 21 ноября 2018 года № 274/25 «О принятии государственных обязательств по проектам государственно-частного партнерства на 2019-2023 годы.  Решение Павлодарского областного  маслихата (XXIX (очередная) сессия, VI созыва) от 15 марта 2019 года № 330/29  «О принятии  государственных обязательств по проекту государственного - частного партнерства «Модернизация и сервисное обслуживания аппарата ангиографического рентгеновского в КГП на ПХВ "Павлодарский областной кардиологический центр" на 2019-2023 годы. Решение сессии Павлодарского областного маслихата (ХХХVІ сессия, VI созыв) от 11 декабря 2019 года № 423/36 «Об областном бюджете на 2020-2022 годы».</t>
    </r>
  </si>
  <si>
    <r>
      <t>За счет трансфертов из республиканского бюджета через Управление финансов области (</t>
    </r>
    <r>
      <rPr>
        <i/>
        <sz val="12"/>
        <color theme="1"/>
        <rFont val="Times New Roman"/>
        <family val="1"/>
        <charset val="204"/>
      </rPr>
      <t xml:space="preserve">повышение оплаты труда </t>
    </r>
    <r>
      <rPr>
        <sz val="12"/>
        <color theme="1"/>
        <rFont val="Times New Roman"/>
        <family val="1"/>
        <charset val="204"/>
      </rPr>
      <t>-2,25 шт.ед.)</t>
    </r>
  </si>
</sst>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4" formatCode="_-* #,##0.00\ &quot;₽&quot;_-;\-* #,##0.00\ &quot;₽&quot;_-;_-* &quot;-&quot;??\ &quot;₽&quot;_-;_-@_-"/>
    <numFmt numFmtId="164" formatCode="_-* #,##0.00&quot;р.&quot;_-;\-* #,##0.00&quot;р.&quot;_-;_-* &quot;-&quot;??&quot;р.&quot;_-;_-@_-"/>
    <numFmt numFmtId="165" formatCode="_-* #,##0.00_р_._-;\-* #,##0.00_р_._-;_-* &quot;-&quot;??_р_._-;_-@_-"/>
    <numFmt numFmtId="166" formatCode="#,##0.0"/>
    <numFmt numFmtId="167" formatCode="0.0"/>
  </numFmts>
  <fonts count="60"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name val="Times New Roman"/>
      <family val="1"/>
      <charset val="204"/>
    </font>
    <font>
      <sz val="12"/>
      <color theme="1"/>
      <name val="Times New Roman"/>
      <family val="1"/>
      <charset val="204"/>
    </font>
    <font>
      <b/>
      <sz val="12"/>
      <color rgb="FF000000"/>
      <name val="Times New Roman"/>
      <family val="1"/>
      <charset val="204"/>
    </font>
    <font>
      <sz val="12"/>
      <name val="Times New Roman"/>
      <family val="1"/>
      <charset val="204"/>
    </font>
    <font>
      <i/>
      <sz val="12"/>
      <color rgb="FF000000"/>
      <name val="Times New Roman"/>
      <family val="1"/>
      <charset val="204"/>
    </font>
    <font>
      <sz val="12"/>
      <color rgb="FF000000"/>
      <name val="Times New Roman"/>
      <family val="1"/>
      <charset val="204"/>
    </font>
    <font>
      <b/>
      <sz val="12"/>
      <name val="Times New Roman"/>
      <family val="1"/>
      <charset val="204"/>
    </font>
    <font>
      <i/>
      <sz val="12"/>
      <name val="Times New Roman"/>
      <family val="1"/>
      <charset val="204"/>
    </font>
    <font>
      <b/>
      <sz val="12"/>
      <color theme="1"/>
      <name val="Times New Roman"/>
      <family val="1"/>
      <charset val="204"/>
    </font>
    <font>
      <i/>
      <sz val="12"/>
      <color theme="1"/>
      <name val="Times New Roman"/>
      <family val="1"/>
      <charset val="204"/>
    </font>
    <font>
      <b/>
      <sz val="11"/>
      <name val="Times New Roman"/>
      <family val="1"/>
      <charset val="204"/>
    </font>
    <font>
      <sz val="10"/>
      <name val="Times New Roman"/>
      <family val="1"/>
      <charset val="204"/>
    </font>
    <font>
      <b/>
      <u/>
      <sz val="12"/>
      <name val="Times New Roman"/>
      <family val="1"/>
      <charset val="204"/>
    </font>
    <font>
      <b/>
      <sz val="12"/>
      <color indexed="8"/>
      <name val="Times New Roman"/>
      <family val="1"/>
      <charset val="204"/>
    </font>
    <font>
      <sz val="12"/>
      <color indexed="8"/>
      <name val="Times New Roman"/>
      <family val="1"/>
      <charset val="204"/>
    </font>
    <font>
      <sz val="10"/>
      <name val="Arial Cyr"/>
      <charset val="204"/>
    </font>
    <font>
      <sz val="14"/>
      <color indexed="8"/>
      <name val="Times New Roman"/>
      <family val="1"/>
      <charset val="204"/>
    </font>
    <font>
      <sz val="14"/>
      <name val="Times New Roman"/>
      <family val="1"/>
      <charset val="204"/>
    </font>
    <font>
      <sz val="11"/>
      <color indexed="8"/>
      <name val="Times New Roman"/>
      <family val="1"/>
      <charset val="204"/>
    </font>
    <font>
      <sz val="16"/>
      <name val="Times New Roman"/>
      <family val="1"/>
      <charset val="204"/>
    </font>
    <font>
      <i/>
      <sz val="12"/>
      <color indexed="8"/>
      <name val="Times New Roman"/>
      <family val="1"/>
      <charset val="204"/>
    </font>
    <font>
      <b/>
      <sz val="14"/>
      <name val="Times New Roman"/>
      <family val="1"/>
      <charset val="204"/>
    </font>
    <font>
      <sz val="11"/>
      <color theme="1"/>
      <name val="Calibri"/>
      <family val="2"/>
      <scheme val="minor"/>
    </font>
    <font>
      <sz val="12"/>
      <color rgb="FFFF0000"/>
      <name val="Times New Roman"/>
      <family val="1"/>
      <charset val="204"/>
    </font>
    <font>
      <b/>
      <sz val="14"/>
      <color rgb="FF000000"/>
      <name val="Times New Roman"/>
      <family val="1"/>
      <charset val="204"/>
    </font>
    <font>
      <b/>
      <sz val="14"/>
      <color theme="1"/>
      <name val="Calibri"/>
      <family val="2"/>
      <charset val="204"/>
      <scheme val="minor"/>
    </font>
    <font>
      <sz val="11"/>
      <color theme="1"/>
      <name val="Times New Roman"/>
      <family val="1"/>
      <charset val="204"/>
    </font>
    <font>
      <i/>
      <sz val="11"/>
      <name val="Times New Roman"/>
      <family val="1"/>
      <charset val="204"/>
    </font>
    <font>
      <i/>
      <sz val="11"/>
      <color indexed="8"/>
      <name val="Times New Roman"/>
      <family val="1"/>
      <charset val="204"/>
    </font>
    <font>
      <sz val="8"/>
      <color theme="1"/>
      <name val="Times New Roman"/>
      <family val="1"/>
      <charset val="204"/>
    </font>
    <font>
      <b/>
      <sz val="14"/>
      <color theme="1"/>
      <name val="Times New Roman"/>
      <family val="1"/>
      <charset val="204"/>
    </font>
    <font>
      <b/>
      <u/>
      <sz val="14"/>
      <color theme="1"/>
      <name val="Times New Roman"/>
      <family val="1"/>
      <charset val="204"/>
    </font>
    <font>
      <sz val="9"/>
      <color theme="1"/>
      <name val="Times New Roman"/>
      <family val="1"/>
      <charset val="204"/>
    </font>
    <font>
      <u/>
      <sz val="12"/>
      <color theme="1"/>
      <name val="Times New Roman"/>
      <family val="1"/>
      <charset val="204"/>
    </font>
    <font>
      <sz val="11"/>
      <color rgb="FF000000"/>
      <name val="Times New Roman"/>
      <family val="1"/>
      <charset val="204"/>
    </font>
    <font>
      <sz val="12"/>
      <color theme="0"/>
      <name val="Times New Roman"/>
      <family val="1"/>
      <charset val="204"/>
    </font>
    <font>
      <sz val="11"/>
      <color theme="0"/>
      <name val="Times New Roman"/>
      <family val="1"/>
      <charset val="204"/>
    </font>
  </fonts>
  <fills count="5">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FFFF0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bottom style="medium">
        <color indexed="64"/>
      </bottom>
      <diagonal/>
    </border>
  </borders>
  <cellStyleXfs count="134">
    <xf numFmtId="0" fontId="0" fillId="0" borderId="0"/>
    <xf numFmtId="0" fontId="22" fillId="0" borderId="0"/>
    <xf numFmtId="44" fontId="21" fillId="0" borderId="0" applyFont="0" applyFill="0" applyBorder="0" applyAlignment="0" applyProtection="0"/>
    <xf numFmtId="0" fontId="38" fillId="0" borderId="0"/>
    <xf numFmtId="0" fontId="20" fillId="0" borderId="0"/>
    <xf numFmtId="0" fontId="19" fillId="0" borderId="0"/>
    <xf numFmtId="44" fontId="19" fillId="0" borderId="0" applyFont="0" applyFill="0" applyBorder="0" applyAlignment="0" applyProtection="0"/>
    <xf numFmtId="0" fontId="38" fillId="0" borderId="0"/>
    <xf numFmtId="0" fontId="38" fillId="0" borderId="0"/>
    <xf numFmtId="165" fontId="38" fillId="0" borderId="0" applyFont="0" applyFill="0" applyBorder="0" applyAlignment="0" applyProtection="0"/>
    <xf numFmtId="164" fontId="38" fillId="0" borderId="0" applyFont="0" applyFill="0" applyBorder="0" applyAlignment="0" applyProtection="0"/>
    <xf numFmtId="0" fontId="18" fillId="0" borderId="0"/>
    <xf numFmtId="44" fontId="18" fillId="0" borderId="0" applyFont="0" applyFill="0" applyBorder="0" applyAlignment="0" applyProtection="0"/>
    <xf numFmtId="0" fontId="17" fillId="0" borderId="0"/>
    <xf numFmtId="44" fontId="17" fillId="0" borderId="0" applyFont="0" applyFill="0" applyBorder="0" applyAlignment="0" applyProtection="0"/>
    <xf numFmtId="0" fontId="17" fillId="0" borderId="0"/>
    <xf numFmtId="0" fontId="45" fillId="0" borderId="0"/>
    <xf numFmtId="0" fontId="16" fillId="0" borderId="0"/>
    <xf numFmtId="44" fontId="16" fillId="0" borderId="0" applyFont="0" applyFill="0" applyBorder="0" applyAlignment="0" applyProtection="0"/>
    <xf numFmtId="0" fontId="15" fillId="0" borderId="0"/>
    <xf numFmtId="44" fontId="15" fillId="0" borderId="0" applyFont="0" applyFill="0" applyBorder="0" applyAlignment="0" applyProtection="0"/>
    <xf numFmtId="165" fontId="15" fillId="0" borderId="0" applyFont="0" applyFill="0" applyBorder="0" applyAlignment="0" applyProtection="0"/>
    <xf numFmtId="0" fontId="14" fillId="0" borderId="0"/>
    <xf numFmtId="44" fontId="14" fillId="0" borderId="0" applyFont="0" applyFill="0" applyBorder="0" applyAlignment="0" applyProtection="0"/>
    <xf numFmtId="0" fontId="13" fillId="0" borderId="0"/>
    <xf numFmtId="44" fontId="13" fillId="0" borderId="0" applyFont="0" applyFill="0" applyBorder="0" applyAlignment="0" applyProtection="0"/>
    <xf numFmtId="0" fontId="13" fillId="0" borderId="0"/>
    <xf numFmtId="0" fontId="13" fillId="0" borderId="0"/>
    <xf numFmtId="44" fontId="13" fillId="0" borderId="0" applyFont="0" applyFill="0" applyBorder="0" applyAlignment="0" applyProtection="0"/>
    <xf numFmtId="0" fontId="12" fillId="0" borderId="0"/>
    <xf numFmtId="44" fontId="12" fillId="0" borderId="0" applyFont="0" applyFill="0" applyBorder="0" applyAlignment="0" applyProtection="0"/>
    <xf numFmtId="0" fontId="12" fillId="0" borderId="0"/>
    <xf numFmtId="0" fontId="12" fillId="0" borderId="0"/>
    <xf numFmtId="0" fontId="11" fillId="0" borderId="0"/>
    <xf numFmtId="0" fontId="11" fillId="0" borderId="0"/>
    <xf numFmtId="44" fontId="11" fillId="0" borderId="0" applyFont="0" applyFill="0" applyBorder="0" applyAlignment="0" applyProtection="0"/>
    <xf numFmtId="0" fontId="10" fillId="0" borderId="0"/>
    <xf numFmtId="0" fontId="10" fillId="0" borderId="0"/>
    <xf numFmtId="44" fontId="10" fillId="0" borderId="0" applyFont="0" applyFill="0" applyBorder="0" applyAlignment="0" applyProtection="0"/>
    <xf numFmtId="0" fontId="10" fillId="0" borderId="0"/>
    <xf numFmtId="0" fontId="9" fillId="0" borderId="0"/>
    <xf numFmtId="0" fontId="9" fillId="0" borderId="0"/>
    <xf numFmtId="44" fontId="9" fillId="0" borderId="0" applyFont="0" applyFill="0" applyBorder="0" applyAlignment="0" applyProtection="0"/>
    <xf numFmtId="165" fontId="9" fillId="0" borderId="0" applyFont="0" applyFill="0" applyBorder="0" applyAlignment="0" applyProtection="0"/>
    <xf numFmtId="0" fontId="8" fillId="0" borderId="0"/>
    <xf numFmtId="0" fontId="7" fillId="0" borderId="0"/>
    <xf numFmtId="0" fontId="7" fillId="0" borderId="0"/>
    <xf numFmtId="44" fontId="7" fillId="0" borderId="0" applyFont="0" applyFill="0" applyBorder="0" applyAlignment="0" applyProtection="0"/>
    <xf numFmtId="0" fontId="7" fillId="0" borderId="0"/>
    <xf numFmtId="0" fontId="6" fillId="0" borderId="0"/>
    <xf numFmtId="44" fontId="6" fillId="0" borderId="0" applyFont="0" applyFill="0" applyBorder="0" applyAlignment="0" applyProtection="0"/>
    <xf numFmtId="44" fontId="6"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5" fillId="0" borderId="0"/>
    <xf numFmtId="0" fontId="5" fillId="0" borderId="0"/>
    <xf numFmtId="44" fontId="5" fillId="0" borderId="0" applyFont="0" applyFill="0" applyBorder="0" applyAlignment="0" applyProtection="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0" fontId="4" fillId="0" borderId="0"/>
    <xf numFmtId="44" fontId="4" fillId="0" borderId="0" applyFont="0" applyFill="0" applyBorder="0" applyAlignment="0" applyProtection="0"/>
    <xf numFmtId="0" fontId="4" fillId="0" borderId="0"/>
    <xf numFmtId="0" fontId="4" fillId="0" borderId="0"/>
    <xf numFmtId="0" fontId="3" fillId="0" borderId="0"/>
    <xf numFmtId="0" fontId="3" fillId="0" borderId="0"/>
    <xf numFmtId="44" fontId="3" fillId="0" borderId="0" applyFont="0" applyFill="0" applyBorder="0" applyAlignment="0" applyProtection="0"/>
    <xf numFmtId="0" fontId="3" fillId="0" borderId="0"/>
    <xf numFmtId="0" fontId="3" fillId="0" borderId="0"/>
    <xf numFmtId="44" fontId="3" fillId="0" borderId="0" applyFont="0" applyFill="0" applyBorder="0" applyAlignment="0" applyProtection="0"/>
    <xf numFmtId="0" fontId="3" fillId="0" borderId="0"/>
    <xf numFmtId="0" fontId="3" fillId="0" borderId="0"/>
    <xf numFmtId="0" fontId="3" fillId="0" borderId="0"/>
    <xf numFmtId="0" fontId="3" fillId="0" borderId="0"/>
    <xf numFmtId="44" fontId="3" fillId="0" borderId="0" applyFont="0" applyFill="0" applyBorder="0" applyAlignment="0" applyProtection="0"/>
    <xf numFmtId="0" fontId="3" fillId="0" borderId="0"/>
    <xf numFmtId="0" fontId="3" fillId="0" borderId="0"/>
    <xf numFmtId="44" fontId="3" fillId="0" borderId="0" applyFont="0" applyFill="0" applyBorder="0" applyAlignment="0" applyProtection="0"/>
    <xf numFmtId="0" fontId="3" fillId="0" borderId="0"/>
    <xf numFmtId="0" fontId="3" fillId="0" borderId="0"/>
    <xf numFmtId="44" fontId="3" fillId="0" borderId="0" applyFont="0" applyFill="0" applyBorder="0" applyAlignment="0" applyProtection="0"/>
    <xf numFmtId="0" fontId="2" fillId="0" borderId="0"/>
    <xf numFmtId="0" fontId="2" fillId="0" borderId="0"/>
    <xf numFmtId="0" fontId="2" fillId="0" borderId="0"/>
    <xf numFmtId="44" fontId="2" fillId="0" borderId="0" applyFont="0" applyFill="0" applyBorder="0" applyAlignment="0" applyProtection="0"/>
    <xf numFmtId="0" fontId="2" fillId="0" borderId="0"/>
    <xf numFmtId="0" fontId="2" fillId="0" borderId="0"/>
    <xf numFmtId="0" fontId="2" fillId="0" borderId="0"/>
    <xf numFmtId="0" fontId="2" fillId="0" borderId="0"/>
    <xf numFmtId="44" fontId="2" fillId="0" borderId="0" applyFont="0" applyFill="0" applyBorder="0" applyAlignment="0" applyProtection="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44" fontId="1" fillId="0" borderId="0" applyFont="0" applyFill="0" applyBorder="0" applyAlignment="0" applyProtection="0"/>
    <xf numFmtId="0" fontId="1" fillId="0" borderId="0"/>
    <xf numFmtId="0" fontId="1" fillId="0" borderId="0"/>
    <xf numFmtId="0" fontId="1" fillId="0" borderId="0"/>
    <xf numFmtId="0" fontId="1" fillId="0" borderId="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5" fontId="1" fillId="0" borderId="0" applyFont="0" applyFill="0" applyBorder="0" applyAlignment="0" applyProtection="0"/>
    <xf numFmtId="165" fontId="1" fillId="0" borderId="0" applyFont="0" applyFill="0" applyBorder="0" applyAlignment="0" applyProtection="0"/>
  </cellStyleXfs>
  <cellXfs count="927">
    <xf numFmtId="0" fontId="0" fillId="0" borderId="0" xfId="0"/>
    <xf numFmtId="0" fontId="23" fillId="0" borderId="0" xfId="1" applyFont="1" applyFill="1" applyAlignment="1">
      <alignment vertical="center" wrapText="1"/>
    </xf>
    <xf numFmtId="0" fontId="23" fillId="0" borderId="0" xfId="1" applyFont="1" applyFill="1" applyAlignment="1">
      <alignment vertical="center"/>
    </xf>
    <xf numFmtId="49" fontId="23" fillId="0" borderId="0" xfId="1" applyNumberFormat="1" applyFont="1" applyFill="1" applyAlignment="1">
      <alignment vertical="center"/>
    </xf>
    <xf numFmtId="0" fontId="24" fillId="0" borderId="0" xfId="1" applyFont="1" applyFill="1" applyAlignment="1">
      <alignment horizontal="left"/>
    </xf>
    <xf numFmtId="0" fontId="25" fillId="0" borderId="0" xfId="1" applyFont="1" applyFill="1" applyAlignment="1"/>
    <xf numFmtId="49" fontId="26" fillId="0" borderId="0" xfId="1" applyNumberFormat="1" applyFont="1" applyFill="1" applyAlignment="1">
      <alignment vertical="center"/>
    </xf>
    <xf numFmtId="0" fontId="26" fillId="0" borderId="0" xfId="1" applyFont="1" applyFill="1" applyAlignment="1">
      <alignment vertical="center"/>
    </xf>
    <xf numFmtId="0" fontId="27" fillId="0" borderId="0" xfId="1" applyFont="1" applyFill="1" applyAlignment="1"/>
    <xf numFmtId="0" fontId="28" fillId="0" borderId="0" xfId="1" applyFont="1" applyFill="1" applyAlignment="1"/>
    <xf numFmtId="0" fontId="26" fillId="0" borderId="0" xfId="1" applyFont="1" applyFill="1" applyBorder="1" applyAlignment="1">
      <alignment vertical="center" wrapText="1"/>
    </xf>
    <xf numFmtId="0" fontId="26" fillId="0" borderId="0" xfId="1" applyFont="1" applyFill="1" applyBorder="1" applyAlignment="1">
      <alignment vertical="center"/>
    </xf>
    <xf numFmtId="0" fontId="23" fillId="0" borderId="0" xfId="1" applyFont="1" applyFill="1" applyBorder="1" applyAlignment="1">
      <alignment vertical="center"/>
    </xf>
    <xf numFmtId="0" fontId="29" fillId="0" borderId="0" xfId="1" applyFont="1" applyFill="1" applyBorder="1" applyAlignment="1">
      <alignment vertical="center" wrapText="1"/>
    </xf>
    <xf numFmtId="0" fontId="24" fillId="0" borderId="0" xfId="1" applyFont="1" applyFill="1"/>
    <xf numFmtId="49" fontId="33" fillId="0" borderId="0" xfId="1" applyNumberFormat="1" applyFont="1" applyFill="1" applyAlignment="1">
      <alignment vertical="center"/>
    </xf>
    <xf numFmtId="0" fontId="33" fillId="0" borderId="0" xfId="1" applyFont="1" applyFill="1" applyAlignment="1">
      <alignment vertical="center"/>
    </xf>
    <xf numFmtId="0" fontId="26" fillId="0" borderId="1" xfId="1" applyFont="1" applyFill="1" applyBorder="1" applyAlignment="1">
      <alignment horizontal="center" vertical="center" wrapText="1"/>
    </xf>
    <xf numFmtId="49" fontId="26" fillId="0" borderId="8" xfId="1" applyNumberFormat="1" applyFont="1" applyFill="1" applyBorder="1" applyAlignment="1">
      <alignment vertical="center" wrapText="1"/>
    </xf>
    <xf numFmtId="0" fontId="29" fillId="0" borderId="1" xfId="1" applyFont="1" applyFill="1" applyBorder="1" applyAlignment="1">
      <alignment vertical="center" wrapText="1"/>
    </xf>
    <xf numFmtId="0" fontId="29" fillId="0" borderId="1" xfId="1" applyFont="1" applyFill="1" applyBorder="1" applyAlignment="1">
      <alignment horizontal="center" vertical="center" wrapText="1"/>
    </xf>
    <xf numFmtId="166" fontId="29" fillId="0" borderId="1" xfId="1" applyNumberFormat="1" applyFont="1" applyFill="1" applyBorder="1" applyAlignment="1">
      <alignment horizontal="center" vertical="center" wrapText="1"/>
    </xf>
    <xf numFmtId="3" fontId="23" fillId="0" borderId="0" xfId="1" applyNumberFormat="1" applyFont="1" applyFill="1" applyAlignment="1">
      <alignment vertical="center"/>
    </xf>
    <xf numFmtId="0" fontId="24" fillId="0" borderId="0" xfId="1" applyFont="1" applyFill="1" applyBorder="1"/>
    <xf numFmtId="0" fontId="34" fillId="0" borderId="1" xfId="1" applyFont="1" applyFill="1" applyBorder="1" applyAlignment="1">
      <alignment horizontal="center" vertical="center" wrapText="1"/>
    </xf>
    <xf numFmtId="49" fontId="23" fillId="0" borderId="0" xfId="1" applyNumberFormat="1" applyFont="1" applyFill="1" applyBorder="1" applyAlignment="1">
      <alignment vertical="center"/>
    </xf>
    <xf numFmtId="0" fontId="23" fillId="0" borderId="1" xfId="1" applyFont="1" applyFill="1" applyBorder="1" applyAlignment="1">
      <alignment vertical="center" wrapText="1"/>
    </xf>
    <xf numFmtId="0" fontId="23" fillId="0" borderId="1" xfId="1" applyFont="1" applyFill="1" applyBorder="1" applyAlignment="1">
      <alignment horizontal="center" vertical="center" wrapText="1"/>
    </xf>
    <xf numFmtId="4" fontId="26" fillId="0" borderId="1" xfId="1" applyNumberFormat="1" applyFont="1" applyFill="1" applyBorder="1" applyAlignment="1">
      <alignment horizontal="center" vertical="center" wrapText="1"/>
    </xf>
    <xf numFmtId="0" fontId="23" fillId="0" borderId="0" xfId="1" applyFont="1" applyFill="1" applyBorder="1" applyAlignment="1">
      <alignment vertical="center" wrapText="1"/>
    </xf>
    <xf numFmtId="0" fontId="23" fillId="0" borderId="0" xfId="1" applyFont="1" applyFill="1" applyBorder="1" applyAlignment="1">
      <alignment horizontal="center" vertical="center" wrapText="1"/>
    </xf>
    <xf numFmtId="3" fontId="23" fillId="0" borderId="0" xfId="1" applyNumberFormat="1" applyFont="1" applyFill="1" applyBorder="1" applyAlignment="1">
      <alignment horizontal="center" vertical="center" wrapText="1"/>
    </xf>
    <xf numFmtId="49" fontId="23" fillId="0" borderId="1" xfId="1" applyNumberFormat="1" applyFont="1" applyFill="1" applyBorder="1" applyAlignment="1">
      <alignment vertical="center" wrapText="1"/>
    </xf>
    <xf numFmtId="166" fontId="23" fillId="0" borderId="0" xfId="1" applyNumberFormat="1" applyFont="1" applyFill="1" applyBorder="1" applyAlignment="1">
      <alignment vertical="center"/>
    </xf>
    <xf numFmtId="166" fontId="23" fillId="0" borderId="0" xfId="1" applyNumberFormat="1" applyFont="1" applyFill="1" applyAlignment="1">
      <alignment vertical="center"/>
    </xf>
    <xf numFmtId="0" fontId="24" fillId="0" borderId="0" xfId="0" applyFont="1" applyAlignment="1">
      <alignment horizontal="left"/>
    </xf>
    <xf numFmtId="0" fontId="24" fillId="0" borderId="0" xfId="0" applyFont="1" applyAlignment="1">
      <alignment horizontal="center"/>
    </xf>
    <xf numFmtId="0" fontId="24" fillId="0" borderId="0" xfId="0" applyFont="1" applyAlignment="1">
      <alignment horizontal="right"/>
    </xf>
    <xf numFmtId="0" fontId="24" fillId="0" borderId="0" xfId="0" applyFont="1"/>
    <xf numFmtId="0" fontId="26" fillId="0" borderId="1" xfId="0" applyFont="1" applyFill="1" applyBorder="1" applyAlignment="1">
      <alignment horizontal="center" vertical="center" wrapText="1"/>
    </xf>
    <xf numFmtId="0" fontId="23" fillId="0" borderId="1" xfId="1" applyFont="1" applyFill="1" applyBorder="1" applyAlignment="1">
      <alignment horizontal="center" vertical="center" wrapText="1"/>
    </xf>
    <xf numFmtId="0" fontId="26" fillId="0" borderId="1" xfId="3" applyFont="1" applyFill="1" applyBorder="1" applyAlignment="1">
      <alignment horizontal="center" vertical="center" wrapText="1"/>
    </xf>
    <xf numFmtId="0" fontId="23" fillId="2" borderId="1" xfId="3" applyFont="1" applyFill="1" applyBorder="1" applyAlignment="1">
      <alignment vertical="center"/>
    </xf>
    <xf numFmtId="166" fontId="26" fillId="0" borderId="1" xfId="3" applyNumberFormat="1" applyFont="1" applyFill="1" applyBorder="1" applyAlignment="1">
      <alignment horizontal="center" vertical="center" wrapText="1"/>
    </xf>
    <xf numFmtId="0" fontId="23" fillId="2" borderId="1" xfId="3" applyFont="1" applyFill="1" applyBorder="1" applyAlignment="1">
      <alignment horizontal="center" vertical="center"/>
    </xf>
    <xf numFmtId="0" fontId="37" fillId="0" borderId="1" xfId="3" applyFont="1" applyFill="1" applyBorder="1" applyAlignment="1">
      <alignment horizontal="center" vertical="center" wrapText="1"/>
    </xf>
    <xf numFmtId="3" fontId="26" fillId="0" borderId="1" xfId="1" applyNumberFormat="1" applyFont="1" applyFill="1" applyBorder="1" applyAlignment="1">
      <alignment horizontal="center" vertical="center" wrapText="1"/>
    </xf>
    <xf numFmtId="0" fontId="40" fillId="0" borderId="1" xfId="3" applyFont="1" applyFill="1" applyBorder="1" applyAlignment="1">
      <alignment horizontal="center" vertical="center" wrapText="1"/>
    </xf>
    <xf numFmtId="0" fontId="26" fillId="2" borderId="1" xfId="3" applyFont="1" applyFill="1" applyBorder="1" applyAlignment="1">
      <alignment horizontal="center" vertical="center"/>
    </xf>
    <xf numFmtId="166" fontId="26" fillId="0" borderId="1" xfId="3" applyNumberFormat="1" applyFont="1" applyFill="1" applyBorder="1" applyAlignment="1">
      <alignment horizontal="center" vertical="center"/>
    </xf>
    <xf numFmtId="166" fontId="26" fillId="0" borderId="1" xfId="3" applyNumberFormat="1" applyFont="1" applyFill="1" applyBorder="1" applyAlignment="1">
      <alignment horizontal="center"/>
    </xf>
    <xf numFmtId="49" fontId="26" fillId="0" borderId="0" xfId="3" applyNumberFormat="1" applyFont="1" applyFill="1" applyAlignment="1">
      <alignment vertical="center"/>
    </xf>
    <xf numFmtId="0" fontId="26" fillId="0" borderId="0" xfId="3" applyFont="1" applyFill="1" applyAlignment="1">
      <alignment vertical="center"/>
    </xf>
    <xf numFmtId="0" fontId="23" fillId="2" borderId="0" xfId="3" applyFont="1" applyFill="1" applyAlignment="1">
      <alignment vertical="center"/>
    </xf>
    <xf numFmtId="0" fontId="26" fillId="0" borderId="0" xfId="3" applyFont="1" applyFill="1" applyBorder="1" applyAlignment="1">
      <alignment vertical="center"/>
    </xf>
    <xf numFmtId="166" fontId="26" fillId="0" borderId="0" xfId="3" applyNumberFormat="1" applyFont="1" applyFill="1" applyBorder="1" applyAlignment="1">
      <alignment vertical="center"/>
    </xf>
    <xf numFmtId="0" fontId="24" fillId="0" borderId="0" xfId="0" applyFont="1" applyFill="1"/>
    <xf numFmtId="0" fontId="26" fillId="0" borderId="0" xfId="0" applyFont="1" applyFill="1"/>
    <xf numFmtId="0" fontId="23" fillId="2" borderId="0" xfId="3" applyFont="1" applyFill="1" applyAlignment="1">
      <alignment vertical="center" wrapText="1"/>
    </xf>
    <xf numFmtId="49" fontId="23" fillId="2" borderId="0" xfId="3" applyNumberFormat="1" applyFont="1" applyFill="1" applyAlignment="1">
      <alignment vertical="center"/>
    </xf>
    <xf numFmtId="0" fontId="40" fillId="3" borderId="0" xfId="3" applyFont="1" applyFill="1"/>
    <xf numFmtId="0" fontId="42" fillId="0" borderId="0" xfId="3" applyFont="1" applyFill="1"/>
    <xf numFmtId="0" fontId="40" fillId="0" borderId="0" xfId="5" applyFont="1" applyFill="1" applyBorder="1"/>
    <xf numFmtId="0" fontId="42" fillId="0" borderId="0" xfId="5" applyFont="1" applyFill="1" applyBorder="1"/>
    <xf numFmtId="0" fontId="24" fillId="0" borderId="0" xfId="3" applyFont="1" applyAlignment="1">
      <alignment horizontal="left"/>
    </xf>
    <xf numFmtId="0" fontId="24" fillId="0" borderId="0" xfId="3" applyFont="1" applyAlignment="1">
      <alignment horizontal="center"/>
    </xf>
    <xf numFmtId="0" fontId="26" fillId="2" borderId="0" xfId="3" applyFont="1" applyFill="1" applyAlignment="1">
      <alignment vertical="center"/>
    </xf>
    <xf numFmtId="0" fontId="25" fillId="2" borderId="0" xfId="3" applyFont="1" applyFill="1" applyAlignment="1"/>
    <xf numFmtId="49" fontId="26" fillId="2" borderId="0" xfId="3" applyNumberFormat="1" applyFont="1" applyFill="1" applyAlignment="1">
      <alignment vertical="center"/>
    </xf>
    <xf numFmtId="0" fontId="27" fillId="2" borderId="0" xfId="3" applyFont="1" applyFill="1" applyAlignment="1"/>
    <xf numFmtId="0" fontId="28" fillId="2" borderId="0" xfId="3" applyFont="1" applyFill="1" applyAlignment="1"/>
    <xf numFmtId="0" fontId="26" fillId="2" borderId="0" xfId="3" applyFont="1" applyFill="1" applyBorder="1" applyAlignment="1">
      <alignment vertical="center" wrapText="1"/>
    </xf>
    <xf numFmtId="0" fontId="29" fillId="0" borderId="0" xfId="3" applyFont="1" applyFill="1" applyBorder="1" applyAlignment="1"/>
    <xf numFmtId="0" fontId="26" fillId="0" borderId="0" xfId="3" applyFont="1" applyFill="1" applyBorder="1" applyAlignment="1">
      <alignment wrapText="1"/>
    </xf>
    <xf numFmtId="0" fontId="26" fillId="2" borderId="0" xfId="3" applyFont="1" applyFill="1" applyAlignment="1"/>
    <xf numFmtId="0" fontId="24" fillId="0" borderId="0" xfId="3" applyFont="1"/>
    <xf numFmtId="0" fontId="29" fillId="2" borderId="0" xfId="3" applyFont="1" applyFill="1" applyAlignment="1">
      <alignment vertical="center"/>
    </xf>
    <xf numFmtId="0" fontId="29" fillId="0" borderId="0" xfId="3" applyFont="1" applyFill="1" applyBorder="1" applyAlignment="1">
      <alignment vertical="center" wrapText="1"/>
    </xf>
    <xf numFmtId="0" fontId="38" fillId="0" borderId="0" xfId="3" applyFill="1" applyAlignment="1">
      <alignment vertical="center" wrapText="1"/>
    </xf>
    <xf numFmtId="0" fontId="26" fillId="2" borderId="0" xfId="3" applyFont="1" applyFill="1" applyBorder="1" applyAlignment="1">
      <alignment vertical="top" wrapText="1"/>
    </xf>
    <xf numFmtId="0" fontId="24" fillId="0" borderId="0" xfId="3" applyFont="1" applyAlignment="1">
      <alignment vertical="top"/>
    </xf>
    <xf numFmtId="0" fontId="23" fillId="2" borderId="0" xfId="3" applyFont="1" applyFill="1" applyAlignment="1">
      <alignment vertical="top"/>
    </xf>
    <xf numFmtId="0" fontId="24" fillId="0" borderId="1" xfId="3" applyFont="1" applyBorder="1" applyAlignment="1">
      <alignment horizontal="left" wrapText="1"/>
    </xf>
    <xf numFmtId="0" fontId="26" fillId="0" borderId="1" xfId="3" applyFont="1" applyFill="1" applyBorder="1" applyAlignment="1">
      <alignment vertical="center" wrapText="1"/>
    </xf>
    <xf numFmtId="0" fontId="24" fillId="0" borderId="0" xfId="3" applyFont="1" applyBorder="1"/>
    <xf numFmtId="0" fontId="31" fillId="0" borderId="1" xfId="3" applyFont="1" applyBorder="1" applyAlignment="1">
      <alignment horizontal="left" vertical="center" wrapText="1"/>
    </xf>
    <xf numFmtId="0" fontId="29" fillId="2" borderId="1" xfId="3" applyFont="1" applyFill="1" applyBorder="1" applyAlignment="1">
      <alignment horizontal="center" vertical="center" wrapText="1"/>
    </xf>
    <xf numFmtId="166" fontId="44" fillId="0" borderId="1" xfId="3" applyNumberFormat="1" applyFont="1" applyFill="1" applyBorder="1" applyAlignment="1">
      <alignment horizontal="center" vertical="center" wrapText="1"/>
    </xf>
    <xf numFmtId="0" fontId="31" fillId="0" borderId="0" xfId="3" applyFont="1" applyBorder="1"/>
    <xf numFmtId="0" fontId="31" fillId="0" borderId="0" xfId="3" applyFont="1"/>
    <xf numFmtId="0" fontId="26" fillId="2" borderId="0" xfId="3" applyFont="1" applyFill="1" applyBorder="1" applyAlignment="1">
      <alignment vertical="center"/>
    </xf>
    <xf numFmtId="0" fontId="26" fillId="0" borderId="11" xfId="3" applyFont="1" applyFill="1" applyBorder="1"/>
    <xf numFmtId="0" fontId="26" fillId="0" borderId="0" xfId="3" applyFont="1" applyFill="1"/>
    <xf numFmtId="0" fontId="40" fillId="0" borderId="0" xfId="3" applyFont="1" applyFill="1" applyAlignment="1">
      <alignment vertical="center"/>
    </xf>
    <xf numFmtId="0" fontId="26" fillId="0" borderId="6" xfId="3" applyFont="1" applyFill="1" applyBorder="1" applyAlignment="1">
      <alignment horizontal="center" vertical="center" wrapText="1"/>
    </xf>
    <xf numFmtId="0" fontId="40" fillId="0" borderId="1" xfId="3" applyFont="1" applyFill="1" applyBorder="1" applyAlignment="1">
      <alignment horizontal="center" wrapText="1"/>
    </xf>
    <xf numFmtId="0" fontId="39" fillId="0" borderId="1" xfId="3" applyFont="1" applyFill="1" applyBorder="1" applyAlignment="1">
      <alignment horizontal="center" vertical="center" wrapText="1"/>
    </xf>
    <xf numFmtId="0" fontId="26" fillId="3" borderId="1" xfId="3" applyFont="1" applyFill="1" applyBorder="1" applyAlignment="1">
      <alignment horizontal="center" vertical="center"/>
    </xf>
    <xf numFmtId="0" fontId="38" fillId="0" borderId="0" xfId="3"/>
    <xf numFmtId="0" fontId="40" fillId="0" borderId="0" xfId="3" applyFont="1" applyFill="1" applyBorder="1"/>
    <xf numFmtId="0" fontId="29" fillId="0" borderId="0" xfId="3" applyFont="1" applyFill="1" applyBorder="1" applyAlignment="1">
      <alignment wrapText="1"/>
    </xf>
    <xf numFmtId="0" fontId="42" fillId="0" borderId="0" xfId="3" applyFont="1" applyFill="1" applyBorder="1"/>
    <xf numFmtId="0" fontId="40" fillId="0" borderId="0" xfId="3" applyFont="1" applyFill="1"/>
    <xf numFmtId="0" fontId="38" fillId="0" borderId="0" xfId="3" applyFill="1"/>
    <xf numFmtId="0" fontId="29" fillId="2" borderId="0" xfId="3" applyFont="1" applyFill="1" applyBorder="1" applyAlignment="1">
      <alignment horizontal="left" vertical="center" wrapText="1"/>
    </xf>
    <xf numFmtId="166" fontId="29" fillId="2" borderId="1" xfId="3" applyNumberFormat="1" applyFont="1" applyFill="1" applyBorder="1" applyAlignment="1">
      <alignment horizontal="center" vertical="center" wrapText="1"/>
    </xf>
    <xf numFmtId="0" fontId="40" fillId="3" borderId="0" xfId="5" applyFont="1" applyFill="1"/>
    <xf numFmtId="0" fontId="42" fillId="0" borderId="0" xfId="5" applyFont="1" applyFill="1"/>
    <xf numFmtId="0" fontId="26" fillId="0" borderId="0" xfId="5" applyFont="1" applyFill="1" applyBorder="1"/>
    <xf numFmtId="0" fontId="26" fillId="0" borderId="0" xfId="5" applyFont="1" applyFill="1"/>
    <xf numFmtId="0" fontId="29" fillId="0" borderId="0" xfId="3" applyFont="1" applyFill="1" applyAlignment="1">
      <alignment vertical="center"/>
    </xf>
    <xf numFmtId="0" fontId="23" fillId="0" borderId="0" xfId="3" applyFont="1" applyFill="1" applyAlignment="1">
      <alignment vertical="center"/>
    </xf>
    <xf numFmtId="0" fontId="29" fillId="2" borderId="0" xfId="3" applyFont="1" applyFill="1" applyBorder="1" applyAlignment="1">
      <alignment vertical="center"/>
    </xf>
    <xf numFmtId="165" fontId="26" fillId="2" borderId="0" xfId="9" applyFont="1" applyFill="1" applyBorder="1" applyAlignment="1">
      <alignment vertical="center" wrapText="1"/>
    </xf>
    <xf numFmtId="165" fontId="24" fillId="0" borderId="0" xfId="9" applyFont="1"/>
    <xf numFmtId="0" fontId="26" fillId="0" borderId="0" xfId="3" applyFont="1" applyFill="1" applyBorder="1" applyAlignment="1">
      <alignment vertical="center" wrapText="1"/>
    </xf>
    <xf numFmtId="49" fontId="29" fillId="0" borderId="0" xfId="3" applyNumberFormat="1" applyFont="1" applyFill="1" applyAlignment="1">
      <alignment vertical="center"/>
    </xf>
    <xf numFmtId="0" fontId="26" fillId="0" borderId="8" xfId="3" applyFont="1" applyFill="1" applyBorder="1" applyAlignment="1">
      <alignment vertical="center" wrapText="1"/>
    </xf>
    <xf numFmtId="0" fontId="24" fillId="0" borderId="0" xfId="3" applyFont="1" applyAlignment="1">
      <alignment vertical="center"/>
    </xf>
    <xf numFmtId="0" fontId="29" fillId="0" borderId="8" xfId="3" applyFont="1" applyFill="1" applyBorder="1" applyAlignment="1">
      <alignment vertical="center" wrapText="1"/>
    </xf>
    <xf numFmtId="0" fontId="31" fillId="0" borderId="0" xfId="3" applyFont="1" applyBorder="1" applyAlignment="1">
      <alignment vertical="center"/>
    </xf>
    <xf numFmtId="0" fontId="31" fillId="0" borderId="0" xfId="3" applyFont="1" applyAlignment="1">
      <alignment vertical="center"/>
    </xf>
    <xf numFmtId="49" fontId="26" fillId="2" borderId="0" xfId="5" applyNumberFormat="1" applyFont="1" applyFill="1" applyAlignment="1"/>
    <xf numFmtId="0" fontId="26" fillId="2" borderId="0" xfId="5" applyFont="1" applyFill="1" applyBorder="1" applyAlignment="1"/>
    <xf numFmtId="0" fontId="26" fillId="2" borderId="0" xfId="5" applyFont="1" applyFill="1" applyAlignment="1"/>
    <xf numFmtId="0" fontId="29" fillId="2" borderId="0" xfId="3" applyFont="1" applyFill="1" applyBorder="1" applyAlignment="1">
      <alignment horizontal="left" vertical="center" wrapText="1"/>
    </xf>
    <xf numFmtId="0" fontId="29" fillId="0" borderId="0" xfId="3" applyFont="1" applyFill="1" applyBorder="1" applyAlignment="1">
      <alignment horizontal="left" vertical="center" wrapText="1"/>
    </xf>
    <xf numFmtId="0" fontId="29" fillId="0" borderId="1" xfId="3" applyFont="1" applyFill="1" applyBorder="1" applyAlignment="1">
      <alignment vertical="center" wrapText="1"/>
    </xf>
    <xf numFmtId="0" fontId="29" fillId="0" borderId="0" xfId="3" applyFont="1" applyFill="1" applyBorder="1" applyAlignment="1">
      <alignment horizontal="center"/>
    </xf>
    <xf numFmtId="0" fontId="23" fillId="2" borderId="0" xfId="3" applyFont="1" applyFill="1" applyAlignment="1">
      <alignment vertical="top" wrapText="1"/>
    </xf>
    <xf numFmtId="0" fontId="23" fillId="2" borderId="0" xfId="13" applyFont="1" applyFill="1" applyAlignment="1">
      <alignment vertical="center" wrapText="1"/>
    </xf>
    <xf numFmtId="0" fontId="23" fillId="2" borderId="0" xfId="13" applyFont="1" applyFill="1" applyAlignment="1">
      <alignment vertical="center"/>
    </xf>
    <xf numFmtId="49" fontId="23" fillId="2" borderId="0" xfId="13" applyNumberFormat="1" applyFont="1" applyFill="1" applyAlignment="1">
      <alignment vertical="center"/>
    </xf>
    <xf numFmtId="0" fontId="40" fillId="0" borderId="0" xfId="13" applyFont="1" applyFill="1" applyBorder="1"/>
    <xf numFmtId="0" fontId="40" fillId="3" borderId="0" xfId="13" applyFont="1" applyFill="1"/>
    <xf numFmtId="0" fontId="42" fillId="0" borderId="0" xfId="13" applyFont="1" applyFill="1" applyBorder="1"/>
    <xf numFmtId="0" fontId="40" fillId="0" borderId="0" xfId="13" applyFont="1" applyFill="1"/>
    <xf numFmtId="0" fontId="26" fillId="3" borderId="0" xfId="13" applyFont="1" applyFill="1"/>
    <xf numFmtId="0" fontId="29" fillId="0" borderId="0" xfId="3" applyFont="1" applyFill="1" applyBorder="1" applyAlignment="1">
      <alignment horizontal="left" vertical="center"/>
    </xf>
    <xf numFmtId="166" fontId="26" fillId="0" borderId="6" xfId="3" applyNumberFormat="1" applyFont="1" applyFill="1" applyBorder="1" applyAlignment="1">
      <alignment horizontal="center" vertical="center"/>
    </xf>
    <xf numFmtId="166" fontId="29" fillId="0" borderId="1" xfId="3" applyNumberFormat="1" applyFont="1" applyFill="1" applyBorder="1" applyAlignment="1">
      <alignment horizontal="center" vertical="center" wrapText="1"/>
    </xf>
    <xf numFmtId="0" fontId="26" fillId="0" borderId="6" xfId="3" applyFont="1" applyFill="1" applyBorder="1" applyAlignment="1">
      <alignment horizontal="center" vertical="center" wrapText="1"/>
    </xf>
    <xf numFmtId="0" fontId="40" fillId="0" borderId="1" xfId="3" applyFont="1" applyFill="1" applyBorder="1" applyAlignment="1">
      <alignment vertical="top" wrapText="1"/>
    </xf>
    <xf numFmtId="0" fontId="29" fillId="0" borderId="0" xfId="3" applyFont="1" applyFill="1" applyBorder="1" applyAlignment="1">
      <alignment horizontal="center" vertical="center" wrapText="1"/>
    </xf>
    <xf numFmtId="166" fontId="29" fillId="0" borderId="0" xfId="3" applyNumberFormat="1" applyFont="1" applyFill="1" applyBorder="1" applyAlignment="1">
      <alignment horizontal="center" vertical="center" wrapText="1"/>
    </xf>
    <xf numFmtId="0" fontId="29" fillId="0" borderId="1" xfId="3" applyFont="1" applyFill="1" applyBorder="1" applyAlignment="1">
      <alignment vertical="center" wrapText="1"/>
    </xf>
    <xf numFmtId="0" fontId="29" fillId="0" borderId="0" xfId="13" applyFont="1" applyFill="1" applyBorder="1" applyAlignment="1">
      <alignment wrapText="1"/>
    </xf>
    <xf numFmtId="0" fontId="29" fillId="0" borderId="0" xfId="13" applyFont="1" applyFill="1" applyBorder="1" applyAlignment="1"/>
    <xf numFmtId="0" fontId="40" fillId="2" borderId="0" xfId="13" applyFont="1" applyFill="1" applyAlignment="1">
      <alignment horizontal="center" vertical="center" wrapText="1"/>
    </xf>
    <xf numFmtId="0" fontId="29" fillId="2" borderId="0" xfId="3" applyFont="1" applyFill="1" applyBorder="1" applyAlignment="1">
      <alignment vertical="center" wrapText="1"/>
    </xf>
    <xf numFmtId="0" fontId="23" fillId="0" borderId="0" xfId="22" applyFont="1" applyFill="1" applyAlignment="1">
      <alignment vertical="center"/>
    </xf>
    <xf numFmtId="0" fontId="24" fillId="0" borderId="0" xfId="22" applyFont="1" applyFill="1" applyAlignment="1">
      <alignment horizontal="left"/>
    </xf>
    <xf numFmtId="0" fontId="25" fillId="0" borderId="0" xfId="22" applyFont="1" applyFill="1" applyAlignment="1"/>
    <xf numFmtId="49" fontId="26" fillId="0" borderId="0" xfId="22" applyNumberFormat="1" applyFont="1" applyFill="1" applyAlignment="1">
      <alignment vertical="center"/>
    </xf>
    <xf numFmtId="0" fontId="26" fillId="0" borderId="0" xfId="22" applyFont="1" applyFill="1" applyAlignment="1">
      <alignment vertical="center"/>
    </xf>
    <xf numFmtId="0" fontId="27" fillId="0" borderId="0" xfId="22" applyFont="1" applyFill="1" applyAlignment="1"/>
    <xf numFmtId="0" fontId="28" fillId="0" borderId="0" xfId="22" applyFont="1" applyFill="1" applyAlignment="1"/>
    <xf numFmtId="0" fontId="26" fillId="0" borderId="0" xfId="22" applyFont="1" applyFill="1" applyBorder="1" applyAlignment="1">
      <alignment vertical="center" wrapText="1"/>
    </xf>
    <xf numFmtId="0" fontId="26" fillId="0" borderId="0" xfId="22" applyFont="1" applyFill="1" applyBorder="1" applyAlignment="1">
      <alignment vertical="center"/>
    </xf>
    <xf numFmtId="49" fontId="23" fillId="0" borderId="0" xfId="22" applyNumberFormat="1" applyFont="1" applyFill="1" applyAlignment="1">
      <alignment vertical="center"/>
    </xf>
    <xf numFmtId="0" fontId="23" fillId="0" borderId="0" xfId="22" applyFont="1" applyFill="1" applyBorder="1" applyAlignment="1">
      <alignment vertical="center"/>
    </xf>
    <xf numFmtId="0" fontId="29" fillId="0" borderId="0" xfId="22" applyFont="1" applyFill="1" applyBorder="1" applyAlignment="1">
      <alignment vertical="center" wrapText="1"/>
    </xf>
    <xf numFmtId="49" fontId="29" fillId="0" borderId="0" xfId="22" applyNumberFormat="1" applyFont="1" applyFill="1" applyAlignment="1">
      <alignment vertical="center"/>
    </xf>
    <xf numFmtId="0" fontId="29" fillId="0" borderId="0" xfId="22" applyFont="1" applyFill="1" applyAlignment="1">
      <alignment vertical="center"/>
    </xf>
    <xf numFmtId="0" fontId="24" fillId="0" borderId="0" xfId="22" applyFont="1" applyFill="1"/>
    <xf numFmtId="49" fontId="33" fillId="0" borderId="0" xfId="22" applyNumberFormat="1" applyFont="1" applyFill="1" applyAlignment="1">
      <alignment vertical="center"/>
    </xf>
    <xf numFmtId="0" fontId="33" fillId="0" borderId="0" xfId="22" applyFont="1" applyFill="1" applyAlignment="1">
      <alignment vertical="center"/>
    </xf>
    <xf numFmtId="0" fontId="29" fillId="0" borderId="0" xfId="0" applyFont="1" applyFill="1" applyBorder="1" applyAlignment="1">
      <alignment horizontal="left" vertical="center"/>
    </xf>
    <xf numFmtId="0" fontId="26" fillId="2" borderId="0" xfId="0" applyFont="1" applyFill="1" applyAlignment="1">
      <alignment vertical="center"/>
    </xf>
    <xf numFmtId="49" fontId="26" fillId="0" borderId="8" xfId="22" applyNumberFormat="1" applyFont="1" applyFill="1" applyBorder="1" applyAlignment="1">
      <alignment vertical="center" wrapText="1"/>
    </xf>
    <xf numFmtId="0" fontId="29" fillId="0" borderId="1" xfId="22" applyFont="1" applyFill="1" applyBorder="1" applyAlignment="1">
      <alignment vertical="center" wrapText="1"/>
    </xf>
    <xf numFmtId="166" fontId="29" fillId="0" borderId="1" xfId="22" applyNumberFormat="1" applyFont="1" applyFill="1" applyBorder="1" applyAlignment="1">
      <alignment horizontal="center" vertical="center" wrapText="1"/>
    </xf>
    <xf numFmtId="3" fontId="23" fillId="0" borderId="0" xfId="22" applyNumberFormat="1" applyFont="1" applyFill="1" applyAlignment="1">
      <alignment vertical="center"/>
    </xf>
    <xf numFmtId="0" fontId="24" fillId="0" borderId="0" xfId="22" applyFont="1" applyFill="1" applyBorder="1"/>
    <xf numFmtId="49" fontId="23" fillId="0" borderId="0" xfId="22" applyNumberFormat="1" applyFont="1" applyFill="1" applyBorder="1" applyAlignment="1">
      <alignment vertical="center"/>
    </xf>
    <xf numFmtId="0" fontId="26" fillId="2" borderId="6" xfId="0" applyFont="1" applyFill="1" applyBorder="1" applyAlignment="1">
      <alignment horizontal="left" vertical="center" wrapText="1"/>
    </xf>
    <xf numFmtId="0" fontId="26" fillId="2" borderId="1" xfId="0" applyFont="1" applyFill="1" applyBorder="1" applyAlignment="1">
      <alignment horizontal="center" vertical="center" wrapText="1"/>
    </xf>
    <xf numFmtId="49" fontId="26" fillId="2" borderId="0" xfId="0" applyNumberFormat="1" applyFont="1" applyFill="1" applyAlignment="1">
      <alignment vertical="center"/>
    </xf>
    <xf numFmtId="0" fontId="23" fillId="0" borderId="0" xfId="22" applyFont="1" applyFill="1" applyBorder="1" applyAlignment="1">
      <alignment vertical="center" wrapText="1"/>
    </xf>
    <xf numFmtId="0" fontId="23" fillId="0" borderId="0" xfId="22" applyFont="1" applyFill="1" applyBorder="1" applyAlignment="1">
      <alignment horizontal="center" vertical="center" wrapText="1"/>
    </xf>
    <xf numFmtId="3" fontId="23" fillId="0" borderId="0" xfId="22" applyNumberFormat="1" applyFont="1" applyFill="1" applyBorder="1" applyAlignment="1">
      <alignment horizontal="center" vertical="center" wrapText="1"/>
    </xf>
    <xf numFmtId="49" fontId="23" fillId="0" borderId="1" xfId="22" applyNumberFormat="1" applyFont="1" applyFill="1" applyBorder="1" applyAlignment="1">
      <alignment vertical="center" wrapText="1"/>
    </xf>
    <xf numFmtId="166" fontId="23" fillId="0" borderId="0" xfId="22" applyNumberFormat="1" applyFont="1" applyFill="1" applyBorder="1" applyAlignment="1">
      <alignment vertical="center"/>
    </xf>
    <xf numFmtId="0" fontId="23" fillId="0" borderId="1" xfId="3" applyFont="1" applyFill="1" applyBorder="1" applyAlignment="1">
      <alignment vertical="center"/>
    </xf>
    <xf numFmtId="3" fontId="26" fillId="0" borderId="1" xfId="3" applyNumberFormat="1" applyFont="1" applyFill="1" applyBorder="1" applyAlignment="1">
      <alignment horizontal="center" vertical="center" wrapText="1"/>
    </xf>
    <xf numFmtId="0" fontId="23" fillId="0" borderId="0" xfId="22" applyFont="1" applyFill="1" applyAlignment="1">
      <alignment vertical="center" wrapText="1"/>
    </xf>
    <xf numFmtId="166" fontId="23" fillId="0" borderId="0" xfId="22" applyNumberFormat="1" applyFont="1" applyFill="1" applyAlignment="1">
      <alignment vertical="center"/>
    </xf>
    <xf numFmtId="0" fontId="23" fillId="0" borderId="1" xfId="22" applyFont="1" applyFill="1" applyBorder="1" applyAlignment="1">
      <alignment vertical="center"/>
    </xf>
    <xf numFmtId="0" fontId="26" fillId="2" borderId="1" xfId="0" applyFont="1" applyFill="1" applyBorder="1" applyAlignment="1">
      <alignment vertical="center"/>
    </xf>
    <xf numFmtId="0" fontId="29" fillId="0" borderId="0" xfId="13" applyFont="1" applyFill="1" applyBorder="1" applyAlignment="1">
      <alignment horizontal="center"/>
    </xf>
    <xf numFmtId="0" fontId="29" fillId="0" borderId="0" xfId="5" applyFont="1" applyFill="1" applyBorder="1" applyAlignment="1"/>
    <xf numFmtId="0" fontId="29" fillId="0" borderId="0" xfId="5" applyFont="1" applyFill="1" applyBorder="1" applyAlignment="1">
      <alignment wrapText="1"/>
    </xf>
    <xf numFmtId="0" fontId="24" fillId="0" borderId="0" xfId="0" applyFont="1" applyFill="1" applyAlignment="1">
      <alignment horizontal="left"/>
    </xf>
    <xf numFmtId="0" fontId="26" fillId="0" borderId="0" xfId="0" applyFont="1" applyAlignment="1">
      <alignment horizontal="left"/>
    </xf>
    <xf numFmtId="167" fontId="26" fillId="0" borderId="1" xfId="0" applyNumberFormat="1" applyFont="1" applyFill="1" applyBorder="1" applyAlignment="1">
      <alignment horizontal="center" vertical="center"/>
    </xf>
    <xf numFmtId="49" fontId="26" fillId="0" borderId="0" xfId="0" applyNumberFormat="1" applyFont="1" applyFill="1" applyAlignment="1">
      <alignment vertical="center"/>
    </xf>
    <xf numFmtId="0" fontId="26" fillId="0" borderId="0" xfId="0" applyFont="1" applyFill="1" applyAlignment="1">
      <alignment vertical="center"/>
    </xf>
    <xf numFmtId="0" fontId="26" fillId="0" borderId="1" xfId="0" applyFont="1" applyFill="1" applyBorder="1" applyAlignment="1">
      <alignment wrapText="1"/>
    </xf>
    <xf numFmtId="0" fontId="37" fillId="0" borderId="1" xfId="0" applyFont="1" applyFill="1" applyBorder="1" applyAlignment="1">
      <alignment horizontal="center" vertical="center" wrapText="1"/>
    </xf>
    <xf numFmtId="0" fontId="46" fillId="0" borderId="0" xfId="0" applyFont="1" applyFill="1" applyAlignment="1">
      <alignment vertical="center"/>
    </xf>
    <xf numFmtId="0" fontId="24" fillId="0" borderId="0" xfId="3" applyFont="1" applyAlignment="1">
      <alignment horizontal="left" vertical="center"/>
    </xf>
    <xf numFmtId="0" fontId="26" fillId="0" borderId="1" xfId="3" applyFont="1" applyFill="1" applyBorder="1" applyAlignment="1">
      <alignment horizontal="center" vertical="center"/>
    </xf>
    <xf numFmtId="0" fontId="26" fillId="0" borderId="1" xfId="3" applyFont="1" applyFill="1" applyBorder="1" applyAlignment="1">
      <alignment horizontal="center" wrapText="1"/>
    </xf>
    <xf numFmtId="166" fontId="44" fillId="0" borderId="1" xfId="3" applyNumberFormat="1" applyFont="1" applyFill="1" applyBorder="1" applyAlignment="1">
      <alignment horizontal="center"/>
    </xf>
    <xf numFmtId="167" fontId="26" fillId="0" borderId="1" xfId="0" applyNumberFormat="1" applyFont="1" applyBorder="1" applyAlignment="1">
      <alignment horizontal="center" vertical="center" wrapText="1"/>
    </xf>
    <xf numFmtId="0" fontId="24" fillId="0" borderId="6" xfId="3" applyFont="1" applyFill="1" applyBorder="1" applyAlignment="1">
      <alignment vertical="center" wrapText="1"/>
    </xf>
    <xf numFmtId="0" fontId="24" fillId="0" borderId="6" xfId="3" applyFont="1" applyFill="1" applyBorder="1" applyAlignment="1">
      <alignment horizontal="center" vertical="center" wrapText="1"/>
    </xf>
    <xf numFmtId="0" fontId="40" fillId="0" borderId="1" xfId="3" applyFont="1" applyFill="1" applyBorder="1"/>
    <xf numFmtId="0" fontId="26" fillId="0" borderId="1" xfId="3" applyFont="1" applyFill="1" applyBorder="1" applyAlignment="1">
      <alignment vertical="center"/>
    </xf>
    <xf numFmtId="166" fontId="26" fillId="0" borderId="1" xfId="0" applyNumberFormat="1" applyFont="1" applyFill="1" applyBorder="1" applyAlignment="1">
      <alignment horizontal="center" vertical="center"/>
    </xf>
    <xf numFmtId="0" fontId="26" fillId="0" borderId="1" xfId="0" applyFont="1" applyFill="1" applyBorder="1" applyAlignment="1">
      <alignment horizontal="center" vertical="center"/>
    </xf>
    <xf numFmtId="0" fontId="29" fillId="0" borderId="0" xfId="36" applyFont="1" applyFill="1" applyBorder="1" applyAlignment="1"/>
    <xf numFmtId="0" fontId="40" fillId="0" borderId="0" xfId="36" applyFont="1" applyFill="1"/>
    <xf numFmtId="49" fontId="23" fillId="0" borderId="0" xfId="37" applyNumberFormat="1" applyFont="1" applyFill="1" applyAlignment="1">
      <alignment vertical="center"/>
    </xf>
    <xf numFmtId="0" fontId="23" fillId="0" borderId="0" xfId="37" applyFont="1" applyFill="1" applyAlignment="1">
      <alignment vertical="center"/>
    </xf>
    <xf numFmtId="0" fontId="24" fillId="0" borderId="0" xfId="3" applyFont="1" applyAlignment="1">
      <alignment vertical="center" wrapText="1"/>
    </xf>
    <xf numFmtId="0" fontId="26" fillId="0" borderId="6" xfId="3" applyFont="1" applyFill="1" applyBorder="1" applyAlignment="1">
      <alignment horizontal="center" vertical="center" wrapText="1"/>
    </xf>
    <xf numFmtId="0" fontId="24" fillId="0" borderId="0" xfId="22" applyFont="1" applyFill="1" applyAlignment="1">
      <alignment horizontal="center"/>
    </xf>
    <xf numFmtId="0" fontId="26" fillId="0" borderId="1" xfId="1" applyFont="1" applyFill="1" applyBorder="1" applyAlignment="1">
      <alignment horizontal="center" vertical="center" wrapText="1"/>
    </xf>
    <xf numFmtId="167" fontId="37" fillId="0" borderId="1" xfId="3" applyNumberFormat="1" applyFont="1" applyFill="1" applyBorder="1" applyAlignment="1">
      <alignment horizontal="center" vertical="center" wrapText="1"/>
    </xf>
    <xf numFmtId="0" fontId="26" fillId="0" borderId="1" xfId="1" applyFont="1" applyFill="1" applyBorder="1" applyAlignment="1">
      <alignment vertical="center" wrapText="1"/>
    </xf>
    <xf numFmtId="0" fontId="26" fillId="0" borderId="1" xfId="17" applyFont="1" applyFill="1" applyBorder="1" applyAlignment="1">
      <alignment horizontal="center" vertical="center" wrapText="1"/>
    </xf>
    <xf numFmtId="0" fontId="26" fillId="0" borderId="1" xfId="15" applyFont="1" applyFill="1" applyBorder="1" applyAlignment="1">
      <alignment vertical="center" wrapText="1"/>
    </xf>
    <xf numFmtId="0" fontId="26" fillId="0" borderId="1" xfId="15" applyFont="1" applyFill="1" applyBorder="1" applyAlignment="1">
      <alignment horizontal="center" vertical="center" wrapText="1"/>
    </xf>
    <xf numFmtId="49" fontId="26" fillId="0" borderId="1" xfId="1" applyNumberFormat="1" applyFont="1" applyFill="1" applyBorder="1" applyAlignment="1">
      <alignment vertical="center" wrapText="1"/>
    </xf>
    <xf numFmtId="0" fontId="26" fillId="0" borderId="1" xfId="3" applyFont="1" applyBorder="1" applyAlignment="1">
      <alignment horizontal="center" vertical="center" wrapText="1"/>
    </xf>
    <xf numFmtId="0" fontId="23" fillId="2" borderId="0" xfId="40" applyFont="1" applyFill="1" applyAlignment="1">
      <alignment vertical="center" wrapText="1"/>
    </xf>
    <xf numFmtId="0" fontId="23" fillId="2" borderId="0" xfId="40" applyFont="1" applyFill="1" applyAlignment="1">
      <alignment vertical="center"/>
    </xf>
    <xf numFmtId="49" fontId="23" fillId="2" borderId="0" xfId="40" applyNumberFormat="1" applyFont="1" applyFill="1" applyAlignment="1">
      <alignment vertical="center"/>
    </xf>
    <xf numFmtId="0" fontId="29" fillId="0" borderId="0" xfId="40" applyFont="1" applyFill="1" applyBorder="1" applyAlignment="1">
      <alignment wrapText="1"/>
    </xf>
    <xf numFmtId="0" fontId="9" fillId="0" borderId="0" xfId="40" applyAlignment="1">
      <alignment wrapText="1"/>
    </xf>
    <xf numFmtId="0" fontId="40" fillId="0" borderId="0" xfId="40" applyFont="1" applyFill="1" applyBorder="1"/>
    <xf numFmtId="0" fontId="29" fillId="0" borderId="0" xfId="40" applyFont="1" applyFill="1" applyBorder="1" applyAlignment="1"/>
    <xf numFmtId="0" fontId="40" fillId="3" borderId="0" xfId="40" applyFont="1" applyFill="1"/>
    <xf numFmtId="0" fontId="42" fillId="0" borderId="0" xfId="40" applyFont="1" applyFill="1" applyBorder="1"/>
    <xf numFmtId="0" fontId="42" fillId="0" borderId="0" xfId="40" applyFont="1" applyFill="1"/>
    <xf numFmtId="0" fontId="24" fillId="0" borderId="0" xfId="40" applyFont="1" applyAlignment="1">
      <alignment horizontal="left"/>
    </xf>
    <xf numFmtId="0" fontId="26" fillId="2" borderId="0" xfId="40" applyFont="1" applyFill="1" applyAlignment="1">
      <alignment vertical="center"/>
    </xf>
    <xf numFmtId="0" fontId="25" fillId="2" borderId="0" xfId="40" applyFont="1" applyFill="1" applyAlignment="1"/>
    <xf numFmtId="49" fontId="26" fillId="2" borderId="0" xfId="40" applyNumberFormat="1" applyFont="1" applyFill="1" applyAlignment="1">
      <alignment vertical="center"/>
    </xf>
    <xf numFmtId="44" fontId="27" fillId="2" borderId="0" xfId="42" applyFont="1" applyFill="1" applyAlignment="1"/>
    <xf numFmtId="0" fontId="27" fillId="2" borderId="0" xfId="40" applyFont="1" applyFill="1" applyAlignment="1"/>
    <xf numFmtId="0" fontId="28" fillId="2" borderId="0" xfId="40" applyFont="1" applyFill="1" applyAlignment="1"/>
    <xf numFmtId="0" fontId="25" fillId="0" borderId="0" xfId="40" applyFont="1" applyFill="1" applyAlignment="1"/>
    <xf numFmtId="0" fontId="26" fillId="2" borderId="0" xfId="40" applyFont="1" applyFill="1" applyBorder="1" applyAlignment="1">
      <alignment vertical="center" wrapText="1"/>
    </xf>
    <xf numFmtId="0" fontId="26" fillId="2" borderId="0" xfId="40" applyFont="1" applyFill="1" applyBorder="1" applyAlignment="1">
      <alignment vertical="center"/>
    </xf>
    <xf numFmtId="0" fontId="26" fillId="0" borderId="0" xfId="40" applyFont="1" applyFill="1" applyAlignment="1">
      <alignment vertical="center"/>
    </xf>
    <xf numFmtId="0" fontId="26" fillId="0" borderId="0" xfId="40" applyFont="1" applyFill="1" applyBorder="1" applyAlignment="1">
      <alignment vertical="center"/>
    </xf>
    <xf numFmtId="49" fontId="26" fillId="0" borderId="0" xfId="40" applyNumberFormat="1" applyFont="1" applyFill="1" applyAlignment="1">
      <alignment vertical="center"/>
    </xf>
    <xf numFmtId="49" fontId="29" fillId="0" borderId="0" xfId="40" applyNumberFormat="1" applyFont="1" applyFill="1" applyAlignment="1">
      <alignment vertical="center"/>
    </xf>
    <xf numFmtId="0" fontId="29" fillId="0" borderId="0" xfId="40" applyFont="1" applyFill="1" applyAlignment="1">
      <alignment vertical="center"/>
    </xf>
    <xf numFmtId="0" fontId="24" fillId="0" borderId="0" xfId="40" applyFont="1"/>
    <xf numFmtId="165" fontId="26" fillId="2" borderId="0" xfId="43" applyFont="1" applyFill="1" applyBorder="1" applyAlignment="1">
      <alignment vertical="center" wrapText="1"/>
    </xf>
    <xf numFmtId="165" fontId="24" fillId="0" borderId="0" xfId="43" applyFont="1"/>
    <xf numFmtId="0" fontId="26" fillId="0" borderId="0" xfId="40" applyFont="1" applyFill="1" applyBorder="1" applyAlignment="1">
      <alignment vertical="center" wrapText="1"/>
    </xf>
    <xf numFmtId="0" fontId="24" fillId="0" borderId="1" xfId="40" applyFont="1" applyBorder="1" applyAlignment="1">
      <alignment horizontal="left" vertical="center" wrapText="1"/>
    </xf>
    <xf numFmtId="0" fontId="26" fillId="2" borderId="1" xfId="40" applyFont="1" applyFill="1" applyBorder="1" applyAlignment="1">
      <alignment horizontal="center" vertical="center" wrapText="1"/>
    </xf>
    <xf numFmtId="0" fontId="31" fillId="0" borderId="1" xfId="40" applyFont="1" applyBorder="1" applyAlignment="1">
      <alignment horizontal="left" vertical="center" wrapText="1"/>
    </xf>
    <xf numFmtId="0" fontId="29" fillId="2" borderId="1" xfId="40" applyFont="1" applyFill="1" applyBorder="1" applyAlignment="1">
      <alignment horizontal="center" vertical="center" wrapText="1"/>
    </xf>
    <xf numFmtId="0" fontId="31" fillId="0" borderId="0" xfId="40" applyFont="1" applyBorder="1"/>
    <xf numFmtId="0" fontId="31" fillId="0" borderId="0" xfId="40" applyFont="1"/>
    <xf numFmtId="0" fontId="31" fillId="0" borderId="2" xfId="40" applyFont="1" applyBorder="1" applyAlignment="1">
      <alignment horizontal="left" vertical="center" wrapText="1"/>
    </xf>
    <xf numFmtId="166" fontId="29" fillId="2" borderId="1" xfId="40" applyNumberFormat="1" applyFont="1" applyFill="1" applyBorder="1" applyAlignment="1">
      <alignment horizontal="center" vertical="center" wrapText="1"/>
    </xf>
    <xf numFmtId="0" fontId="26" fillId="0" borderId="1" xfId="40" applyFont="1" applyFill="1" applyBorder="1" applyAlignment="1">
      <alignment vertical="center" wrapText="1"/>
    </xf>
    <xf numFmtId="0" fontId="26" fillId="0" borderId="1" xfId="40" applyFont="1" applyFill="1" applyBorder="1" applyAlignment="1">
      <alignment horizontal="center" vertical="center" wrapText="1"/>
    </xf>
    <xf numFmtId="165" fontId="24" fillId="0" borderId="0" xfId="43" applyFont="1" applyFill="1"/>
    <xf numFmtId="0" fontId="29" fillId="2" borderId="1" xfId="40" applyFont="1" applyFill="1" applyBorder="1" applyAlignment="1">
      <alignment vertical="center" wrapText="1"/>
    </xf>
    <xf numFmtId="0" fontId="29" fillId="2" borderId="0" xfId="40" applyFont="1" applyFill="1" applyBorder="1" applyAlignment="1">
      <alignment horizontal="left" vertical="center" wrapText="1"/>
    </xf>
    <xf numFmtId="0" fontId="29" fillId="2" borderId="0" xfId="40" applyFont="1" applyFill="1" applyBorder="1" applyAlignment="1">
      <alignment horizontal="center" vertical="center" wrapText="1"/>
    </xf>
    <xf numFmtId="166" fontId="29" fillId="2" borderId="0" xfId="40" applyNumberFormat="1" applyFont="1" applyFill="1" applyBorder="1" applyAlignment="1">
      <alignment horizontal="center" vertical="center" wrapText="1"/>
    </xf>
    <xf numFmtId="0" fontId="33" fillId="2" borderId="0" xfId="40" applyFont="1" applyFill="1" applyAlignment="1">
      <alignment vertical="center"/>
    </xf>
    <xf numFmtId="0" fontId="29" fillId="2" borderId="0" xfId="40" applyFont="1" applyFill="1" applyAlignment="1">
      <alignment vertical="center"/>
    </xf>
    <xf numFmtId="166" fontId="26" fillId="2" borderId="0" xfId="40" applyNumberFormat="1" applyFont="1" applyFill="1" applyBorder="1" applyAlignment="1">
      <alignment vertical="center"/>
    </xf>
    <xf numFmtId="0" fontId="29" fillId="0" borderId="1" xfId="22" applyFont="1" applyFill="1" applyBorder="1" applyAlignment="1">
      <alignment horizontal="center" vertical="center" wrapText="1"/>
    </xf>
    <xf numFmtId="0" fontId="26" fillId="0" borderId="1" xfId="22" applyFont="1" applyFill="1" applyBorder="1" applyAlignment="1">
      <alignment horizontal="center" vertical="center" wrapText="1"/>
    </xf>
    <xf numFmtId="0" fontId="24" fillId="0" borderId="6" xfId="3" applyFont="1" applyBorder="1" applyAlignment="1">
      <alignment horizontal="center" vertical="center" wrapText="1"/>
    </xf>
    <xf numFmtId="0" fontId="42" fillId="0" borderId="0" xfId="3" applyFont="1" applyFill="1" applyAlignment="1">
      <alignment vertical="center"/>
    </xf>
    <xf numFmtId="0" fontId="38" fillId="0" borderId="0" xfId="3" applyAlignment="1"/>
    <xf numFmtId="0" fontId="26" fillId="2" borderId="0" xfId="3" applyFont="1" applyFill="1" applyAlignment="1">
      <alignment vertical="top"/>
    </xf>
    <xf numFmtId="0" fontId="26" fillId="0" borderId="0" xfId="3" applyFont="1" applyFill="1" applyBorder="1" applyAlignment="1">
      <alignment vertical="top" wrapText="1"/>
    </xf>
    <xf numFmtId="0" fontId="42" fillId="0" borderId="0" xfId="3" applyFont="1" applyFill="1" applyAlignment="1">
      <alignment vertical="top"/>
    </xf>
    <xf numFmtId="0" fontId="34" fillId="0" borderId="1" xfId="0" applyFont="1" applyFill="1" applyBorder="1" applyAlignment="1">
      <alignment horizontal="center" vertical="center"/>
    </xf>
    <xf numFmtId="0" fontId="29" fillId="0" borderId="10" xfId="3" applyFont="1" applyFill="1" applyBorder="1" applyAlignment="1">
      <alignment horizontal="left" vertical="center" wrapText="1"/>
    </xf>
    <xf numFmtId="0" fontId="26" fillId="0" borderId="8" xfId="3" applyFont="1" applyFill="1" applyBorder="1" applyAlignment="1">
      <alignment horizontal="left" vertical="center" wrapText="1"/>
    </xf>
    <xf numFmtId="0" fontId="40" fillId="3" borderId="0" xfId="3" applyFont="1" applyFill="1" applyAlignment="1">
      <alignment vertical="center"/>
    </xf>
    <xf numFmtId="49" fontId="29" fillId="0" borderId="0" xfId="1" applyNumberFormat="1" applyFont="1" applyFill="1" applyAlignment="1">
      <alignment vertical="center"/>
    </xf>
    <xf numFmtId="0" fontId="29" fillId="0" borderId="0" xfId="1" applyFont="1" applyFill="1" applyAlignment="1">
      <alignment vertical="center"/>
    </xf>
    <xf numFmtId="0" fontId="26" fillId="0" borderId="0" xfId="3" applyFont="1" applyFill="1" applyAlignment="1"/>
    <xf numFmtId="0" fontId="29" fillId="0" borderId="0" xfId="40" applyFont="1" applyFill="1" applyBorder="1" applyAlignment="1">
      <alignment vertical="center" wrapText="1"/>
    </xf>
    <xf numFmtId="0" fontId="26" fillId="0" borderId="6" xfId="3" applyFont="1" applyFill="1" applyBorder="1" applyAlignment="1">
      <alignment horizontal="center" vertical="center" wrapText="1"/>
    </xf>
    <xf numFmtId="0" fontId="23" fillId="0" borderId="1" xfId="3" applyFont="1" applyFill="1" applyBorder="1" applyAlignment="1">
      <alignment horizontal="center" vertical="center" wrapText="1"/>
    </xf>
    <xf numFmtId="166" fontId="23" fillId="0" borderId="1" xfId="3" applyNumberFormat="1" applyFont="1" applyFill="1" applyBorder="1" applyAlignment="1">
      <alignment horizontal="center" vertical="center"/>
    </xf>
    <xf numFmtId="2" fontId="41" fillId="0" borderId="1" xfId="3" applyNumberFormat="1" applyFont="1" applyFill="1" applyBorder="1" applyAlignment="1">
      <alignment horizontal="center" vertical="center" wrapText="1"/>
    </xf>
    <xf numFmtId="0" fontId="40" fillId="2" borderId="0" xfId="13" applyFont="1" applyFill="1" applyAlignment="1">
      <alignment vertical="center" wrapText="1"/>
    </xf>
    <xf numFmtId="0" fontId="24" fillId="0" borderId="1" xfId="3" applyFont="1" applyBorder="1" applyAlignment="1">
      <alignment horizontal="left" vertical="center" wrapText="1"/>
    </xf>
    <xf numFmtId="0" fontId="29" fillId="0" borderId="0" xfId="3" applyFont="1" applyFill="1" applyBorder="1" applyAlignment="1">
      <alignment horizontal="left" vertical="center" wrapText="1"/>
    </xf>
    <xf numFmtId="0" fontId="29" fillId="0" borderId="8" xfId="3" applyFont="1" applyFill="1" applyBorder="1" applyAlignment="1">
      <alignment vertical="center" wrapText="1"/>
    </xf>
    <xf numFmtId="0" fontId="26" fillId="0" borderId="6" xfId="3" applyFont="1" applyFill="1" applyBorder="1" applyAlignment="1">
      <alignment horizontal="center" vertical="center" wrapText="1"/>
    </xf>
    <xf numFmtId="167" fontId="26" fillId="2" borderId="1" xfId="3" applyNumberFormat="1" applyFont="1" applyFill="1" applyBorder="1" applyAlignment="1">
      <alignment horizontal="center" vertical="center"/>
    </xf>
    <xf numFmtId="166" fontId="26" fillId="0" borderId="1" xfId="8" applyNumberFormat="1" applyFont="1" applyFill="1" applyBorder="1" applyAlignment="1">
      <alignment horizontal="center" vertical="center" wrapText="1"/>
    </xf>
    <xf numFmtId="167" fontId="26" fillId="0" borderId="1" xfId="3" applyNumberFormat="1" applyFont="1" applyFill="1" applyBorder="1" applyAlignment="1">
      <alignment horizontal="center" vertical="center" wrapText="1"/>
    </xf>
    <xf numFmtId="167" fontId="23" fillId="2" borderId="1" xfId="3" applyNumberFormat="1" applyFont="1" applyFill="1" applyBorder="1" applyAlignment="1">
      <alignment horizontal="center" vertical="center"/>
    </xf>
    <xf numFmtId="167" fontId="26" fillId="0" borderId="1" xfId="1" applyNumberFormat="1" applyFont="1" applyFill="1" applyBorder="1" applyAlignment="1">
      <alignment horizontal="center" vertical="center"/>
    </xf>
    <xf numFmtId="0" fontId="26" fillId="0" borderId="1" xfId="17" applyFont="1" applyFill="1" applyBorder="1" applyAlignment="1">
      <alignment vertical="center" wrapText="1"/>
    </xf>
    <xf numFmtId="166" fontId="28" fillId="0" borderId="1" xfId="40" applyNumberFormat="1" applyFont="1" applyBorder="1" applyAlignment="1">
      <alignment horizontal="center" vertical="center" wrapText="1"/>
    </xf>
    <xf numFmtId="166" fontId="24" fillId="0" borderId="1" xfId="40" applyNumberFormat="1" applyFont="1" applyBorder="1" applyAlignment="1">
      <alignment horizontal="center" vertical="center"/>
    </xf>
    <xf numFmtId="166" fontId="31" fillId="0" borderId="1" xfId="40" applyNumberFormat="1" applyFont="1" applyBorder="1" applyAlignment="1">
      <alignment horizontal="center" vertical="center"/>
    </xf>
    <xf numFmtId="167" fontId="24" fillId="0" borderId="1" xfId="0" applyNumberFormat="1" applyFont="1" applyBorder="1" applyAlignment="1">
      <alignment horizontal="center" vertical="center"/>
    </xf>
    <xf numFmtId="0" fontId="26" fillId="2" borderId="0" xfId="3" applyFont="1" applyFill="1" applyAlignment="1">
      <alignment vertical="center" wrapText="1"/>
    </xf>
    <xf numFmtId="0" fontId="26" fillId="2" borderId="1" xfId="3" applyFont="1" applyFill="1" applyBorder="1" applyAlignment="1">
      <alignment vertical="center"/>
    </xf>
    <xf numFmtId="0" fontId="26" fillId="0" borderId="8" xfId="3" applyFont="1" applyFill="1" applyBorder="1" applyAlignment="1">
      <alignment horizontal="center" vertical="center" wrapText="1"/>
    </xf>
    <xf numFmtId="167" fontId="23" fillId="0" borderId="1" xfId="3" applyNumberFormat="1" applyFont="1" applyFill="1" applyBorder="1" applyAlignment="1">
      <alignment horizontal="center" vertical="center" wrapText="1"/>
    </xf>
    <xf numFmtId="0" fontId="26" fillId="4" borderId="1" xfId="0" applyFont="1" applyFill="1" applyBorder="1" applyAlignment="1">
      <alignment horizontal="center" vertical="center" wrapText="1"/>
    </xf>
    <xf numFmtId="2" fontId="26" fillId="4" borderId="1" xfId="0" applyNumberFormat="1" applyFont="1" applyFill="1" applyBorder="1" applyAlignment="1">
      <alignment horizontal="center" vertical="center" wrapText="1"/>
    </xf>
    <xf numFmtId="0" fontId="26" fillId="4" borderId="0" xfId="0" applyFont="1" applyFill="1"/>
    <xf numFmtId="0" fontId="46" fillId="0" borderId="0" xfId="0" applyFont="1" applyFill="1"/>
    <xf numFmtId="0" fontId="24" fillId="0" borderId="0" xfId="3" applyFont="1" applyBorder="1" applyAlignment="1">
      <alignment vertical="center"/>
    </xf>
    <xf numFmtId="0" fontId="50" fillId="0" borderId="1" xfId="0" applyFont="1" applyFill="1" applyBorder="1" applyAlignment="1">
      <alignment horizontal="center" vertical="center" wrapText="1"/>
    </xf>
    <xf numFmtId="0" fontId="51" fillId="0" borderId="1" xfId="0" applyFont="1" applyFill="1" applyBorder="1" applyAlignment="1">
      <alignment horizontal="center" vertical="center" wrapText="1"/>
    </xf>
    <xf numFmtId="0" fontId="26" fillId="0" borderId="7" xfId="3" applyFont="1" applyFill="1" applyBorder="1" applyAlignment="1">
      <alignment horizontal="center" vertical="center" wrapText="1"/>
    </xf>
    <xf numFmtId="0" fontId="29" fillId="0" borderId="1" xfId="1" applyFont="1" applyFill="1" applyBorder="1" applyAlignment="1">
      <alignment horizontal="center" vertical="center" wrapText="1"/>
    </xf>
    <xf numFmtId="49" fontId="26" fillId="0" borderId="0" xfId="1" applyNumberFormat="1" applyFont="1" applyFill="1" applyBorder="1" applyAlignment="1">
      <alignment vertical="center"/>
    </xf>
    <xf numFmtId="0" fontId="24" fillId="0" borderId="0" xfId="49" applyFont="1" applyAlignment="1">
      <alignment vertical="center"/>
    </xf>
    <xf numFmtId="0" fontId="24" fillId="0" borderId="0" xfId="49" applyFont="1" applyAlignment="1">
      <alignment horizontal="right" vertical="center"/>
    </xf>
    <xf numFmtId="0" fontId="24" fillId="0" borderId="1" xfId="49" applyFont="1" applyBorder="1" applyAlignment="1">
      <alignment horizontal="center" vertical="center" wrapText="1"/>
    </xf>
    <xf numFmtId="0" fontId="31" fillId="0" borderId="1" xfId="49" applyFont="1" applyBorder="1" applyAlignment="1">
      <alignment horizontal="center" vertical="center" wrapText="1"/>
    </xf>
    <xf numFmtId="0" fontId="24" fillId="0" borderId="1" xfId="49" applyFont="1" applyBorder="1" applyAlignment="1">
      <alignment horizontal="left" vertical="center" wrapText="1"/>
    </xf>
    <xf numFmtId="0" fontId="28" fillId="0" borderId="14" xfId="49" applyFont="1" applyBorder="1" applyAlignment="1">
      <alignment horizontal="center" vertical="center" wrapText="1"/>
    </xf>
    <xf numFmtId="166" fontId="24" fillId="0" borderId="1" xfId="49" applyNumberFormat="1" applyFont="1" applyBorder="1" applyAlignment="1">
      <alignment horizontal="center" vertical="center" shrinkToFit="1"/>
    </xf>
    <xf numFmtId="0" fontId="31" fillId="0" borderId="1" xfId="49" applyFont="1" applyBorder="1" applyAlignment="1">
      <alignment vertical="center" wrapText="1"/>
    </xf>
    <xf numFmtId="0" fontId="24" fillId="0" borderId="0" xfId="49" applyFont="1" applyAlignment="1">
      <alignment horizontal="center" vertical="center"/>
    </xf>
    <xf numFmtId="0" fontId="26" fillId="0" borderId="1" xfId="49" applyFont="1" applyBorder="1" applyAlignment="1">
      <alignment horizontal="left" vertical="center" wrapText="1"/>
    </xf>
    <xf numFmtId="0" fontId="28" fillId="0" borderId="1" xfId="49" applyFont="1" applyBorder="1" applyAlignment="1">
      <alignment horizontal="center" vertical="center" wrapText="1"/>
    </xf>
    <xf numFmtId="0" fontId="28" fillId="0" borderId="1" xfId="49" applyFont="1" applyBorder="1" applyAlignment="1">
      <alignment vertical="center" wrapText="1"/>
    </xf>
    <xf numFmtId="0" fontId="26" fillId="0" borderId="1" xfId="49" applyFont="1" applyBorder="1" applyAlignment="1">
      <alignment horizontal="center" vertical="center" wrapText="1"/>
    </xf>
    <xf numFmtId="0" fontId="25" fillId="0" borderId="1" xfId="49" applyFont="1" applyBorder="1" applyAlignment="1">
      <alignment horizontal="center" vertical="center" wrapText="1"/>
    </xf>
    <xf numFmtId="0" fontId="23" fillId="0" borderId="1" xfId="49" applyFont="1" applyBorder="1" applyAlignment="1">
      <alignment vertical="center" wrapText="1"/>
    </xf>
    <xf numFmtId="0" fontId="23" fillId="0" borderId="1" xfId="49" applyFont="1" applyBorder="1" applyAlignment="1">
      <alignment horizontal="center" vertical="center" wrapText="1"/>
    </xf>
    <xf numFmtId="0" fontId="57" fillId="0" borderId="1" xfId="49" applyFont="1" applyBorder="1" applyAlignment="1">
      <alignment horizontal="center" vertical="center" wrapText="1"/>
    </xf>
    <xf numFmtId="0" fontId="32" fillId="0" borderId="1" xfId="49" applyFont="1" applyBorder="1" applyAlignment="1">
      <alignment horizontal="left" vertical="center" wrapText="1"/>
    </xf>
    <xf numFmtId="0" fontId="49" fillId="0" borderId="1" xfId="49" applyFont="1" applyBorder="1" applyAlignment="1">
      <alignment horizontal="center" vertical="center" wrapText="1"/>
    </xf>
    <xf numFmtId="0" fontId="29" fillId="2" borderId="1" xfId="3" applyFont="1" applyFill="1" applyBorder="1" applyAlignment="1">
      <alignment horizontal="center" vertical="center"/>
    </xf>
    <xf numFmtId="0" fontId="26" fillId="0" borderId="1" xfId="3" applyFont="1" applyFill="1" applyBorder="1" applyAlignment="1">
      <alignment horizontal="center"/>
    </xf>
    <xf numFmtId="0" fontId="26" fillId="0" borderId="1" xfId="1" applyFont="1" applyFill="1" applyBorder="1" applyAlignment="1">
      <alignment horizontal="center" vertical="center" wrapText="1"/>
    </xf>
    <xf numFmtId="0" fontId="28" fillId="0" borderId="14" xfId="49" applyFont="1" applyFill="1" applyBorder="1" applyAlignment="1">
      <alignment horizontal="center" vertical="center" wrapText="1"/>
    </xf>
    <xf numFmtId="49" fontId="58" fillId="2" borderId="0" xfId="3" applyNumberFormat="1" applyFont="1" applyFill="1" applyBorder="1" applyAlignment="1">
      <alignment vertical="center"/>
    </xf>
    <xf numFmtId="0" fontId="58" fillId="2" borderId="0" xfId="3" applyFont="1" applyFill="1" applyBorder="1" applyAlignment="1">
      <alignment vertical="center"/>
    </xf>
    <xf numFmtId="0" fontId="58" fillId="0" borderId="0" xfId="3" applyFont="1" applyFill="1" applyBorder="1" applyAlignment="1">
      <alignment horizontal="center" vertical="center" wrapText="1"/>
    </xf>
    <xf numFmtId="0" fontId="58" fillId="2" borderId="0" xfId="3" applyFont="1" applyFill="1" applyBorder="1" applyAlignment="1">
      <alignment horizontal="center" vertical="center"/>
    </xf>
    <xf numFmtId="0" fontId="58" fillId="0" borderId="0" xfId="3" applyFont="1" applyFill="1" applyAlignment="1">
      <alignment vertical="center"/>
    </xf>
    <xf numFmtId="0" fontId="58" fillId="2" borderId="0" xfId="3" applyFont="1" applyFill="1" applyAlignment="1">
      <alignment vertical="center"/>
    </xf>
    <xf numFmtId="0" fontId="26" fillId="0" borderId="1" xfId="49" applyFont="1" applyFill="1" applyBorder="1" applyAlignment="1">
      <alignment horizontal="center" vertical="center" wrapText="1"/>
    </xf>
    <xf numFmtId="0" fontId="24" fillId="0" borderId="1" xfId="3" applyFont="1" applyFill="1" applyBorder="1" applyAlignment="1">
      <alignment horizontal="center" vertical="center" wrapText="1"/>
    </xf>
    <xf numFmtId="0" fontId="24" fillId="0" borderId="1" xfId="0" applyFont="1" applyBorder="1" applyAlignment="1">
      <alignment horizontal="center" vertical="center" wrapText="1"/>
    </xf>
    <xf numFmtId="0" fontId="49" fillId="0" borderId="1" xfId="3" applyFont="1" applyFill="1" applyBorder="1" applyAlignment="1">
      <alignment horizontal="center" vertical="center" wrapText="1"/>
    </xf>
    <xf numFmtId="0" fontId="26" fillId="0" borderId="6" xfId="3" applyFont="1" applyFill="1" applyBorder="1" applyAlignment="1">
      <alignment horizontal="center" vertical="center" wrapText="1"/>
    </xf>
    <xf numFmtId="0" fontId="24" fillId="0" borderId="1" xfId="3" applyFont="1" applyBorder="1" applyAlignment="1">
      <alignment horizontal="center" vertical="center" wrapText="1"/>
    </xf>
    <xf numFmtId="0" fontId="24" fillId="0" borderId="1" xfId="0" applyFont="1" applyBorder="1" applyAlignment="1">
      <alignment horizontal="center" vertical="center" wrapText="1"/>
    </xf>
    <xf numFmtId="0" fontId="26" fillId="0" borderId="1" xfId="0" applyFont="1" applyFill="1" applyBorder="1" applyAlignment="1">
      <alignment horizontal="left" vertical="center" wrapText="1"/>
    </xf>
    <xf numFmtId="0" fontId="23" fillId="0" borderId="0" xfId="74" applyFont="1" applyFill="1" applyAlignment="1">
      <alignment vertical="center"/>
    </xf>
    <xf numFmtId="0" fontId="23" fillId="0" borderId="0" xfId="74" applyFont="1" applyFill="1" applyAlignment="1">
      <alignment horizontal="right" vertical="center"/>
    </xf>
    <xf numFmtId="0" fontId="24" fillId="0" borderId="0" xfId="74" applyFont="1" applyFill="1" applyAlignment="1">
      <alignment horizontal="left"/>
    </xf>
    <xf numFmtId="0" fontId="29" fillId="0" borderId="0" xfId="75" applyFont="1" applyFill="1" applyBorder="1" applyAlignment="1"/>
    <xf numFmtId="0" fontId="25" fillId="0" borderId="0" xfId="74" applyFont="1" applyFill="1" applyAlignment="1"/>
    <xf numFmtId="49" fontId="26" fillId="0" borderId="0" xfId="74" applyNumberFormat="1" applyFont="1" applyFill="1" applyAlignment="1">
      <alignment vertical="center"/>
    </xf>
    <xf numFmtId="0" fontId="26" fillId="0" borderId="0" xfId="74" applyFont="1" applyFill="1" applyAlignment="1">
      <alignment vertical="center"/>
    </xf>
    <xf numFmtId="0" fontId="27" fillId="0" borderId="0" xfId="74" applyFont="1" applyFill="1" applyAlignment="1"/>
    <xf numFmtId="0" fontId="28" fillId="0" borderId="0" xfId="74" applyFont="1" applyFill="1" applyAlignment="1"/>
    <xf numFmtId="0" fontId="26" fillId="0" borderId="0" xfId="74" applyFont="1" applyFill="1" applyBorder="1" applyAlignment="1">
      <alignment vertical="center" wrapText="1"/>
    </xf>
    <xf numFmtId="0" fontId="26" fillId="0" borderId="0" xfId="74" applyFont="1" applyFill="1" applyBorder="1" applyAlignment="1">
      <alignment vertical="center"/>
    </xf>
    <xf numFmtId="49" fontId="23" fillId="0" borderId="0" xfId="74" applyNumberFormat="1" applyFont="1" applyFill="1" applyAlignment="1">
      <alignment vertical="center"/>
    </xf>
    <xf numFmtId="0" fontId="23" fillId="0" borderId="0" xfId="74" applyFont="1" applyFill="1" applyBorder="1" applyAlignment="1">
      <alignment vertical="center"/>
    </xf>
    <xf numFmtId="0" fontId="26" fillId="0" borderId="0" xfId="77" applyFont="1" applyFill="1" applyAlignment="1">
      <alignment vertical="center"/>
    </xf>
    <xf numFmtId="0" fontId="26" fillId="0" borderId="0" xfId="77" applyFont="1" applyFill="1" applyBorder="1" applyAlignment="1">
      <alignment vertical="center"/>
    </xf>
    <xf numFmtId="49" fontId="26" fillId="0" borderId="0" xfId="77" applyNumberFormat="1" applyFont="1" applyFill="1" applyAlignment="1">
      <alignment vertical="center"/>
    </xf>
    <xf numFmtId="0" fontId="29" fillId="0" borderId="0" xfId="74" applyFont="1" applyFill="1" applyBorder="1" applyAlignment="1">
      <alignment vertical="center" wrapText="1"/>
    </xf>
    <xf numFmtId="49" fontId="29" fillId="0" borderId="0" xfId="74" applyNumberFormat="1" applyFont="1" applyFill="1" applyAlignment="1">
      <alignment vertical="center"/>
    </xf>
    <xf numFmtId="0" fontId="29" fillId="0" borderId="0" xfId="74" applyFont="1" applyFill="1" applyAlignment="1">
      <alignment vertical="center"/>
    </xf>
    <xf numFmtId="0" fontId="24" fillId="0" borderId="0" xfId="74" applyFont="1" applyFill="1"/>
    <xf numFmtId="49" fontId="33" fillId="0" borderId="0" xfId="74" applyNumberFormat="1" applyFont="1" applyFill="1" applyAlignment="1">
      <alignment vertical="center"/>
    </xf>
    <xf numFmtId="0" fontId="33" fillId="0" borderId="0" xfId="74" applyFont="1" applyFill="1" applyAlignment="1">
      <alignment vertical="center"/>
    </xf>
    <xf numFmtId="0" fontId="34" fillId="0" borderId="0" xfId="74" applyFont="1" applyFill="1" applyBorder="1" applyAlignment="1">
      <alignment vertical="center" wrapText="1"/>
    </xf>
    <xf numFmtId="0" fontId="26" fillId="0" borderId="1" xfId="74" applyFont="1" applyFill="1" applyBorder="1" applyAlignment="1">
      <alignment horizontal="center" vertical="center" wrapText="1"/>
    </xf>
    <xf numFmtId="0" fontId="26" fillId="0" borderId="2" xfId="74" applyFont="1" applyFill="1" applyBorder="1" applyAlignment="1">
      <alignment horizontal="center" vertical="center" wrapText="1"/>
    </xf>
    <xf numFmtId="49" fontId="26" fillId="0" borderId="8" xfId="74" applyNumberFormat="1" applyFont="1" applyFill="1" applyBorder="1" applyAlignment="1">
      <alignment vertical="center" wrapText="1"/>
    </xf>
    <xf numFmtId="0" fontId="26" fillId="0" borderId="1" xfId="74" applyFont="1" applyFill="1" applyBorder="1" applyAlignment="1">
      <alignment horizontal="center" vertical="center"/>
    </xf>
    <xf numFmtId="0" fontId="26" fillId="0" borderId="1" xfId="74" applyFont="1" applyFill="1" applyBorder="1" applyAlignment="1">
      <alignment vertical="center"/>
    </xf>
    <xf numFmtId="0" fontId="29" fillId="0" borderId="1" xfId="74" applyFont="1" applyFill="1" applyBorder="1" applyAlignment="1">
      <alignment vertical="center" wrapText="1"/>
    </xf>
    <xf numFmtId="0" fontId="29" fillId="0" borderId="1" xfId="74" applyFont="1" applyFill="1" applyBorder="1" applyAlignment="1">
      <alignment horizontal="center" vertical="center" wrapText="1"/>
    </xf>
    <xf numFmtId="166" fontId="29" fillId="0" borderId="1" xfId="74" applyNumberFormat="1" applyFont="1" applyFill="1" applyBorder="1" applyAlignment="1">
      <alignment horizontal="center" vertical="center" wrapText="1"/>
    </xf>
    <xf numFmtId="3" fontId="23" fillId="0" borderId="0" xfId="74" applyNumberFormat="1" applyFont="1" applyFill="1" applyAlignment="1">
      <alignment vertical="center"/>
    </xf>
    <xf numFmtId="0" fontId="24" fillId="0" borderId="0" xfId="74" applyFont="1" applyFill="1" applyBorder="1"/>
    <xf numFmtId="0" fontId="34" fillId="0" borderId="1" xfId="74" applyFont="1" applyFill="1" applyBorder="1" applyAlignment="1">
      <alignment horizontal="center" vertical="center" wrapText="1"/>
    </xf>
    <xf numFmtId="49" fontId="23" fillId="0" borderId="0" xfId="74" applyNumberFormat="1" applyFont="1" applyFill="1" applyBorder="1" applyAlignment="1">
      <alignment vertical="center"/>
    </xf>
    <xf numFmtId="0" fontId="23" fillId="0" borderId="1" xfId="74" applyFont="1" applyFill="1" applyBorder="1" applyAlignment="1">
      <alignment vertical="center" wrapText="1"/>
    </xf>
    <xf numFmtId="0" fontId="23" fillId="0" borderId="1" xfId="74" applyFont="1" applyFill="1" applyBorder="1" applyAlignment="1">
      <alignment horizontal="center" vertical="center" wrapText="1"/>
    </xf>
    <xf numFmtId="3" fontId="26" fillId="0" borderId="1" xfId="74" applyNumberFormat="1" applyFont="1" applyFill="1" applyBorder="1" applyAlignment="1">
      <alignment horizontal="center" vertical="center" wrapText="1"/>
    </xf>
    <xf numFmtId="3" fontId="26" fillId="2" borderId="1" xfId="74" applyNumberFormat="1" applyFont="1" applyFill="1" applyBorder="1" applyAlignment="1">
      <alignment horizontal="center" vertical="center" wrapText="1"/>
    </xf>
    <xf numFmtId="0" fontId="26" fillId="0" borderId="1" xfId="74" applyNumberFormat="1" applyFont="1" applyFill="1" applyBorder="1" applyAlignment="1">
      <alignment horizontal="center" vertical="center"/>
    </xf>
    <xf numFmtId="49" fontId="26" fillId="0" borderId="1" xfId="74" applyNumberFormat="1" applyFont="1" applyFill="1" applyBorder="1" applyAlignment="1">
      <alignment horizontal="center" vertical="center"/>
    </xf>
    <xf numFmtId="4" fontId="26" fillId="0" borderId="1" xfId="74" applyNumberFormat="1" applyFont="1" applyFill="1" applyBorder="1" applyAlignment="1">
      <alignment horizontal="center" vertical="center" wrapText="1"/>
    </xf>
    <xf numFmtId="0" fontId="23" fillId="0" borderId="0" xfId="74" applyFont="1" applyFill="1" applyBorder="1" applyAlignment="1">
      <alignment vertical="center" wrapText="1"/>
    </xf>
    <xf numFmtId="0" fontId="23" fillId="0" borderId="0" xfId="74" applyFont="1" applyFill="1" applyBorder="1" applyAlignment="1">
      <alignment horizontal="center" vertical="center" wrapText="1"/>
    </xf>
    <xf numFmtId="3" fontId="23" fillId="0" borderId="0" xfId="74" applyNumberFormat="1" applyFont="1" applyFill="1" applyBorder="1" applyAlignment="1">
      <alignment horizontal="center" vertical="center" wrapText="1"/>
    </xf>
    <xf numFmtId="49" fontId="23" fillId="0" borderId="1" xfId="74" applyNumberFormat="1" applyFont="1" applyFill="1" applyBorder="1" applyAlignment="1">
      <alignment vertical="center" wrapText="1"/>
    </xf>
    <xf numFmtId="166" fontId="37" fillId="0" borderId="1" xfId="3" applyNumberFormat="1" applyFont="1" applyFill="1" applyBorder="1" applyAlignment="1">
      <alignment horizontal="center" vertical="center" wrapText="1"/>
    </xf>
    <xf numFmtId="166" fontId="23" fillId="0" borderId="0" xfId="74" applyNumberFormat="1" applyFont="1" applyFill="1" applyBorder="1" applyAlignment="1">
      <alignment vertical="center"/>
    </xf>
    <xf numFmtId="0" fontId="23" fillId="0" borderId="0" xfId="74" applyFont="1" applyFill="1" applyAlignment="1">
      <alignment vertical="center" wrapText="1"/>
    </xf>
    <xf numFmtId="0" fontId="23" fillId="0" borderId="0" xfId="78" applyFont="1" applyFill="1" applyAlignment="1">
      <alignment vertical="center" wrapText="1"/>
    </xf>
    <xf numFmtId="0" fontId="23" fillId="0" borderId="0" xfId="78" applyFont="1" applyFill="1" applyAlignment="1">
      <alignment vertical="center"/>
    </xf>
    <xf numFmtId="0" fontId="40" fillId="2" borderId="0" xfId="75" applyFont="1" applyFill="1" applyAlignment="1">
      <alignment vertical="center" wrapText="1"/>
    </xf>
    <xf numFmtId="0" fontId="24" fillId="0" borderId="0" xfId="78" applyFont="1" applyFill="1" applyAlignment="1">
      <alignment horizontal="left"/>
    </xf>
    <xf numFmtId="0" fontId="25" fillId="0" borderId="0" xfId="78" applyFont="1" applyFill="1" applyAlignment="1"/>
    <xf numFmtId="49" fontId="26" fillId="0" borderId="0" xfId="78" applyNumberFormat="1" applyFont="1" applyFill="1" applyAlignment="1">
      <alignment vertical="center"/>
    </xf>
    <xf numFmtId="0" fontId="26" fillId="0" borderId="0" xfId="78" applyFont="1" applyFill="1" applyAlignment="1">
      <alignment vertical="center"/>
    </xf>
    <xf numFmtId="0" fontId="27" fillId="0" borderId="0" xfId="78" applyFont="1" applyFill="1" applyAlignment="1"/>
    <xf numFmtId="0" fontId="28" fillId="0" borderId="0" xfId="78" applyFont="1" applyFill="1" applyAlignment="1"/>
    <xf numFmtId="0" fontId="26" fillId="0" borderId="0" xfId="78" applyFont="1" applyFill="1" applyBorder="1" applyAlignment="1">
      <alignment vertical="center" wrapText="1"/>
    </xf>
    <xf numFmtId="0" fontId="26" fillId="0" borderId="0" xfId="78" applyFont="1" applyFill="1" applyBorder="1" applyAlignment="1">
      <alignment vertical="center"/>
    </xf>
    <xf numFmtId="49" fontId="23" fillId="0" borderId="0" xfId="78" applyNumberFormat="1" applyFont="1" applyFill="1" applyAlignment="1">
      <alignment vertical="center"/>
    </xf>
    <xf numFmtId="0" fontId="23" fillId="0" borderId="0" xfId="78" applyFont="1" applyFill="1" applyBorder="1" applyAlignment="1">
      <alignment vertical="center"/>
    </xf>
    <xf numFmtId="0" fontId="29" fillId="0" borderId="0" xfId="78" applyFont="1" applyFill="1" applyBorder="1" applyAlignment="1">
      <alignment vertical="center" wrapText="1"/>
    </xf>
    <xf numFmtId="49" fontId="29" fillId="0" borderId="0" xfId="78" applyNumberFormat="1" applyFont="1" applyFill="1" applyAlignment="1">
      <alignment vertical="center"/>
    </xf>
    <xf numFmtId="0" fontId="29" fillId="0" borderId="0" xfId="78" applyFont="1" applyFill="1" applyAlignment="1">
      <alignment vertical="center"/>
    </xf>
    <xf numFmtId="0" fontId="24" fillId="0" borderId="0" xfId="78" applyFont="1" applyFill="1"/>
    <xf numFmtId="49" fontId="33" fillId="0" borderId="0" xfId="78" applyNumberFormat="1" applyFont="1" applyFill="1" applyAlignment="1">
      <alignment vertical="center"/>
    </xf>
    <xf numFmtId="0" fontId="33" fillId="0" borderId="0" xfId="78" applyFont="1" applyFill="1" applyAlignment="1">
      <alignment vertical="center"/>
    </xf>
    <xf numFmtId="0" fontId="34" fillId="0" borderId="0" xfId="78" applyFont="1" applyFill="1" applyBorder="1" applyAlignment="1">
      <alignment vertical="center" wrapText="1"/>
    </xf>
    <xf numFmtId="0" fontId="26" fillId="0" borderId="1" xfId="78" applyFont="1" applyFill="1" applyBorder="1" applyAlignment="1">
      <alignment horizontal="center" vertical="center" wrapText="1"/>
    </xf>
    <xf numFmtId="0" fontId="26" fillId="0" borderId="2" xfId="78" applyFont="1" applyFill="1" applyBorder="1" applyAlignment="1">
      <alignment horizontal="center" vertical="center" wrapText="1"/>
    </xf>
    <xf numFmtId="49" fontId="23" fillId="0" borderId="8" xfId="78" applyNumberFormat="1" applyFont="1" applyFill="1" applyBorder="1" applyAlignment="1">
      <alignment vertical="center" wrapText="1"/>
    </xf>
    <xf numFmtId="0" fontId="23" fillId="0" borderId="1" xfId="78" applyFont="1" applyFill="1" applyBorder="1" applyAlignment="1">
      <alignment horizontal="center" vertical="center" wrapText="1"/>
    </xf>
    <xf numFmtId="0" fontId="33" fillId="0" borderId="1" xfId="78" applyFont="1" applyFill="1" applyBorder="1" applyAlignment="1">
      <alignment vertical="center" wrapText="1"/>
    </xf>
    <xf numFmtId="0" fontId="33" fillId="0" borderId="1" xfId="78" applyFont="1" applyFill="1" applyBorder="1" applyAlignment="1">
      <alignment horizontal="center" vertical="center" wrapText="1"/>
    </xf>
    <xf numFmtId="166" fontId="33" fillId="0" borderId="1" xfId="78" applyNumberFormat="1" applyFont="1" applyFill="1" applyBorder="1" applyAlignment="1">
      <alignment horizontal="center" vertical="center" wrapText="1"/>
    </xf>
    <xf numFmtId="3" fontId="23" fillId="0" borderId="0" xfId="78" applyNumberFormat="1" applyFont="1" applyFill="1" applyAlignment="1">
      <alignment vertical="center"/>
    </xf>
    <xf numFmtId="0" fontId="24" fillId="0" borderId="0" xfId="78" applyFont="1" applyFill="1" applyBorder="1"/>
    <xf numFmtId="0" fontId="34" fillId="0" borderId="1" xfId="78" applyFont="1" applyFill="1" applyBorder="1" applyAlignment="1">
      <alignment horizontal="center" vertical="center" wrapText="1"/>
    </xf>
    <xf numFmtId="49" fontId="23" fillId="0" borderId="0" xfId="78" applyNumberFormat="1" applyFont="1" applyFill="1" applyBorder="1" applyAlignment="1">
      <alignment vertical="center"/>
    </xf>
    <xf numFmtId="0" fontId="23" fillId="0" borderId="1" xfId="78" applyFont="1" applyFill="1" applyBorder="1" applyAlignment="1">
      <alignment vertical="center" wrapText="1"/>
    </xf>
    <xf numFmtId="4" fontId="26" fillId="0" borderId="1" xfId="78" applyNumberFormat="1" applyFont="1" applyFill="1" applyBorder="1" applyAlignment="1">
      <alignment horizontal="center" vertical="center" wrapText="1"/>
    </xf>
    <xf numFmtId="0" fontId="23" fillId="0" borderId="1" xfId="78" applyFont="1" applyFill="1" applyBorder="1" applyAlignment="1">
      <alignment vertical="center"/>
    </xf>
    <xf numFmtId="0" fontId="23" fillId="0" borderId="1" xfId="80" applyFont="1" applyFill="1" applyBorder="1" applyAlignment="1">
      <alignment vertical="center" wrapText="1"/>
    </xf>
    <xf numFmtId="3" fontId="26" fillId="0" borderId="1" xfId="78" applyNumberFormat="1" applyFont="1" applyFill="1" applyBorder="1" applyAlignment="1">
      <alignment horizontal="center" vertical="center" wrapText="1"/>
    </xf>
    <xf numFmtId="0" fontId="23" fillId="0" borderId="1" xfId="78" applyFont="1" applyFill="1" applyBorder="1" applyAlignment="1">
      <alignment horizontal="center" vertical="center"/>
    </xf>
    <xf numFmtId="3" fontId="23" fillId="0" borderId="1" xfId="74" applyNumberFormat="1" applyFont="1" applyFill="1" applyBorder="1" applyAlignment="1">
      <alignment horizontal="center" vertical="center" wrapText="1"/>
    </xf>
    <xf numFmtId="0" fontId="23" fillId="0" borderId="0" xfId="78" applyFont="1" applyFill="1" applyBorder="1" applyAlignment="1">
      <alignment vertical="center" wrapText="1"/>
    </xf>
    <xf numFmtId="0" fontId="23" fillId="0" borderId="0" xfId="78" applyFont="1" applyFill="1" applyBorder="1" applyAlignment="1">
      <alignment horizontal="center" vertical="center" wrapText="1"/>
    </xf>
    <xf numFmtId="3" fontId="23" fillId="0" borderId="0" xfId="78" applyNumberFormat="1" applyFont="1" applyFill="1" applyBorder="1" applyAlignment="1">
      <alignment horizontal="center" vertical="center" wrapText="1"/>
    </xf>
    <xf numFmtId="49" fontId="23" fillId="0" borderId="1" xfId="78" applyNumberFormat="1" applyFont="1" applyFill="1" applyBorder="1" applyAlignment="1">
      <alignment vertical="center" wrapText="1"/>
    </xf>
    <xf numFmtId="166" fontId="33" fillId="0" borderId="1" xfId="78" applyNumberFormat="1" applyFont="1" applyFill="1" applyBorder="1" applyAlignment="1">
      <alignment horizontal="center" vertical="center"/>
    </xf>
    <xf numFmtId="166" fontId="23" fillId="0" borderId="0" xfId="78" applyNumberFormat="1" applyFont="1" applyFill="1" applyBorder="1" applyAlignment="1">
      <alignment vertical="center"/>
    </xf>
    <xf numFmtId="0" fontId="35" fillId="0" borderId="0" xfId="78" applyFont="1" applyFill="1" applyBorder="1" applyAlignment="1">
      <alignment vertical="center" wrapText="1"/>
    </xf>
    <xf numFmtId="0" fontId="23" fillId="0" borderId="6" xfId="78" applyFont="1" applyFill="1" applyBorder="1" applyAlignment="1">
      <alignment horizontal="left" vertical="center" wrapText="1"/>
    </xf>
    <xf numFmtId="2" fontId="26" fillId="0" borderId="1" xfId="78" applyNumberFormat="1" applyFont="1" applyFill="1" applyBorder="1" applyAlignment="1">
      <alignment horizontal="center" vertical="center" wrapText="1"/>
    </xf>
    <xf numFmtId="166" fontId="26" fillId="0" borderId="1" xfId="78" applyNumberFormat="1" applyFont="1" applyFill="1" applyBorder="1" applyAlignment="1">
      <alignment horizontal="center" vertical="center" wrapText="1"/>
    </xf>
    <xf numFmtId="0" fontId="29" fillId="0" borderId="1" xfId="78" applyFont="1" applyFill="1" applyBorder="1" applyAlignment="1">
      <alignment vertical="center" wrapText="1"/>
    </xf>
    <xf numFmtId="0" fontId="29" fillId="0" borderId="1" xfId="78" applyFont="1" applyFill="1" applyBorder="1" applyAlignment="1">
      <alignment horizontal="center" vertical="center" wrapText="1"/>
    </xf>
    <xf numFmtId="166" fontId="29" fillId="0" borderId="1" xfId="78" applyNumberFormat="1" applyFont="1" applyFill="1" applyBorder="1" applyAlignment="1">
      <alignment horizontal="center" vertical="center" wrapText="1"/>
    </xf>
    <xf numFmtId="166" fontId="23" fillId="0" borderId="0" xfId="78" applyNumberFormat="1" applyFont="1" applyFill="1" applyAlignment="1">
      <alignment vertical="center"/>
    </xf>
    <xf numFmtId="49" fontId="26" fillId="0" borderId="0" xfId="81" applyNumberFormat="1" applyFont="1" applyFill="1" applyAlignment="1">
      <alignment vertical="center"/>
    </xf>
    <xf numFmtId="0" fontId="26" fillId="0" borderId="0" xfId="81" applyFont="1" applyFill="1" applyBorder="1" applyAlignment="1">
      <alignment vertical="center"/>
    </xf>
    <xf numFmtId="0" fontId="26" fillId="0" borderId="0" xfId="81" applyFont="1" applyFill="1" applyAlignment="1">
      <alignment vertical="center"/>
    </xf>
    <xf numFmtId="0" fontId="24" fillId="0" borderId="0" xfId="81" applyFont="1" applyFill="1" applyAlignment="1">
      <alignment horizontal="left"/>
    </xf>
    <xf numFmtId="0" fontId="24" fillId="0" borderId="0" xfId="81" applyFont="1" applyFill="1"/>
    <xf numFmtId="0" fontId="24" fillId="0" borderId="0" xfId="81" applyFont="1" applyFill="1" applyBorder="1"/>
    <xf numFmtId="0" fontId="26" fillId="0" borderId="0" xfId="81" applyFont="1" applyFill="1" applyBorder="1" applyAlignment="1">
      <alignment vertical="center" wrapText="1"/>
    </xf>
    <xf numFmtId="49" fontId="23" fillId="0" borderId="0" xfId="81" applyNumberFormat="1" applyFont="1" applyFill="1" applyAlignment="1">
      <alignment vertical="center"/>
    </xf>
    <xf numFmtId="0" fontId="23" fillId="0" borderId="0" xfId="81" applyFont="1" applyFill="1" applyAlignment="1">
      <alignment vertical="center"/>
    </xf>
    <xf numFmtId="49" fontId="23" fillId="0" borderId="0" xfId="81" applyNumberFormat="1" applyFont="1" applyFill="1" applyBorder="1" applyAlignment="1">
      <alignment vertical="center"/>
    </xf>
    <xf numFmtId="0" fontId="23" fillId="0" borderId="1" xfId="81" applyFont="1" applyFill="1" applyBorder="1" applyAlignment="1">
      <alignment vertical="center" wrapText="1"/>
    </xf>
    <xf numFmtId="0" fontId="23" fillId="0" borderId="1" xfId="81" applyFont="1" applyFill="1" applyBorder="1" applyAlignment="1">
      <alignment horizontal="center" vertical="center" wrapText="1"/>
    </xf>
    <xf numFmtId="0" fontId="23" fillId="0" borderId="1" xfId="81" applyFont="1" applyFill="1" applyBorder="1" applyAlignment="1">
      <alignment vertical="center"/>
    </xf>
    <xf numFmtId="4" fontId="23" fillId="0" borderId="1" xfId="81" applyNumberFormat="1" applyFont="1" applyFill="1" applyBorder="1" applyAlignment="1">
      <alignment horizontal="center" vertical="center" wrapText="1"/>
    </xf>
    <xf numFmtId="4" fontId="23" fillId="0" borderId="2" xfId="81" applyNumberFormat="1" applyFont="1" applyFill="1" applyBorder="1" applyAlignment="1">
      <alignment horizontal="center" vertical="center" wrapText="1"/>
    </xf>
    <xf numFmtId="0" fontId="23" fillId="0" borderId="1" xfId="82" applyFont="1" applyFill="1" applyBorder="1" applyAlignment="1">
      <alignment vertical="center" wrapText="1"/>
    </xf>
    <xf numFmtId="0" fontId="23" fillId="0" borderId="1" xfId="82" applyFont="1" applyFill="1" applyBorder="1" applyAlignment="1">
      <alignment horizontal="center" vertical="center" wrapText="1"/>
    </xf>
    <xf numFmtId="0" fontId="23" fillId="0" borderId="0" xfId="81" applyFont="1" applyFill="1" applyBorder="1" applyAlignment="1">
      <alignment vertical="center"/>
    </xf>
    <xf numFmtId="49" fontId="23" fillId="0" borderId="1" xfId="81" applyNumberFormat="1" applyFont="1" applyFill="1" applyBorder="1" applyAlignment="1">
      <alignment vertical="center" wrapText="1"/>
    </xf>
    <xf numFmtId="166" fontId="23" fillId="0" borderId="1" xfId="81" applyNumberFormat="1" applyFont="1" applyFill="1" applyBorder="1" applyAlignment="1">
      <alignment horizontal="center" vertical="center" wrapText="1"/>
    </xf>
    <xf numFmtId="0" fontId="33" fillId="0" borderId="1" xfId="81" applyFont="1" applyFill="1" applyBorder="1" applyAlignment="1">
      <alignment vertical="center" wrapText="1"/>
    </xf>
    <xf numFmtId="0" fontId="33" fillId="0" borderId="1" xfId="81" applyFont="1" applyFill="1" applyBorder="1" applyAlignment="1">
      <alignment horizontal="center" vertical="center" wrapText="1"/>
    </xf>
    <xf numFmtId="166" fontId="33" fillId="0" borderId="1" xfId="81" applyNumberFormat="1" applyFont="1" applyFill="1" applyBorder="1" applyAlignment="1">
      <alignment horizontal="center" vertical="center" wrapText="1"/>
    </xf>
    <xf numFmtId="166" fontId="23" fillId="0" borderId="0" xfId="81" applyNumberFormat="1" applyFont="1" applyFill="1" applyBorder="1" applyAlignment="1">
      <alignment vertical="center"/>
    </xf>
    <xf numFmtId="0" fontId="33" fillId="0" borderId="0" xfId="81" applyFont="1" applyFill="1" applyBorder="1" applyAlignment="1">
      <alignment vertical="center" wrapText="1"/>
    </xf>
    <xf numFmtId="0" fontId="29" fillId="0" borderId="0" xfId="81" applyFont="1" applyFill="1" applyBorder="1" applyAlignment="1">
      <alignment vertical="center" wrapText="1"/>
    </xf>
    <xf numFmtId="0" fontId="35" fillId="0" borderId="0" xfId="81" applyFont="1" applyFill="1" applyBorder="1" applyAlignment="1">
      <alignment vertical="center" wrapText="1"/>
    </xf>
    <xf numFmtId="0" fontId="23" fillId="0" borderId="6" xfId="81" applyFont="1" applyFill="1" applyBorder="1" applyAlignment="1">
      <alignment horizontal="left" vertical="center" wrapText="1"/>
    </xf>
    <xf numFmtId="2" fontId="23" fillId="0" borderId="1" xfId="81" applyNumberFormat="1" applyFont="1" applyFill="1" applyBorder="1" applyAlignment="1">
      <alignment horizontal="center" vertical="center" wrapText="1"/>
    </xf>
    <xf numFmtId="0" fontId="23" fillId="0" borderId="0" xfId="81" applyFont="1" applyFill="1" applyBorder="1" applyAlignment="1">
      <alignment vertical="center" wrapText="1"/>
    </xf>
    <xf numFmtId="0" fontId="23" fillId="0" borderId="0" xfId="81" applyFont="1" applyFill="1" applyBorder="1" applyAlignment="1">
      <alignment horizontal="center" vertical="center" wrapText="1"/>
    </xf>
    <xf numFmtId="3" fontId="23" fillId="0" borderId="0" xfId="81" applyNumberFormat="1" applyFont="1" applyFill="1" applyBorder="1" applyAlignment="1">
      <alignment horizontal="center" vertical="center" wrapText="1"/>
    </xf>
    <xf numFmtId="0" fontId="23" fillId="0" borderId="0" xfId="81" applyFont="1" applyFill="1" applyAlignment="1">
      <alignment vertical="center" wrapText="1"/>
    </xf>
    <xf numFmtId="166" fontId="23" fillId="0" borderId="0" xfId="81" applyNumberFormat="1" applyFont="1" applyFill="1" applyAlignment="1">
      <alignment vertical="center"/>
    </xf>
    <xf numFmtId="49" fontId="23" fillId="0" borderId="8" xfId="81" applyNumberFormat="1" applyFont="1" applyFill="1" applyBorder="1" applyAlignment="1">
      <alignment vertical="center" wrapText="1"/>
    </xf>
    <xf numFmtId="49" fontId="46" fillId="0" borderId="0" xfId="0" applyNumberFormat="1" applyFont="1" applyFill="1" applyAlignment="1">
      <alignment vertical="center"/>
    </xf>
    <xf numFmtId="0" fontId="26" fillId="2" borderId="1" xfId="0" applyFont="1" applyFill="1" applyBorder="1" applyAlignment="1">
      <alignment horizontal="center" vertical="center"/>
    </xf>
    <xf numFmtId="0" fontId="24" fillId="0" borderId="1" xfId="3" applyFont="1" applyBorder="1" applyAlignment="1">
      <alignment horizontal="center" vertical="center" wrapText="1"/>
    </xf>
    <xf numFmtId="0" fontId="26" fillId="0" borderId="6" xfId="3" applyFont="1" applyFill="1" applyBorder="1" applyAlignment="1">
      <alignment horizontal="center" vertical="center" wrapText="1"/>
    </xf>
    <xf numFmtId="0" fontId="26" fillId="0" borderId="2" xfId="22" applyFont="1" applyFill="1" applyBorder="1" applyAlignment="1">
      <alignment horizontal="center" vertical="center" wrapText="1"/>
    </xf>
    <xf numFmtId="0" fontId="23" fillId="0" borderId="0" xfId="91" applyFont="1" applyFill="1" applyAlignment="1">
      <alignment vertical="center" wrapText="1"/>
    </xf>
    <xf numFmtId="0" fontId="23" fillId="0" borderId="0" xfId="91" applyFont="1" applyFill="1" applyAlignment="1">
      <alignment vertical="center"/>
    </xf>
    <xf numFmtId="0" fontId="23" fillId="0" borderId="0" xfId="92" applyFont="1" applyFill="1" applyAlignment="1">
      <alignment vertical="center"/>
    </xf>
    <xf numFmtId="0" fontId="23" fillId="0" borderId="0" xfId="92" applyFont="1" applyFill="1" applyAlignment="1">
      <alignment horizontal="right" vertical="center"/>
    </xf>
    <xf numFmtId="0" fontId="40" fillId="2" borderId="0" xfId="93" applyFont="1" applyFill="1" applyAlignment="1">
      <alignment vertical="center" wrapText="1"/>
    </xf>
    <xf numFmtId="0" fontId="24" fillId="0" borderId="0" xfId="91" applyFont="1" applyFill="1" applyAlignment="1">
      <alignment horizontal="left"/>
    </xf>
    <xf numFmtId="0" fontId="29" fillId="0" borderId="0" xfId="93" applyFont="1" applyFill="1" applyBorder="1" applyAlignment="1"/>
    <xf numFmtId="0" fontId="25" fillId="0" borderId="0" xfId="91" applyFont="1" applyFill="1" applyAlignment="1"/>
    <xf numFmtId="49" fontId="26" fillId="0" borderId="0" xfId="91" applyNumberFormat="1" applyFont="1" applyFill="1" applyAlignment="1">
      <alignment vertical="center"/>
    </xf>
    <xf numFmtId="0" fontId="26" fillId="0" borderId="0" xfId="91" applyFont="1" applyFill="1" applyAlignment="1">
      <alignment vertical="center"/>
    </xf>
    <xf numFmtId="0" fontId="27" fillId="0" borderId="0" xfId="91" applyFont="1" applyFill="1" applyAlignment="1"/>
    <xf numFmtId="0" fontId="28" fillId="0" borderId="0" xfId="91" applyFont="1" applyFill="1" applyAlignment="1"/>
    <xf numFmtId="0" fontId="26" fillId="0" borderId="0" xfId="91" applyFont="1" applyFill="1" applyBorder="1" applyAlignment="1">
      <alignment vertical="center" wrapText="1"/>
    </xf>
    <xf numFmtId="0" fontId="26" fillId="0" borderId="0" xfId="91" applyFont="1" applyFill="1" applyBorder="1" applyAlignment="1">
      <alignment vertical="center"/>
    </xf>
    <xf numFmtId="49" fontId="23" fillId="0" borderId="0" xfId="91" applyNumberFormat="1" applyFont="1" applyFill="1" applyAlignment="1">
      <alignment vertical="center"/>
    </xf>
    <xf numFmtId="0" fontId="23" fillId="0" borderId="0" xfId="91" applyFont="1" applyFill="1" applyBorder="1" applyAlignment="1">
      <alignment vertical="center"/>
    </xf>
    <xf numFmtId="0" fontId="26" fillId="0" borderId="0" xfId="96" applyFont="1" applyFill="1" applyAlignment="1">
      <alignment vertical="center"/>
    </xf>
    <xf numFmtId="0" fontId="26" fillId="0" borderId="0" xfId="96" applyFont="1" applyFill="1" applyBorder="1" applyAlignment="1">
      <alignment vertical="center"/>
    </xf>
    <xf numFmtId="49" fontId="26" fillId="0" borderId="0" xfId="96" applyNumberFormat="1" applyFont="1" applyFill="1" applyAlignment="1">
      <alignment vertical="center"/>
    </xf>
    <xf numFmtId="0" fontId="29" fillId="0" borderId="0" xfId="91" applyFont="1" applyFill="1" applyBorder="1" applyAlignment="1">
      <alignment vertical="center" wrapText="1"/>
    </xf>
    <xf numFmtId="49" fontId="29" fillId="0" borderId="0" xfId="91" applyNumberFormat="1" applyFont="1" applyFill="1" applyAlignment="1">
      <alignment vertical="center"/>
    </xf>
    <xf numFmtId="0" fontId="29" fillId="0" borderId="0" xfId="91" applyFont="1" applyFill="1" applyAlignment="1">
      <alignment vertical="center"/>
    </xf>
    <xf numFmtId="0" fontId="24" fillId="0" borderId="0" xfId="91" applyFont="1" applyFill="1"/>
    <xf numFmtId="49" fontId="33" fillId="0" borderId="0" xfId="91" applyNumberFormat="1" applyFont="1" applyFill="1" applyAlignment="1">
      <alignment vertical="center"/>
    </xf>
    <xf numFmtId="0" fontId="33" fillId="0" borderId="0" xfId="91" applyFont="1" applyFill="1" applyAlignment="1">
      <alignment vertical="center"/>
    </xf>
    <xf numFmtId="0" fontId="26" fillId="0" borderId="1" xfId="95" applyFont="1" applyFill="1" applyBorder="1" applyAlignment="1">
      <alignment horizontal="center" vertical="center" wrapText="1"/>
    </xf>
    <xf numFmtId="0" fontId="26" fillId="0" borderId="2" xfId="95" applyFont="1" applyFill="1" applyBorder="1" applyAlignment="1">
      <alignment horizontal="center" vertical="center" wrapText="1"/>
    </xf>
    <xf numFmtId="49" fontId="26" fillId="0" borderId="8" xfId="91" applyNumberFormat="1" applyFont="1" applyFill="1" applyBorder="1" applyAlignment="1">
      <alignment vertical="center" wrapText="1"/>
    </xf>
    <xf numFmtId="0" fontId="26" fillId="0" borderId="1" xfId="91" applyFont="1" applyFill="1" applyBorder="1" applyAlignment="1">
      <alignment horizontal="center" vertical="center" wrapText="1"/>
    </xf>
    <xf numFmtId="167" fontId="26" fillId="0" borderId="1" xfId="91" applyNumberFormat="1" applyFont="1" applyFill="1" applyBorder="1" applyAlignment="1">
      <alignment horizontal="center" vertical="center"/>
    </xf>
    <xf numFmtId="0" fontId="29" fillId="0" borderId="1" xfId="91" applyFont="1" applyFill="1" applyBorder="1" applyAlignment="1">
      <alignment vertical="center" wrapText="1"/>
    </xf>
    <xf numFmtId="0" fontId="29" fillId="0" borderId="1" xfId="91" applyFont="1" applyFill="1" applyBorder="1" applyAlignment="1">
      <alignment horizontal="center" vertical="center" wrapText="1"/>
    </xf>
    <xf numFmtId="166" fontId="29" fillId="0" borderId="1" xfId="91" applyNumberFormat="1" applyFont="1" applyFill="1" applyBorder="1" applyAlignment="1">
      <alignment horizontal="center" vertical="center" wrapText="1"/>
    </xf>
    <xf numFmtId="3" fontId="23" fillId="0" borderId="0" xfId="91" applyNumberFormat="1" applyFont="1" applyFill="1" applyAlignment="1">
      <alignment vertical="center"/>
    </xf>
    <xf numFmtId="0" fontId="24" fillId="0" borderId="0" xfId="91" applyFont="1" applyFill="1" applyBorder="1"/>
    <xf numFmtId="49" fontId="23" fillId="0" borderId="0" xfId="91" applyNumberFormat="1" applyFont="1" applyFill="1" applyBorder="1" applyAlignment="1">
      <alignment vertical="center"/>
    </xf>
    <xf numFmtId="0" fontId="23" fillId="0" borderId="0" xfId="91" applyFont="1" applyFill="1" applyBorder="1" applyAlignment="1">
      <alignment vertical="center" wrapText="1"/>
    </xf>
    <xf numFmtId="0" fontId="23" fillId="0" borderId="0" xfId="91" applyFont="1" applyFill="1" applyBorder="1" applyAlignment="1">
      <alignment horizontal="center" vertical="center" wrapText="1"/>
    </xf>
    <xf numFmtId="3" fontId="23" fillId="0" borderId="0" xfId="91" applyNumberFormat="1" applyFont="1" applyFill="1" applyBorder="1" applyAlignment="1">
      <alignment horizontal="center" vertical="center" wrapText="1"/>
    </xf>
    <xf numFmtId="49" fontId="23" fillId="0" borderId="1" xfId="91" applyNumberFormat="1" applyFont="1" applyFill="1" applyBorder="1" applyAlignment="1">
      <alignment vertical="center" wrapText="1"/>
    </xf>
    <xf numFmtId="166" fontId="26" fillId="0" borderId="1" xfId="91" applyNumberFormat="1" applyFont="1" applyFill="1" applyBorder="1" applyAlignment="1">
      <alignment horizontal="center" vertical="center"/>
    </xf>
    <xf numFmtId="166" fontId="33" fillId="0" borderId="1" xfId="91" applyNumberFormat="1" applyFont="1" applyFill="1" applyBorder="1" applyAlignment="1">
      <alignment horizontal="center" vertical="center"/>
    </xf>
    <xf numFmtId="166" fontId="23" fillId="0" borderId="0" xfId="91" applyNumberFormat="1" applyFont="1" applyFill="1" applyBorder="1" applyAlignment="1">
      <alignment vertical="center"/>
    </xf>
    <xf numFmtId="0" fontId="24" fillId="0" borderId="0" xfId="92" applyFont="1" applyFill="1"/>
    <xf numFmtId="49" fontId="26" fillId="0" borderId="1" xfId="91" applyNumberFormat="1" applyFont="1" applyFill="1" applyBorder="1" applyAlignment="1">
      <alignment vertical="center" wrapText="1"/>
    </xf>
    <xf numFmtId="166" fontId="23" fillId="0" borderId="0" xfId="91" applyNumberFormat="1" applyFont="1" applyFill="1" applyAlignment="1">
      <alignment vertical="center"/>
    </xf>
    <xf numFmtId="0" fontId="23" fillId="0" borderId="0" xfId="97" applyFont="1" applyFill="1" applyAlignment="1">
      <alignment vertical="center"/>
    </xf>
    <xf numFmtId="49" fontId="23" fillId="0" borderId="0" xfId="97" applyNumberFormat="1" applyFont="1" applyFill="1" applyAlignment="1">
      <alignment vertical="center"/>
    </xf>
    <xf numFmtId="0" fontId="29" fillId="0" borderId="0" xfId="98" applyFont="1" applyFill="1" applyBorder="1" applyAlignment="1"/>
    <xf numFmtId="0" fontId="40" fillId="3" borderId="0" xfId="98" applyFont="1" applyFill="1"/>
    <xf numFmtId="0" fontId="40" fillId="0" borderId="0" xfId="98" applyFont="1" applyFill="1"/>
    <xf numFmtId="0" fontId="29" fillId="0" borderId="0" xfId="98" applyFont="1" applyFill="1" applyBorder="1" applyAlignment="1">
      <alignment horizontal="center"/>
    </xf>
    <xf numFmtId="0" fontId="26" fillId="3" borderId="0" xfId="98" applyFont="1" applyFill="1"/>
    <xf numFmtId="0" fontId="25" fillId="0" borderId="0" xfId="97" applyFont="1" applyFill="1" applyAlignment="1"/>
    <xf numFmtId="49" fontId="26" fillId="0" borderId="0" xfId="97" applyNumberFormat="1" applyFont="1" applyFill="1" applyAlignment="1">
      <alignment vertical="center"/>
    </xf>
    <xf numFmtId="0" fontId="26" fillId="0" borderId="0" xfId="97" applyFont="1" applyFill="1" applyAlignment="1">
      <alignment vertical="center"/>
    </xf>
    <xf numFmtId="0" fontId="27" fillId="0" borderId="0" xfId="97" applyFont="1" applyFill="1" applyAlignment="1"/>
    <xf numFmtId="0" fontId="28" fillId="0" borderId="0" xfId="97" applyFont="1" applyFill="1" applyAlignment="1"/>
    <xf numFmtId="0" fontId="26" fillId="0" borderId="0" xfId="97" applyFont="1" applyFill="1" applyBorder="1" applyAlignment="1">
      <alignment vertical="center" wrapText="1"/>
    </xf>
    <xf numFmtId="0" fontId="26" fillId="0" borderId="0" xfId="97" applyFont="1" applyFill="1" applyBorder="1" applyAlignment="1">
      <alignment vertical="center"/>
    </xf>
    <xf numFmtId="0" fontId="23" fillId="0" borderId="0" xfId="97" applyFont="1" applyFill="1" applyBorder="1" applyAlignment="1">
      <alignment vertical="center"/>
    </xf>
    <xf numFmtId="0" fontId="29" fillId="0" borderId="0" xfId="97" applyFont="1" applyFill="1" applyBorder="1" applyAlignment="1">
      <alignment vertical="center" wrapText="1"/>
    </xf>
    <xf numFmtId="49" fontId="29" fillId="0" borderId="0" xfId="97" applyNumberFormat="1" applyFont="1" applyFill="1" applyAlignment="1">
      <alignment vertical="center"/>
    </xf>
    <xf numFmtId="0" fontId="29" fillId="0" borderId="0" xfId="97" applyFont="1" applyFill="1" applyAlignment="1">
      <alignment vertical="center"/>
    </xf>
    <xf numFmtId="0" fontId="24" fillId="0" borderId="0" xfId="97" applyFont="1" applyFill="1" applyAlignment="1">
      <alignment horizontal="left"/>
    </xf>
    <xf numFmtId="0" fontId="24" fillId="0" borderId="0" xfId="97" applyFont="1" applyFill="1"/>
    <xf numFmtId="49" fontId="33" fillId="0" borderId="0" xfId="97" applyNumberFormat="1" applyFont="1" applyFill="1" applyAlignment="1">
      <alignment vertical="center"/>
    </xf>
    <xf numFmtId="0" fontId="33" fillId="0" borderId="0" xfId="97" applyFont="1" applyFill="1" applyAlignment="1">
      <alignment vertical="center"/>
    </xf>
    <xf numFmtId="0" fontId="34" fillId="0" borderId="0" xfId="97" applyFont="1" applyFill="1" applyBorder="1" applyAlignment="1">
      <alignment vertical="center" wrapText="1"/>
    </xf>
    <xf numFmtId="0" fontId="26" fillId="0" borderId="1" xfId="92" applyFont="1" applyFill="1" applyBorder="1" applyAlignment="1">
      <alignment horizontal="center" vertical="center" wrapText="1"/>
    </xf>
    <xf numFmtId="0" fontId="26" fillId="0" borderId="2" xfId="92" applyFont="1" applyFill="1" applyBorder="1" applyAlignment="1">
      <alignment horizontal="center" vertical="center" wrapText="1"/>
    </xf>
    <xf numFmtId="49" fontId="26" fillId="0" borderId="8" xfId="97" applyNumberFormat="1" applyFont="1" applyFill="1" applyBorder="1" applyAlignment="1">
      <alignment vertical="center" wrapText="1"/>
    </xf>
    <xf numFmtId="0" fontId="26" fillId="0" borderId="1" xfId="97" applyFont="1" applyFill="1" applyBorder="1" applyAlignment="1">
      <alignment horizontal="center" vertical="center" wrapText="1"/>
    </xf>
    <xf numFmtId="167" fontId="23" fillId="0" borderId="1" xfId="97" applyNumberFormat="1" applyFont="1" applyFill="1" applyBorder="1" applyAlignment="1">
      <alignment horizontal="center" vertical="center"/>
    </xf>
    <xf numFmtId="0" fontId="23" fillId="0" borderId="1" xfId="97" applyFont="1" applyFill="1" applyBorder="1" applyAlignment="1">
      <alignment horizontal="center" vertical="center"/>
    </xf>
    <xf numFmtId="0" fontId="23" fillId="0" borderId="1" xfId="97" applyFont="1" applyFill="1" applyBorder="1" applyAlignment="1">
      <alignment vertical="center"/>
    </xf>
    <xf numFmtId="0" fontId="29" fillId="0" borderId="1" xfId="97" applyFont="1" applyFill="1" applyBorder="1" applyAlignment="1">
      <alignment vertical="center" wrapText="1"/>
    </xf>
    <xf numFmtId="0" fontId="29" fillId="0" borderId="1" xfId="97" applyFont="1" applyFill="1" applyBorder="1" applyAlignment="1">
      <alignment horizontal="center" vertical="center" wrapText="1"/>
    </xf>
    <xf numFmtId="166" fontId="29" fillId="0" borderId="1" xfId="97" applyNumberFormat="1" applyFont="1" applyFill="1" applyBorder="1" applyAlignment="1">
      <alignment horizontal="center" vertical="center" wrapText="1"/>
    </xf>
    <xf numFmtId="166" fontId="33" fillId="0" borderId="1" xfId="97" applyNumberFormat="1" applyFont="1" applyFill="1" applyBorder="1" applyAlignment="1">
      <alignment horizontal="center" vertical="center"/>
    </xf>
    <xf numFmtId="3" fontId="23" fillId="0" borderId="0" xfId="97" applyNumberFormat="1" applyFont="1" applyFill="1" applyAlignment="1">
      <alignment vertical="center"/>
    </xf>
    <xf numFmtId="0" fontId="24" fillId="0" borderId="0" xfId="97" applyFont="1" applyFill="1" applyBorder="1"/>
    <xf numFmtId="49" fontId="23" fillId="0" borderId="0" xfId="97" applyNumberFormat="1" applyFont="1" applyFill="1" applyBorder="1" applyAlignment="1">
      <alignment vertical="center"/>
    </xf>
    <xf numFmtId="0" fontId="23" fillId="0" borderId="1" xfId="97" applyFont="1" applyFill="1" applyBorder="1" applyAlignment="1">
      <alignment vertical="center" wrapText="1"/>
    </xf>
    <xf numFmtId="0" fontId="23" fillId="0" borderId="1" xfId="97" applyFont="1" applyFill="1" applyBorder="1" applyAlignment="1">
      <alignment horizontal="center" vertical="center" wrapText="1"/>
    </xf>
    <xf numFmtId="166" fontId="23" fillId="0" borderId="0" xfId="97" applyNumberFormat="1" applyFont="1" applyFill="1" applyBorder="1" applyAlignment="1">
      <alignment vertical="center"/>
    </xf>
    <xf numFmtId="0" fontId="26" fillId="0" borderId="1" xfId="97" applyFont="1" applyFill="1" applyBorder="1" applyAlignment="1">
      <alignment vertical="center" wrapText="1"/>
    </xf>
    <xf numFmtId="0" fontId="26" fillId="0" borderId="1" xfId="97" applyFont="1" applyFill="1" applyBorder="1" applyAlignment="1">
      <alignment horizontal="center" vertical="center"/>
    </xf>
    <xf numFmtId="49" fontId="26" fillId="0" borderId="0" xfId="97" applyNumberFormat="1" applyFont="1" applyFill="1" applyBorder="1" applyAlignment="1">
      <alignment vertical="center"/>
    </xf>
    <xf numFmtId="3" fontId="23" fillId="0" borderId="1" xfId="97" applyNumberFormat="1" applyFont="1" applyFill="1" applyBorder="1" applyAlignment="1">
      <alignment horizontal="center" vertical="center" wrapText="1"/>
    </xf>
    <xf numFmtId="167" fontId="33" fillId="0" borderId="1" xfId="97" applyNumberFormat="1" applyFont="1" applyFill="1" applyBorder="1" applyAlignment="1">
      <alignment horizontal="center" vertical="center"/>
    </xf>
    <xf numFmtId="0" fontId="23" fillId="0" borderId="0" xfId="97" applyFont="1" applyFill="1" applyAlignment="1">
      <alignment vertical="center" wrapText="1"/>
    </xf>
    <xf numFmtId="166" fontId="23" fillId="0" borderId="0" xfId="97" applyNumberFormat="1" applyFont="1" applyFill="1" applyAlignment="1">
      <alignment vertical="center"/>
    </xf>
    <xf numFmtId="0" fontId="31" fillId="0" borderId="1" xfId="3" applyFont="1" applyBorder="1" applyAlignment="1">
      <alignment horizontal="center" vertical="center" wrapText="1"/>
    </xf>
    <xf numFmtId="167" fontId="23" fillId="2" borderId="1" xfId="3" applyNumberFormat="1" applyFont="1" applyFill="1" applyBorder="1" applyAlignment="1">
      <alignment vertical="center"/>
    </xf>
    <xf numFmtId="167" fontId="26" fillId="0" borderId="1" xfId="22" applyNumberFormat="1" applyFont="1" applyFill="1" applyBorder="1" applyAlignment="1">
      <alignment horizontal="center" vertical="center"/>
    </xf>
    <xf numFmtId="167" fontId="29" fillId="0" borderId="1" xfId="22" applyNumberFormat="1" applyFont="1" applyFill="1" applyBorder="1" applyAlignment="1">
      <alignment horizontal="center" vertical="center" wrapText="1"/>
    </xf>
    <xf numFmtId="0" fontId="31" fillId="0" borderId="1" xfId="49" applyFont="1" applyBorder="1" applyAlignment="1">
      <alignment horizontal="center" vertical="center" wrapText="1"/>
    </xf>
    <xf numFmtId="0" fontId="24" fillId="0" borderId="1" xfId="3" applyFont="1" applyBorder="1" applyAlignment="1">
      <alignment horizontal="center" vertical="center" wrapText="1"/>
    </xf>
    <xf numFmtId="0" fontId="24" fillId="0" borderId="1" xfId="49" applyFont="1" applyBorder="1" applyAlignment="1">
      <alignment vertical="center"/>
    </xf>
    <xf numFmtId="0" fontId="24" fillId="0" borderId="1" xfId="3" applyFont="1" applyBorder="1" applyAlignment="1">
      <alignment horizontal="center" vertical="center" wrapText="1"/>
    </xf>
    <xf numFmtId="0" fontId="59" fillId="2" borderId="0" xfId="3" applyFont="1" applyFill="1" applyAlignment="1">
      <alignment vertical="center"/>
    </xf>
    <xf numFmtId="0" fontId="58" fillId="2" borderId="0" xfId="3" applyFont="1" applyFill="1" applyBorder="1" applyAlignment="1">
      <alignment horizontal="center" vertical="center" wrapText="1"/>
    </xf>
    <xf numFmtId="49" fontId="49" fillId="2" borderId="0" xfId="3" applyNumberFormat="1" applyFont="1" applyFill="1" applyBorder="1" applyAlignment="1">
      <alignment vertical="center"/>
    </xf>
    <xf numFmtId="0" fontId="49" fillId="2" borderId="0" xfId="3" applyFont="1" applyFill="1" applyAlignment="1">
      <alignment vertical="center"/>
    </xf>
    <xf numFmtId="49" fontId="49" fillId="2" borderId="0" xfId="3" applyNumberFormat="1" applyFont="1" applyFill="1" applyAlignment="1">
      <alignment vertical="center"/>
    </xf>
    <xf numFmtId="0" fontId="59" fillId="2" borderId="0" xfId="3" applyFont="1" applyFill="1" applyBorder="1" applyAlignment="1">
      <alignment horizontal="center" vertical="center"/>
    </xf>
    <xf numFmtId="0" fontId="59" fillId="2" borderId="0" xfId="3" applyFont="1" applyFill="1" applyAlignment="1">
      <alignment horizontal="center" vertical="center"/>
    </xf>
    <xf numFmtId="0" fontId="58" fillId="2" borderId="0" xfId="3" applyFont="1" applyFill="1" applyAlignment="1">
      <alignment horizontal="center" vertical="center"/>
    </xf>
    <xf numFmtId="167" fontId="24" fillId="0" borderId="1" xfId="3" applyNumberFormat="1" applyFont="1" applyFill="1" applyBorder="1" applyAlignment="1">
      <alignment horizontal="center" vertical="center" wrapText="1"/>
    </xf>
    <xf numFmtId="0" fontId="26" fillId="0" borderId="1" xfId="1" applyFont="1" applyFill="1" applyBorder="1" applyAlignment="1">
      <alignment vertical="center"/>
    </xf>
    <xf numFmtId="0" fontId="24" fillId="0" borderId="8" xfId="3" applyFont="1" applyBorder="1" applyAlignment="1">
      <alignment horizontal="center" vertical="center" wrapText="1"/>
    </xf>
    <xf numFmtId="0" fontId="24" fillId="0" borderId="1" xfId="3" applyFont="1" applyBorder="1" applyAlignment="1">
      <alignment horizontal="center" vertical="center" wrapText="1"/>
    </xf>
    <xf numFmtId="0" fontId="23" fillId="2" borderId="0" xfId="3" applyFont="1" applyFill="1" applyAlignment="1">
      <alignment horizontal="center" vertical="top" wrapText="1"/>
    </xf>
    <xf numFmtId="0" fontId="24" fillId="0" borderId="1" xfId="3" applyFont="1" applyBorder="1" applyAlignment="1">
      <alignment horizontal="center" vertical="center" wrapText="1"/>
    </xf>
    <xf numFmtId="0" fontId="24" fillId="0" borderId="1" xfId="3" applyFont="1" applyFill="1" applyBorder="1" applyAlignment="1">
      <alignment horizontal="center" vertical="center" wrapText="1"/>
    </xf>
    <xf numFmtId="0" fontId="23" fillId="0" borderId="0" xfId="101" applyFont="1" applyFill="1" applyAlignment="1">
      <alignment vertical="center" wrapText="1"/>
    </xf>
    <xf numFmtId="0" fontId="23" fillId="0" borderId="0" xfId="101" applyFont="1" applyFill="1" applyAlignment="1">
      <alignment vertical="center"/>
    </xf>
    <xf numFmtId="0" fontId="23" fillId="0" borderId="0" xfId="102" applyFont="1" applyFill="1" applyAlignment="1">
      <alignment vertical="center"/>
    </xf>
    <xf numFmtId="0" fontId="23" fillId="0" borderId="0" xfId="103" applyFont="1" applyFill="1" applyAlignment="1">
      <alignment vertical="center"/>
    </xf>
    <xf numFmtId="49" fontId="23" fillId="0" borderId="0" xfId="103" applyNumberFormat="1" applyFont="1" applyFill="1" applyAlignment="1">
      <alignment vertical="center"/>
    </xf>
    <xf numFmtId="0" fontId="23" fillId="0" borderId="0" xfId="102" applyFont="1" applyFill="1" applyAlignment="1">
      <alignment horizontal="right" vertical="center"/>
    </xf>
    <xf numFmtId="0" fontId="29" fillId="0" borderId="0" xfId="104" applyFont="1" applyFill="1" applyBorder="1" applyAlignment="1"/>
    <xf numFmtId="0" fontId="29" fillId="0" borderId="0" xfId="105" applyFont="1" applyFill="1" applyBorder="1" applyAlignment="1"/>
    <xf numFmtId="0" fontId="40" fillId="3" borderId="0" xfId="105" applyFont="1" applyFill="1"/>
    <xf numFmtId="0" fontId="40" fillId="0" borderId="0" xfId="105" applyFont="1" applyFill="1"/>
    <xf numFmtId="0" fontId="29" fillId="0" borderId="0" xfId="105" applyFont="1" applyFill="1" applyBorder="1" applyAlignment="1">
      <alignment horizontal="center"/>
    </xf>
    <xf numFmtId="0" fontId="26" fillId="3" borderId="0" xfId="105" applyFont="1" applyFill="1"/>
    <xf numFmtId="0" fontId="23" fillId="0" borderId="0" xfId="106" applyFont="1" applyFill="1" applyAlignment="1">
      <alignment vertical="center" wrapText="1"/>
    </xf>
    <xf numFmtId="0" fontId="23" fillId="0" borderId="0" xfId="106" applyFont="1" applyFill="1" applyAlignment="1">
      <alignment vertical="center"/>
    </xf>
    <xf numFmtId="49" fontId="23" fillId="0" borderId="0" xfId="106" applyNumberFormat="1" applyFont="1" applyFill="1" applyAlignment="1">
      <alignment vertical="center"/>
    </xf>
    <xf numFmtId="0" fontId="25" fillId="0" borderId="0" xfId="106" applyFont="1" applyFill="1" applyAlignment="1"/>
    <xf numFmtId="49" fontId="26" fillId="0" borderId="0" xfId="106" applyNumberFormat="1" applyFont="1" applyFill="1" applyAlignment="1">
      <alignment vertical="center"/>
    </xf>
    <xf numFmtId="0" fontId="26" fillId="0" borderId="0" xfId="106" applyFont="1" applyFill="1" applyAlignment="1">
      <alignment vertical="center"/>
    </xf>
    <xf numFmtId="0" fontId="27" fillId="0" borderId="0" xfId="106" applyFont="1" applyFill="1" applyAlignment="1"/>
    <xf numFmtId="0" fontId="28" fillId="0" borderId="0" xfId="106" applyFont="1" applyFill="1" applyAlignment="1"/>
    <xf numFmtId="0" fontId="26" fillId="0" borderId="0" xfId="106" applyFont="1" applyFill="1" applyBorder="1" applyAlignment="1">
      <alignment vertical="center" wrapText="1"/>
    </xf>
    <xf numFmtId="0" fontId="26" fillId="0" borderId="0" xfId="106" applyFont="1" applyFill="1" applyBorder="1" applyAlignment="1">
      <alignment vertical="center"/>
    </xf>
    <xf numFmtId="0" fontId="23" fillId="0" borderId="0" xfId="106" applyFont="1" applyFill="1" applyBorder="1" applyAlignment="1">
      <alignment vertical="center"/>
    </xf>
    <xf numFmtId="0" fontId="26" fillId="0" borderId="0" xfId="109" applyFont="1" applyFill="1" applyAlignment="1">
      <alignment vertical="center"/>
    </xf>
    <xf numFmtId="0" fontId="26" fillId="0" borderId="0" xfId="109" applyFont="1" applyFill="1" applyBorder="1" applyAlignment="1">
      <alignment vertical="center"/>
    </xf>
    <xf numFmtId="49" fontId="26" fillId="0" borderId="0" xfId="109" applyNumberFormat="1" applyFont="1" applyFill="1" applyAlignment="1">
      <alignment vertical="center"/>
    </xf>
    <xf numFmtId="0" fontId="29" fillId="0" borderId="0" xfId="106" applyFont="1" applyFill="1" applyBorder="1" applyAlignment="1">
      <alignment vertical="center" wrapText="1"/>
    </xf>
    <xf numFmtId="49" fontId="29" fillId="0" borderId="0" xfId="106" applyNumberFormat="1" applyFont="1" applyFill="1" applyAlignment="1">
      <alignment vertical="center"/>
    </xf>
    <xf numFmtId="0" fontId="29" fillId="0" borderId="0" xfId="106" applyFont="1" applyFill="1" applyAlignment="1">
      <alignment vertical="center"/>
    </xf>
    <xf numFmtId="0" fontId="24" fillId="0" borderId="0" xfId="106" applyFont="1" applyFill="1" applyAlignment="1">
      <alignment horizontal="left"/>
    </xf>
    <xf numFmtId="0" fontId="24" fillId="0" borderId="0" xfId="106" applyFont="1" applyFill="1"/>
    <xf numFmtId="49" fontId="33" fillId="0" borderId="0" xfId="106" applyNumberFormat="1" applyFont="1" applyFill="1" applyAlignment="1">
      <alignment vertical="center"/>
    </xf>
    <xf numFmtId="0" fontId="33" fillId="0" borderId="0" xfId="106" applyFont="1" applyFill="1" applyAlignment="1">
      <alignment vertical="center"/>
    </xf>
    <xf numFmtId="0" fontId="24" fillId="0" borderId="4" xfId="0" applyFont="1" applyFill="1" applyBorder="1" applyAlignment="1">
      <alignment horizontal="center" vertical="center" wrapText="1"/>
    </xf>
    <xf numFmtId="0" fontId="26" fillId="0" borderId="4" xfId="106" applyFont="1" applyFill="1" applyBorder="1" applyAlignment="1">
      <alignment horizontal="center" vertical="center" wrapText="1"/>
    </xf>
    <xf numFmtId="1" fontId="26" fillId="0" borderId="4" xfId="106" applyNumberFormat="1" applyFont="1" applyFill="1" applyBorder="1" applyAlignment="1">
      <alignment horizontal="center" vertical="center" wrapText="1"/>
    </xf>
    <xf numFmtId="0" fontId="26" fillId="0" borderId="1" xfId="102" applyFont="1" applyFill="1" applyBorder="1" applyAlignment="1">
      <alignment horizontal="center" vertical="center" wrapText="1"/>
    </xf>
    <xf numFmtId="0" fontId="26" fillId="0" borderId="2" xfId="102" applyFont="1" applyFill="1" applyBorder="1" applyAlignment="1">
      <alignment horizontal="center" vertical="center" wrapText="1"/>
    </xf>
    <xf numFmtId="49" fontId="26" fillId="0" borderId="8" xfId="106" applyNumberFormat="1" applyFont="1" applyFill="1" applyBorder="1" applyAlignment="1">
      <alignment vertical="center" wrapText="1"/>
    </xf>
    <xf numFmtId="0" fontId="26" fillId="0" borderId="1" xfId="106" applyFont="1" applyFill="1" applyBorder="1" applyAlignment="1">
      <alignment horizontal="center" vertical="center" wrapText="1"/>
    </xf>
    <xf numFmtId="167" fontId="26" fillId="0" borderId="1" xfId="106" applyNumberFormat="1" applyFont="1" applyFill="1" applyBorder="1" applyAlignment="1">
      <alignment horizontal="center" vertical="center"/>
    </xf>
    <xf numFmtId="0" fontId="29" fillId="0" borderId="1" xfId="106" applyFont="1" applyFill="1" applyBorder="1" applyAlignment="1">
      <alignment vertical="center" wrapText="1"/>
    </xf>
    <xf numFmtId="0" fontId="29" fillId="0" borderId="1" xfId="106" applyFont="1" applyFill="1" applyBorder="1" applyAlignment="1">
      <alignment horizontal="center" vertical="center" wrapText="1"/>
    </xf>
    <xf numFmtId="166" fontId="29" fillId="0" borderId="1" xfId="106" applyNumberFormat="1" applyFont="1" applyFill="1" applyBorder="1" applyAlignment="1">
      <alignment horizontal="center" vertical="center" wrapText="1"/>
    </xf>
    <xf numFmtId="167" fontId="29" fillId="0" borderId="1" xfId="106" applyNumberFormat="1" applyFont="1" applyFill="1" applyBorder="1" applyAlignment="1">
      <alignment horizontal="center" vertical="center" wrapText="1"/>
    </xf>
    <xf numFmtId="3" fontId="26" fillId="0" borderId="0" xfId="106" applyNumberFormat="1" applyFont="1" applyFill="1" applyAlignment="1">
      <alignment vertical="center"/>
    </xf>
    <xf numFmtId="0" fontId="24" fillId="0" borderId="0" xfId="106" applyFont="1" applyFill="1" applyBorder="1"/>
    <xf numFmtId="0" fontId="26" fillId="2" borderId="0" xfId="106" applyFont="1" applyFill="1" applyBorder="1" applyAlignment="1">
      <alignment vertical="center" wrapText="1"/>
    </xf>
    <xf numFmtId="49" fontId="23" fillId="2" borderId="0" xfId="106" applyNumberFormat="1" applyFont="1" applyFill="1" applyAlignment="1">
      <alignment vertical="center"/>
    </xf>
    <xf numFmtId="0" fontId="23" fillId="2" borderId="0" xfId="106" applyFont="1" applyFill="1" applyAlignment="1">
      <alignment vertical="center"/>
    </xf>
    <xf numFmtId="49" fontId="26" fillId="0" borderId="0" xfId="106" applyNumberFormat="1" applyFont="1" applyFill="1" applyBorder="1" applyAlignment="1">
      <alignment vertical="center"/>
    </xf>
    <xf numFmtId="49" fontId="26" fillId="0" borderId="1" xfId="106" applyNumberFormat="1" applyFont="1" applyFill="1" applyBorder="1" applyAlignment="1">
      <alignment vertical="center" wrapText="1"/>
    </xf>
    <xf numFmtId="166" fontId="23" fillId="0" borderId="0" xfId="106" applyNumberFormat="1" applyFont="1" applyFill="1" applyBorder="1" applyAlignment="1">
      <alignment vertical="center"/>
    </xf>
    <xf numFmtId="0" fontId="26" fillId="0" borderId="0" xfId="106" applyFont="1" applyFill="1" applyAlignment="1">
      <alignment vertical="center" wrapText="1"/>
    </xf>
    <xf numFmtId="166" fontId="26" fillId="0" borderId="0" xfId="106" applyNumberFormat="1" applyFont="1" applyFill="1" applyAlignment="1">
      <alignment vertical="center"/>
    </xf>
    <xf numFmtId="0" fontId="34" fillId="0" borderId="6" xfId="0" applyFont="1" applyFill="1" applyBorder="1" applyAlignment="1">
      <alignment horizontal="center" vertical="center"/>
    </xf>
    <xf numFmtId="3" fontId="26" fillId="0" borderId="6" xfId="3" applyNumberFormat="1" applyFont="1" applyFill="1" applyBorder="1" applyAlignment="1">
      <alignment horizontal="center" vertical="center" wrapText="1"/>
    </xf>
    <xf numFmtId="0" fontId="24" fillId="0" borderId="1" xfId="49" applyFont="1" applyFill="1" applyBorder="1" applyAlignment="1">
      <alignment vertical="center"/>
    </xf>
    <xf numFmtId="167" fontId="26" fillId="0" borderId="1" xfId="0" applyNumberFormat="1" applyFont="1" applyFill="1" applyBorder="1" applyAlignment="1">
      <alignment horizontal="center" vertical="center" wrapText="1"/>
    </xf>
    <xf numFmtId="0" fontId="26" fillId="0" borderId="1" xfId="22" applyFont="1" applyFill="1" applyBorder="1" applyAlignment="1">
      <alignment horizontal="center" vertical="center"/>
    </xf>
    <xf numFmtId="0" fontId="26" fillId="0" borderId="6" xfId="3" applyFont="1" applyFill="1" applyBorder="1" applyAlignment="1">
      <alignment horizontal="center" vertical="center" wrapText="1"/>
    </xf>
    <xf numFmtId="0" fontId="24" fillId="0" borderId="1" xfId="3" applyFont="1" applyFill="1" applyBorder="1" applyAlignment="1">
      <alignment horizontal="center" vertical="center" wrapText="1"/>
    </xf>
    <xf numFmtId="0" fontId="24" fillId="0" borderId="1" xfId="0" applyFont="1" applyFill="1" applyBorder="1" applyAlignment="1">
      <alignment horizontal="center" vertical="center" wrapText="1"/>
    </xf>
    <xf numFmtId="167" fontId="26" fillId="0" borderId="2" xfId="106" applyNumberFormat="1" applyFont="1" applyFill="1" applyBorder="1" applyAlignment="1">
      <alignment horizontal="center" vertical="center" wrapText="1"/>
    </xf>
    <xf numFmtId="0" fontId="26" fillId="0" borderId="6" xfId="3" applyFont="1" applyFill="1" applyBorder="1" applyAlignment="1">
      <alignment vertical="center" wrapText="1"/>
    </xf>
    <xf numFmtId="0" fontId="24" fillId="0" borderId="0" xfId="49" applyFont="1" applyAlignment="1">
      <alignment horizontal="right" vertical="center"/>
    </xf>
    <xf numFmtId="0" fontId="23" fillId="2" borderId="0" xfId="3" applyFont="1" applyFill="1" applyAlignment="1">
      <alignment horizontal="center" vertical="top" wrapText="1"/>
    </xf>
    <xf numFmtId="0" fontId="24" fillId="0" borderId="0" xfId="74" applyFont="1" applyFill="1" applyAlignment="1">
      <alignment horizontal="center"/>
    </xf>
    <xf numFmtId="0" fontId="24" fillId="0" borderId="0" xfId="49" applyFont="1" applyAlignment="1">
      <alignment vertical="center" wrapText="1"/>
    </xf>
    <xf numFmtId="0" fontId="23" fillId="0" borderId="1" xfId="78" applyFont="1" applyFill="1" applyBorder="1" applyAlignment="1">
      <alignment horizontal="center" vertical="center" wrapText="1"/>
    </xf>
    <xf numFmtId="0" fontId="24" fillId="0" borderId="1" xfId="49" applyFont="1" applyBorder="1" applyAlignment="1">
      <alignment horizontal="center" vertical="center" wrapText="1"/>
    </xf>
    <xf numFmtId="0" fontId="24" fillId="0" borderId="1" xfId="3" applyFont="1" applyBorder="1" applyAlignment="1">
      <alignment horizontal="center" vertical="center" wrapText="1"/>
    </xf>
    <xf numFmtId="0" fontId="24" fillId="0" borderId="0" xfId="49" applyFont="1" applyAlignment="1">
      <alignment horizontal="left" vertical="center" indent="1"/>
    </xf>
    <xf numFmtId="0" fontId="31" fillId="0" borderId="11" xfId="49" applyFont="1" applyBorder="1" applyAlignment="1">
      <alignment horizontal="justify" vertical="center" wrapText="1"/>
    </xf>
    <xf numFmtId="0" fontId="31" fillId="0" borderId="4" xfId="49" applyFont="1" applyBorder="1" applyAlignment="1">
      <alignment vertical="center"/>
    </xf>
    <xf numFmtId="0" fontId="29" fillId="2" borderId="0" xfId="3" applyFont="1" applyFill="1" applyBorder="1" applyAlignment="1">
      <alignment horizontal="left" vertical="center" wrapText="1"/>
    </xf>
    <xf numFmtId="0" fontId="26" fillId="0" borderId="2" xfId="3" applyFont="1" applyFill="1" applyBorder="1" applyAlignment="1">
      <alignment horizontal="center" vertical="center" wrapText="1"/>
    </xf>
    <xf numFmtId="0" fontId="26" fillId="0" borderId="6" xfId="3" applyFont="1" applyFill="1" applyBorder="1" applyAlignment="1">
      <alignment horizontal="center" vertical="center" wrapText="1"/>
    </xf>
    <xf numFmtId="0" fontId="28" fillId="0" borderId="3" xfId="49" applyFont="1" applyBorder="1" applyAlignment="1">
      <alignment horizontal="center" vertical="center" wrapText="1"/>
    </xf>
    <xf numFmtId="0" fontId="28" fillId="0" borderId="4" xfId="49" applyFont="1" applyBorder="1" applyAlignment="1">
      <alignment horizontal="center" vertical="center" wrapText="1"/>
    </xf>
    <xf numFmtId="0" fontId="24" fillId="0" borderId="0" xfId="49" applyFont="1" applyAlignment="1">
      <alignment horizontal="left" vertical="center" wrapText="1" indent="1"/>
    </xf>
    <xf numFmtId="0" fontId="31" fillId="0" borderId="9" xfId="49" applyFont="1" applyBorder="1" applyAlignment="1">
      <alignment horizontal="justify" vertical="center" wrapText="1"/>
    </xf>
    <xf numFmtId="0" fontId="31" fillId="0" borderId="1" xfId="49" applyFont="1" applyBorder="1" applyAlignment="1">
      <alignment horizontal="center" vertical="center" wrapText="1"/>
    </xf>
    <xf numFmtId="0" fontId="23" fillId="0" borderId="0" xfId="74" applyFont="1" applyFill="1" applyAlignment="1">
      <alignment horizontal="right" vertical="center"/>
    </xf>
    <xf numFmtId="0" fontId="24" fillId="0" borderId="0" xfId="49" applyFont="1" applyAlignment="1">
      <alignment horizontal="right" vertical="center"/>
    </xf>
    <xf numFmtId="0" fontId="53" fillId="0" borderId="0" xfId="49" applyFont="1" applyAlignment="1">
      <alignment horizontal="center" vertical="center"/>
    </xf>
    <xf numFmtId="0" fontId="54" fillId="0" borderId="0" xfId="49" applyFont="1" applyAlignment="1">
      <alignment horizontal="center" vertical="center" wrapText="1"/>
    </xf>
    <xf numFmtId="0" fontId="55" fillId="0" borderId="0" xfId="49" applyFont="1" applyAlignment="1">
      <alignment horizontal="center" vertical="top"/>
    </xf>
    <xf numFmtId="0" fontId="31" fillId="0" borderId="0" xfId="49" applyFont="1" applyBorder="1" applyAlignment="1">
      <alignment horizontal="justify" vertical="center" wrapText="1"/>
    </xf>
    <xf numFmtId="0" fontId="31" fillId="0" borderId="0" xfId="49" applyFont="1" applyFill="1" applyBorder="1" applyAlignment="1">
      <alignment horizontal="justify" vertical="center" wrapText="1"/>
    </xf>
    <xf numFmtId="0" fontId="31" fillId="0" borderId="0" xfId="49" applyFont="1" applyFill="1" applyBorder="1" applyAlignment="1">
      <alignment horizontal="left" vertical="top" wrapText="1"/>
    </xf>
    <xf numFmtId="0" fontId="31" fillId="0" borderId="11" xfId="49" applyFont="1" applyFill="1" applyBorder="1" applyAlignment="1">
      <alignment horizontal="left" vertical="top" wrapText="1"/>
    </xf>
    <xf numFmtId="0" fontId="31" fillId="0" borderId="4" xfId="49" applyFont="1" applyBorder="1" applyAlignment="1">
      <alignment horizontal="justify" vertical="center"/>
    </xf>
    <xf numFmtId="0" fontId="24" fillId="0" borderId="0" xfId="74" applyFont="1" applyFill="1" applyAlignment="1">
      <alignment horizontal="center"/>
    </xf>
    <xf numFmtId="0" fontId="24" fillId="0" borderId="0" xfId="0" applyFont="1" applyFill="1" applyAlignment="1">
      <alignment horizontal="center"/>
    </xf>
    <xf numFmtId="0" fontId="52" fillId="0" borderId="0" xfId="49" applyFont="1" applyAlignment="1">
      <alignment horizontal="center" vertical="top"/>
    </xf>
    <xf numFmtId="0" fontId="24" fillId="0" borderId="0" xfId="49" applyFont="1" applyAlignment="1">
      <alignment horizontal="right" vertical="center" wrapText="1"/>
    </xf>
    <xf numFmtId="0" fontId="29" fillId="0" borderId="8" xfId="3" applyFont="1" applyFill="1" applyBorder="1" applyAlignment="1">
      <alignment horizontal="left" vertical="center" wrapText="1"/>
    </xf>
    <xf numFmtId="0" fontId="29" fillId="0" borderId="10" xfId="3" applyFont="1" applyFill="1" applyBorder="1" applyAlignment="1">
      <alignment horizontal="left" vertical="center" wrapText="1"/>
    </xf>
    <xf numFmtId="0" fontId="40" fillId="0" borderId="1" xfId="3" applyFont="1" applyFill="1" applyBorder="1" applyAlignment="1">
      <alignment horizontal="left" vertical="center" wrapText="1"/>
    </xf>
    <xf numFmtId="0" fontId="26" fillId="2" borderId="0" xfId="3" applyFont="1" applyFill="1" applyBorder="1" applyAlignment="1">
      <alignment horizontal="left" vertical="center" wrapText="1"/>
    </xf>
    <xf numFmtId="0" fontId="24" fillId="0" borderId="0" xfId="3" applyFont="1" applyAlignment="1">
      <alignment horizontal="left" vertical="center" wrapText="1"/>
    </xf>
    <xf numFmtId="0" fontId="26" fillId="0" borderId="3" xfId="3" applyFont="1" applyFill="1" applyBorder="1" applyAlignment="1">
      <alignment horizontal="center" vertical="center" wrapText="1"/>
    </xf>
    <xf numFmtId="0" fontId="26" fillId="0" borderId="5" xfId="3" applyFont="1" applyFill="1" applyBorder="1" applyAlignment="1">
      <alignment horizontal="center" vertical="center" wrapText="1"/>
    </xf>
    <xf numFmtId="0" fontId="26" fillId="0" borderId="12" xfId="3" applyFont="1" applyFill="1" applyBorder="1" applyAlignment="1">
      <alignment horizontal="center" vertical="center" wrapText="1"/>
    </xf>
    <xf numFmtId="0" fontId="26" fillId="0" borderId="13" xfId="3" applyFont="1" applyFill="1" applyBorder="1" applyAlignment="1">
      <alignment horizontal="center" vertical="center" wrapText="1"/>
    </xf>
    <xf numFmtId="0" fontId="29" fillId="0" borderId="0" xfId="3" applyFont="1" applyFill="1" applyBorder="1" applyAlignment="1">
      <alignment horizontal="left" vertical="center" wrapText="1"/>
    </xf>
    <xf numFmtId="0" fontId="23" fillId="2" borderId="0" xfId="3" applyFont="1" applyFill="1" applyAlignment="1">
      <alignment horizontal="center" vertical="top" wrapText="1"/>
    </xf>
    <xf numFmtId="0" fontId="28" fillId="2" borderId="0" xfId="3" applyFont="1" applyFill="1" applyAlignment="1">
      <alignment horizontal="center"/>
    </xf>
    <xf numFmtId="0" fontId="26" fillId="0" borderId="0" xfId="3" applyFont="1" applyFill="1" applyBorder="1" applyAlignment="1">
      <alignment horizontal="left" vertical="center" wrapText="1"/>
    </xf>
    <xf numFmtId="0" fontId="26" fillId="0" borderId="0" xfId="3" applyFont="1" applyAlignment="1">
      <alignment horizontal="left" wrapText="1"/>
    </xf>
    <xf numFmtId="44" fontId="25" fillId="0" borderId="0" xfId="14" applyFont="1" applyFill="1" applyAlignment="1">
      <alignment horizontal="center"/>
    </xf>
    <xf numFmtId="0" fontId="26" fillId="0" borderId="0" xfId="74" applyFont="1" applyFill="1" applyAlignment="1">
      <alignment horizontal="left" vertical="center" wrapText="1"/>
    </xf>
    <xf numFmtId="0" fontId="25" fillId="0" borderId="0" xfId="74" applyFont="1" applyFill="1" applyAlignment="1">
      <alignment horizontal="center"/>
    </xf>
    <xf numFmtId="44" fontId="25" fillId="0" borderId="0" xfId="76" applyFont="1" applyFill="1" applyAlignment="1">
      <alignment horizontal="center"/>
    </xf>
    <xf numFmtId="0" fontId="28" fillId="0" borderId="0" xfId="74" applyFont="1" applyFill="1" applyAlignment="1">
      <alignment horizontal="center"/>
    </xf>
    <xf numFmtId="0" fontId="26" fillId="0" borderId="0" xfId="74" applyFont="1" applyFill="1" applyBorder="1" applyAlignment="1">
      <alignment horizontal="left" vertical="center" wrapText="1"/>
    </xf>
    <xf numFmtId="0" fontId="29" fillId="0" borderId="0" xfId="74" applyFont="1" applyFill="1" applyBorder="1" applyAlignment="1">
      <alignment horizontal="left" vertical="center" wrapText="1"/>
    </xf>
    <xf numFmtId="0" fontId="26" fillId="0" borderId="0" xfId="74" applyFont="1" applyFill="1" applyAlignment="1">
      <alignment horizontal="left" wrapText="1"/>
    </xf>
    <xf numFmtId="0" fontId="24" fillId="0" borderId="0" xfId="74" applyFont="1" applyFill="1" applyAlignment="1">
      <alignment horizontal="left" wrapText="1"/>
    </xf>
    <xf numFmtId="0" fontId="30" fillId="0" borderId="0" xfId="74" applyFont="1" applyFill="1" applyBorder="1" applyAlignment="1">
      <alignment horizontal="left" vertical="center" wrapText="1"/>
    </xf>
    <xf numFmtId="0" fontId="29" fillId="0" borderId="1" xfId="74" applyFont="1" applyFill="1" applyBorder="1" applyAlignment="1">
      <alignment horizontal="center" vertical="center" wrapText="1"/>
    </xf>
    <xf numFmtId="0" fontId="26" fillId="0" borderId="2" xfId="74" applyFont="1" applyFill="1" applyBorder="1" applyAlignment="1">
      <alignment horizontal="center" vertical="center" wrapText="1"/>
    </xf>
    <xf numFmtId="0" fontId="26" fillId="0" borderId="6" xfId="74" applyFont="1" applyFill="1" applyBorder="1" applyAlignment="1">
      <alignment horizontal="center" vertical="center" wrapText="1"/>
    </xf>
    <xf numFmtId="0" fontId="26" fillId="0" borderId="7" xfId="74" applyFont="1" applyFill="1" applyBorder="1" applyAlignment="1">
      <alignment horizontal="center" vertical="center" wrapText="1"/>
    </xf>
    <xf numFmtId="0" fontId="26" fillId="0" borderId="3" xfId="74" applyFont="1" applyFill="1" applyBorder="1" applyAlignment="1">
      <alignment horizontal="center" vertical="center" wrapText="1"/>
    </xf>
    <xf numFmtId="0" fontId="26" fillId="0" borderId="4" xfId="74" applyFont="1" applyFill="1" applyBorder="1" applyAlignment="1">
      <alignment horizontal="center" vertical="center" wrapText="1"/>
    </xf>
    <xf numFmtId="0" fontId="26" fillId="0" borderId="5" xfId="74" applyFont="1" applyFill="1" applyBorder="1" applyAlignment="1">
      <alignment horizontal="center" vertical="center" wrapText="1"/>
    </xf>
    <xf numFmtId="0" fontId="29" fillId="0" borderId="11" xfId="74" applyFont="1" applyFill="1" applyBorder="1" applyAlignment="1">
      <alignment horizontal="left" vertical="center" wrapText="1"/>
    </xf>
    <xf numFmtId="0" fontId="23" fillId="0" borderId="1" xfId="74" applyFont="1" applyFill="1" applyBorder="1" applyAlignment="1">
      <alignment horizontal="center" vertical="center" wrapText="1"/>
    </xf>
    <xf numFmtId="0" fontId="26" fillId="0" borderId="1" xfId="74" applyFont="1" applyFill="1" applyBorder="1" applyAlignment="1">
      <alignment horizontal="center" vertical="center" wrapText="1"/>
    </xf>
    <xf numFmtId="0" fontId="29" fillId="0" borderId="8" xfId="3" applyFont="1" applyFill="1" applyBorder="1" applyAlignment="1">
      <alignment vertical="center" wrapText="1"/>
    </xf>
    <xf numFmtId="0" fontId="29" fillId="0" borderId="10" xfId="3" applyFont="1" applyFill="1" applyBorder="1" applyAlignment="1">
      <alignment vertical="center" wrapText="1"/>
    </xf>
    <xf numFmtId="0" fontId="26" fillId="0" borderId="11" xfId="3" applyFont="1" applyFill="1" applyBorder="1" applyAlignment="1">
      <alignment horizontal="left" vertical="center" wrapText="1"/>
    </xf>
    <xf numFmtId="0" fontId="26" fillId="0" borderId="1" xfId="3" applyFont="1" applyFill="1" applyBorder="1" applyAlignment="1">
      <alignment horizontal="center" vertical="top" wrapText="1"/>
    </xf>
    <xf numFmtId="0" fontId="24" fillId="0" borderId="1" xfId="3" applyFont="1" applyFill="1" applyBorder="1" applyAlignment="1">
      <alignment horizontal="center" vertical="center" wrapText="1"/>
    </xf>
    <xf numFmtId="0" fontId="40" fillId="0" borderId="1" xfId="3" applyFont="1" applyFill="1" applyBorder="1" applyAlignment="1">
      <alignment horizontal="left" wrapText="1"/>
    </xf>
    <xf numFmtId="0" fontId="25" fillId="0" borderId="0" xfId="78" applyFont="1" applyFill="1" applyAlignment="1">
      <alignment horizontal="center"/>
    </xf>
    <xf numFmtId="44" fontId="25" fillId="0" borderId="0" xfId="79" applyFont="1" applyFill="1" applyAlignment="1">
      <alignment horizontal="center"/>
    </xf>
    <xf numFmtId="0" fontId="28" fillId="0" borderId="0" xfId="78" applyFont="1" applyFill="1" applyAlignment="1">
      <alignment horizontal="center"/>
    </xf>
    <xf numFmtId="0" fontId="29" fillId="0" borderId="0" xfId="78" applyFont="1" applyFill="1" applyBorder="1" applyAlignment="1">
      <alignment horizontal="left" vertical="center" wrapText="1"/>
    </xf>
    <xf numFmtId="0" fontId="26" fillId="0" borderId="0" xfId="78" applyFont="1" applyFill="1" applyBorder="1" applyAlignment="1">
      <alignment horizontal="left" vertical="center" wrapText="1"/>
    </xf>
    <xf numFmtId="0" fontId="33" fillId="0" borderId="0" xfId="78" applyFont="1" applyFill="1" applyBorder="1" applyAlignment="1">
      <alignment horizontal="left" vertical="center" wrapText="1"/>
    </xf>
    <xf numFmtId="0" fontId="26" fillId="0" borderId="0" xfId="78" applyFont="1" applyFill="1" applyAlignment="1">
      <alignment horizontal="left" wrapText="1"/>
    </xf>
    <xf numFmtId="0" fontId="24" fillId="0" borderId="0" xfId="78" applyFont="1" applyFill="1" applyAlignment="1">
      <alignment horizontal="left" wrapText="1"/>
    </xf>
    <xf numFmtId="0" fontId="26" fillId="0" borderId="0" xfId="78" applyFont="1" applyFill="1" applyAlignment="1">
      <alignment horizontal="left" vertical="center" wrapText="1"/>
    </xf>
    <xf numFmtId="0" fontId="24" fillId="0" borderId="1" xfId="0" applyFont="1" applyBorder="1" applyAlignment="1">
      <alignment horizontal="center" vertical="center" wrapText="1"/>
    </xf>
    <xf numFmtId="0" fontId="23" fillId="0" borderId="1" xfId="0" applyFont="1" applyFill="1" applyBorder="1" applyAlignment="1">
      <alignment horizontal="left" vertical="center" wrapText="1"/>
    </xf>
    <xf numFmtId="0" fontId="23" fillId="4" borderId="1" xfId="0" applyFont="1" applyFill="1" applyBorder="1" applyAlignment="1">
      <alignment horizontal="left" vertical="center" wrapText="1"/>
    </xf>
    <xf numFmtId="0" fontId="23" fillId="0" borderId="1" xfId="78" applyFont="1" applyFill="1" applyBorder="1" applyAlignment="1">
      <alignment horizontal="center" vertical="center" wrapText="1"/>
    </xf>
    <xf numFmtId="0" fontId="30" fillId="0" borderId="0" xfId="78" applyFont="1" applyFill="1" applyBorder="1" applyAlignment="1">
      <alignment horizontal="left" vertical="center" wrapText="1"/>
    </xf>
    <xf numFmtId="0" fontId="29" fillId="0" borderId="1" xfId="78" applyFont="1" applyFill="1" applyBorder="1" applyAlignment="1">
      <alignment horizontal="center" vertical="center" wrapText="1"/>
    </xf>
    <xf numFmtId="0" fontId="26" fillId="0" borderId="2" xfId="78" applyFont="1" applyFill="1" applyBorder="1" applyAlignment="1">
      <alignment horizontal="center" vertical="center" wrapText="1"/>
    </xf>
    <xf numFmtId="0" fontId="26" fillId="0" borderId="6" xfId="78" applyFont="1" applyFill="1" applyBorder="1" applyAlignment="1">
      <alignment horizontal="center" vertical="center" wrapText="1"/>
    </xf>
    <xf numFmtId="0" fontId="26" fillId="0" borderId="7" xfId="78" applyFont="1" applyFill="1" applyBorder="1" applyAlignment="1">
      <alignment horizontal="center" vertical="center" wrapText="1"/>
    </xf>
    <xf numFmtId="0" fontId="26" fillId="0" borderId="3" xfId="78" applyFont="1" applyFill="1" applyBorder="1" applyAlignment="1">
      <alignment horizontal="center" vertical="center" wrapText="1"/>
    </xf>
    <xf numFmtId="0" fontId="26" fillId="0" borderId="4" xfId="78" applyFont="1" applyFill="1" applyBorder="1" applyAlignment="1">
      <alignment horizontal="center" vertical="center" wrapText="1"/>
    </xf>
    <xf numFmtId="0" fontId="26" fillId="0" borderId="5" xfId="78" applyFont="1" applyFill="1" applyBorder="1" applyAlignment="1">
      <alignment horizontal="center" vertical="center" wrapText="1"/>
    </xf>
    <xf numFmtId="0" fontId="26" fillId="0" borderId="1" xfId="78" applyFont="1" applyFill="1" applyBorder="1" applyAlignment="1">
      <alignment horizontal="center" vertical="center" wrapText="1"/>
    </xf>
    <xf numFmtId="0" fontId="26" fillId="0" borderId="11" xfId="81" applyFont="1" applyFill="1" applyBorder="1" applyAlignment="1">
      <alignment horizontal="left" vertical="center" wrapText="1"/>
    </xf>
    <xf numFmtId="0" fontId="26" fillId="0" borderId="4" xfId="78" applyFont="1" applyFill="1" applyBorder="1" applyAlignment="1">
      <alignment horizontal="left" vertical="center" wrapText="1"/>
    </xf>
    <xf numFmtId="0" fontId="23" fillId="0" borderId="2" xfId="78" applyFont="1" applyFill="1" applyBorder="1" applyAlignment="1">
      <alignment horizontal="center" vertical="center" wrapText="1"/>
    </xf>
    <xf numFmtId="0" fontId="23" fillId="0" borderId="6" xfId="78" applyFont="1" applyFill="1" applyBorder="1" applyAlignment="1">
      <alignment horizontal="center" vertical="center" wrapText="1"/>
    </xf>
    <xf numFmtId="0" fontId="24" fillId="0" borderId="0" xfId="3" applyFont="1" applyFill="1" applyAlignment="1">
      <alignment horizontal="left" vertical="center" wrapText="1"/>
    </xf>
    <xf numFmtId="0" fontId="23" fillId="0" borderId="1" xfId="81" applyFont="1" applyFill="1" applyBorder="1" applyAlignment="1">
      <alignment horizontal="center" vertical="center" wrapText="1"/>
    </xf>
    <xf numFmtId="0" fontId="49" fillId="0" borderId="1" xfId="3" applyFont="1" applyFill="1" applyBorder="1" applyAlignment="1">
      <alignment horizontal="center" vertical="center" wrapText="1"/>
    </xf>
    <xf numFmtId="0" fontId="23" fillId="0" borderId="4" xfId="81" applyFont="1" applyFill="1" applyBorder="1" applyAlignment="1">
      <alignment horizontal="left" vertical="center" wrapText="1"/>
    </xf>
    <xf numFmtId="0" fontId="33" fillId="0" borderId="0" xfId="81" applyFont="1" applyFill="1" applyBorder="1" applyAlignment="1">
      <alignment horizontal="left" vertical="center" wrapText="1"/>
    </xf>
    <xf numFmtId="0" fontId="23" fillId="0" borderId="0" xfId="81" applyFont="1" applyFill="1" applyBorder="1" applyAlignment="1">
      <alignment horizontal="left" vertical="center" wrapText="1"/>
    </xf>
    <xf numFmtId="0" fontId="23" fillId="0" borderId="2" xfId="81" applyFont="1" applyFill="1" applyBorder="1" applyAlignment="1">
      <alignment horizontal="center" vertical="center" wrapText="1"/>
    </xf>
    <xf numFmtId="0" fontId="23" fillId="0" borderId="6" xfId="81" applyFont="1" applyFill="1" applyBorder="1" applyAlignment="1">
      <alignment horizontal="center" vertical="center" wrapText="1"/>
    </xf>
    <xf numFmtId="0" fontId="23" fillId="0" borderId="7" xfId="81" applyFont="1" applyFill="1" applyBorder="1" applyAlignment="1">
      <alignment horizontal="center" vertical="center" wrapText="1"/>
    </xf>
    <xf numFmtId="165" fontId="24" fillId="0" borderId="0" xfId="9" applyFont="1" applyAlignment="1">
      <alignment horizontal="left" wrapText="1"/>
    </xf>
    <xf numFmtId="0" fontId="26" fillId="0" borderId="0" xfId="3" applyFont="1" applyFill="1" applyBorder="1" applyAlignment="1">
      <alignment horizontal="left" wrapText="1"/>
    </xf>
    <xf numFmtId="0" fontId="26" fillId="0" borderId="2" xfId="0" applyFont="1" applyFill="1" applyBorder="1" applyAlignment="1">
      <alignment horizontal="left" vertical="center" wrapText="1"/>
    </xf>
    <xf numFmtId="0" fontId="26" fillId="0" borderId="6" xfId="0" applyFont="1" applyFill="1" applyBorder="1" applyAlignment="1">
      <alignment horizontal="left" vertical="center" wrapText="1"/>
    </xf>
    <xf numFmtId="0" fontId="26" fillId="0" borderId="1" xfId="91" applyFont="1" applyFill="1" applyBorder="1" applyAlignment="1">
      <alignment horizontal="center" vertical="center" wrapText="1"/>
    </xf>
    <xf numFmtId="0" fontId="26" fillId="0" borderId="1" xfId="95" applyFont="1" applyFill="1" applyBorder="1" applyAlignment="1">
      <alignment horizontal="center" vertical="center" wrapText="1"/>
    </xf>
    <xf numFmtId="0" fontId="26" fillId="0" borderId="4" xfId="91" applyFont="1" applyFill="1" applyBorder="1" applyAlignment="1">
      <alignment horizontal="left" vertical="center" wrapText="1"/>
    </xf>
    <xf numFmtId="0" fontId="29" fillId="0" borderId="0" xfId="91" applyFont="1" applyFill="1" applyBorder="1" applyAlignment="1">
      <alignment horizontal="left" vertical="top" wrapText="1"/>
    </xf>
    <xf numFmtId="0" fontId="23" fillId="0" borderId="2" xfId="91" applyFont="1" applyFill="1" applyBorder="1" applyAlignment="1">
      <alignment horizontal="center" vertical="center" wrapText="1"/>
    </xf>
    <xf numFmtId="0" fontId="23" fillId="0" borderId="6" xfId="91" applyFont="1" applyFill="1" applyBorder="1" applyAlignment="1">
      <alignment horizontal="center" vertical="center" wrapText="1"/>
    </xf>
    <xf numFmtId="0" fontId="34" fillId="0" borderId="0" xfId="91" applyFont="1" applyFill="1" applyBorder="1" applyAlignment="1">
      <alignment horizontal="left" vertical="center" wrapText="1"/>
    </xf>
    <xf numFmtId="0" fontId="29" fillId="0" borderId="1" xfId="91" applyFont="1" applyFill="1" applyBorder="1" applyAlignment="1">
      <alignment horizontal="center" vertical="center" wrapText="1"/>
    </xf>
    <xf numFmtId="0" fontId="26" fillId="0" borderId="2" xfId="91" applyFont="1" applyFill="1" applyBorder="1" applyAlignment="1">
      <alignment horizontal="center" vertical="center" wrapText="1"/>
    </xf>
    <xf numFmtId="0" fontId="26" fillId="0" borderId="6" xfId="91" applyFont="1" applyFill="1" applyBorder="1" applyAlignment="1">
      <alignment horizontal="center" vertical="center" wrapText="1"/>
    </xf>
    <xf numFmtId="0" fontId="26" fillId="0" borderId="7" xfId="91" applyFont="1" applyFill="1" applyBorder="1" applyAlignment="1">
      <alignment horizontal="center" vertical="center" wrapText="1"/>
    </xf>
    <xf numFmtId="0" fontId="26" fillId="0" borderId="3" xfId="95" applyFont="1" applyFill="1" applyBorder="1" applyAlignment="1">
      <alignment horizontal="center" vertical="center" wrapText="1"/>
    </xf>
    <xf numFmtId="0" fontId="26" fillId="0" borderId="4" xfId="95" applyFont="1" applyFill="1" applyBorder="1" applyAlignment="1">
      <alignment horizontal="center" vertical="center" wrapText="1"/>
    </xf>
    <xf numFmtId="0" fontId="26" fillId="0" borderId="5" xfId="95" applyFont="1" applyFill="1" applyBorder="1" applyAlignment="1">
      <alignment horizontal="center" vertical="center" wrapText="1"/>
    </xf>
    <xf numFmtId="0" fontId="26" fillId="0" borderId="0" xfId="91" applyFont="1" applyFill="1" applyBorder="1" applyAlignment="1">
      <alignment horizontal="left" vertical="center" wrapText="1"/>
    </xf>
    <xf numFmtId="0" fontId="30" fillId="0" borderId="0" xfId="91" applyFont="1" applyFill="1" applyBorder="1" applyAlignment="1">
      <alignment horizontal="left" vertical="center" wrapText="1"/>
    </xf>
    <xf numFmtId="0" fontId="24" fillId="0" borderId="0" xfId="91" applyFont="1" applyFill="1" applyAlignment="1">
      <alignment horizontal="left" wrapText="1"/>
    </xf>
    <xf numFmtId="0" fontId="23" fillId="0" borderId="1" xfId="91" applyFont="1" applyFill="1" applyBorder="1" applyAlignment="1">
      <alignment horizontal="center" vertical="center" wrapText="1"/>
    </xf>
    <xf numFmtId="0" fontId="24" fillId="0" borderId="8" xfId="0" applyFont="1" applyFill="1" applyBorder="1" applyAlignment="1">
      <alignment horizontal="left" vertical="center" wrapText="1"/>
    </xf>
    <xf numFmtId="0" fontId="24" fillId="0" borderId="9" xfId="0" applyFont="1" applyFill="1" applyBorder="1" applyAlignment="1">
      <alignment horizontal="left" vertical="center" wrapText="1"/>
    </xf>
    <xf numFmtId="0" fontId="24" fillId="0" borderId="10" xfId="0" applyFont="1" applyFill="1" applyBorder="1" applyAlignment="1">
      <alignment horizontal="left" vertical="center" wrapText="1"/>
    </xf>
    <xf numFmtId="0" fontId="29" fillId="0" borderId="0" xfId="91" applyFont="1" applyFill="1" applyBorder="1" applyAlignment="1">
      <alignment horizontal="left" vertical="center" wrapText="1"/>
    </xf>
    <xf numFmtId="0" fontId="31" fillId="0" borderId="0" xfId="0" applyFont="1" applyFill="1" applyAlignment="1">
      <alignment horizontal="left" vertical="center" wrapText="1"/>
    </xf>
    <xf numFmtId="0" fontId="24" fillId="0" borderId="0" xfId="91" applyFont="1" applyFill="1" applyAlignment="1">
      <alignment horizontal="center"/>
    </xf>
    <xf numFmtId="0" fontId="25" fillId="0" borderId="0" xfId="91" applyFont="1" applyFill="1" applyAlignment="1">
      <alignment horizontal="center"/>
    </xf>
    <xf numFmtId="44" fontId="25" fillId="0" borderId="0" xfId="94" applyFont="1" applyFill="1" applyAlignment="1">
      <alignment horizontal="center"/>
    </xf>
    <xf numFmtId="0" fontId="28" fillId="0" borderId="0" xfId="91" applyFont="1" applyFill="1" applyAlignment="1">
      <alignment horizontal="center"/>
    </xf>
    <xf numFmtId="0" fontId="25" fillId="0" borderId="0" xfId="95" applyFont="1" applyFill="1" applyAlignment="1">
      <alignment horizontal="center"/>
    </xf>
    <xf numFmtId="0" fontId="26" fillId="0" borderId="0" xfId="91" applyFont="1" applyFill="1" applyAlignment="1">
      <alignment horizontal="left" wrapText="1"/>
    </xf>
    <xf numFmtId="0" fontId="23" fillId="0" borderId="0" xfId="92" applyFont="1" applyFill="1" applyAlignment="1">
      <alignment horizontal="right" vertical="center"/>
    </xf>
    <xf numFmtId="0" fontId="26" fillId="0" borderId="1" xfId="3" applyFont="1" applyFill="1" applyBorder="1" applyAlignment="1">
      <alignment horizontal="left" wrapText="1"/>
    </xf>
    <xf numFmtId="0" fontId="26" fillId="0" borderId="1" xfId="22" applyFont="1" applyFill="1" applyBorder="1" applyAlignment="1">
      <alignment horizontal="center" vertical="center" wrapText="1"/>
    </xf>
    <xf numFmtId="0" fontId="29" fillId="0" borderId="0" xfId="22" applyFont="1" applyFill="1" applyBorder="1" applyAlignment="1">
      <alignment horizontal="left" vertical="top" wrapText="1"/>
    </xf>
    <xf numFmtId="0" fontId="23" fillId="0" borderId="2" xfId="22" applyFont="1" applyFill="1" applyBorder="1" applyAlignment="1">
      <alignment horizontal="center" vertical="center" wrapText="1"/>
    </xf>
    <xf numFmtId="0" fontId="23" fillId="0" borderId="6" xfId="22" applyFont="1" applyFill="1" applyBorder="1" applyAlignment="1">
      <alignment horizontal="center" vertical="center" wrapText="1"/>
    </xf>
    <xf numFmtId="0" fontId="26" fillId="0" borderId="4" xfId="22" applyFont="1" applyFill="1" applyBorder="1" applyAlignment="1">
      <alignment horizontal="left" vertical="center" wrapText="1"/>
    </xf>
    <xf numFmtId="0" fontId="26" fillId="0" borderId="0" xfId="22" applyFont="1" applyFill="1" applyBorder="1" applyAlignment="1">
      <alignment horizontal="left" vertical="center" wrapText="1"/>
    </xf>
    <xf numFmtId="0" fontId="24" fillId="0" borderId="0" xfId="22" applyFont="1" applyFill="1" applyAlignment="1">
      <alignment horizontal="left" wrapText="1"/>
    </xf>
    <xf numFmtId="0" fontId="23" fillId="0" borderId="1" xfId="22" applyFont="1" applyFill="1" applyBorder="1" applyAlignment="1">
      <alignment horizontal="center" vertical="center" wrapText="1"/>
    </xf>
    <xf numFmtId="0" fontId="26" fillId="0" borderId="1" xfId="0" applyFont="1" applyFill="1" applyBorder="1" applyAlignment="1">
      <alignment horizontal="left" vertical="center" wrapText="1"/>
    </xf>
    <xf numFmtId="0" fontId="29" fillId="0" borderId="0" xfId="22" applyFont="1" applyFill="1" applyBorder="1" applyAlignment="1">
      <alignment horizontal="left" vertical="center" wrapText="1"/>
    </xf>
    <xf numFmtId="0" fontId="30" fillId="0" borderId="0" xfId="22" applyFont="1" applyFill="1" applyBorder="1" applyAlignment="1">
      <alignment horizontal="left" vertical="center" wrapText="1"/>
    </xf>
    <xf numFmtId="0" fontId="34" fillId="0" borderId="0" xfId="22" applyFont="1" applyFill="1" applyBorder="1" applyAlignment="1">
      <alignment horizontal="left" vertical="center" wrapText="1"/>
    </xf>
    <xf numFmtId="0" fontId="29" fillId="0" borderId="1" xfId="22" applyFont="1" applyFill="1" applyBorder="1" applyAlignment="1">
      <alignment horizontal="center" vertical="center" wrapText="1"/>
    </xf>
    <xf numFmtId="0" fontId="26" fillId="0" borderId="2" xfId="22" applyFont="1" applyFill="1" applyBorder="1" applyAlignment="1">
      <alignment horizontal="center" vertical="center" wrapText="1"/>
    </xf>
    <xf numFmtId="0" fontId="26" fillId="0" borderId="6" xfId="22" applyFont="1" applyFill="1" applyBorder="1" applyAlignment="1">
      <alignment horizontal="center" vertical="center" wrapText="1"/>
    </xf>
    <xf numFmtId="0" fontId="26" fillId="0" borderId="7" xfId="22" applyFont="1" applyFill="1" applyBorder="1" applyAlignment="1">
      <alignment horizontal="center" vertical="center" wrapText="1"/>
    </xf>
    <xf numFmtId="0" fontId="26" fillId="0" borderId="0" xfId="22" applyFont="1" applyFill="1" applyAlignment="1">
      <alignment horizontal="left" wrapText="1"/>
    </xf>
    <xf numFmtId="0" fontId="29" fillId="0" borderId="0" xfId="0" applyFont="1" applyFill="1" applyBorder="1" applyAlignment="1">
      <alignment horizontal="left" vertical="center" wrapText="1"/>
    </xf>
    <xf numFmtId="0" fontId="25" fillId="0" borderId="0" xfId="22" applyFont="1" applyFill="1" applyAlignment="1">
      <alignment horizontal="center"/>
    </xf>
    <xf numFmtId="44" fontId="25" fillId="0" borderId="0" xfId="23" applyFont="1" applyFill="1" applyAlignment="1">
      <alignment horizontal="center"/>
    </xf>
    <xf numFmtId="0" fontId="28" fillId="0" borderId="0" xfId="22" applyFont="1" applyFill="1" applyAlignment="1">
      <alignment horizontal="center"/>
    </xf>
    <xf numFmtId="0" fontId="25" fillId="0" borderId="0" xfId="1" applyFont="1" applyFill="1" applyAlignment="1">
      <alignment horizontal="center"/>
    </xf>
    <xf numFmtId="0" fontId="28" fillId="0" borderId="0" xfId="1" applyFont="1" applyFill="1" applyAlignment="1">
      <alignment horizontal="center"/>
    </xf>
    <xf numFmtId="0" fontId="26" fillId="0" borderId="0" xfId="1" applyFont="1" applyFill="1" applyBorder="1" applyAlignment="1">
      <alignment horizontal="left" vertical="center" wrapText="1"/>
    </xf>
    <xf numFmtId="0" fontId="24" fillId="0" borderId="0" xfId="1" applyFont="1" applyFill="1" applyAlignment="1">
      <alignment horizontal="left" wrapText="1"/>
    </xf>
    <xf numFmtId="44" fontId="25" fillId="0" borderId="0" xfId="2" applyFont="1" applyFill="1" applyAlignment="1">
      <alignment horizontal="center"/>
    </xf>
    <xf numFmtId="0" fontId="26" fillId="0" borderId="0" xfId="1" applyFont="1" applyFill="1" applyAlignment="1">
      <alignment horizontal="left" vertical="center" wrapText="1"/>
    </xf>
    <xf numFmtId="0" fontId="29" fillId="0" borderId="4" xfId="1" applyFont="1" applyFill="1" applyBorder="1" applyAlignment="1">
      <alignment horizontal="left" vertical="center" wrapText="1"/>
    </xf>
    <xf numFmtId="0" fontId="29" fillId="0" borderId="0" xfId="1" applyFont="1" applyFill="1" applyBorder="1" applyAlignment="1">
      <alignment horizontal="left" vertical="top" wrapText="1"/>
    </xf>
    <xf numFmtId="0" fontId="23" fillId="0" borderId="1" xfId="1" applyFont="1" applyFill="1" applyBorder="1" applyAlignment="1">
      <alignment horizontal="center" vertical="center" wrapText="1"/>
    </xf>
    <xf numFmtId="0" fontId="26" fillId="0" borderId="1" xfId="1" applyFont="1" applyFill="1" applyBorder="1" applyAlignment="1">
      <alignment horizontal="center" vertical="center" wrapText="1"/>
    </xf>
    <xf numFmtId="0" fontId="29" fillId="0" borderId="0" xfId="1" applyFont="1" applyFill="1" applyBorder="1" applyAlignment="1">
      <alignment horizontal="left" vertical="center" wrapText="1"/>
    </xf>
    <xf numFmtId="0" fontId="26" fillId="0" borderId="0" xfId="1" applyFont="1" applyFill="1" applyAlignment="1">
      <alignment horizontal="left" wrapText="1"/>
    </xf>
    <xf numFmtId="0" fontId="29" fillId="0" borderId="1" xfId="1" applyFont="1" applyFill="1" applyBorder="1" applyAlignment="1">
      <alignment horizontal="center" vertical="center" wrapText="1"/>
    </xf>
    <xf numFmtId="0" fontId="26" fillId="0" borderId="2" xfId="1" applyFont="1" applyFill="1" applyBorder="1" applyAlignment="1">
      <alignment horizontal="center" vertical="center" wrapText="1"/>
    </xf>
    <xf numFmtId="0" fontId="26" fillId="0" borderId="6" xfId="1" applyFont="1" applyFill="1" applyBorder="1" applyAlignment="1">
      <alignment horizontal="center" vertical="center" wrapText="1"/>
    </xf>
    <xf numFmtId="0" fontId="26" fillId="0" borderId="7" xfId="1" applyFont="1" applyFill="1" applyBorder="1" applyAlignment="1">
      <alignment horizontal="center" vertical="center" wrapText="1"/>
    </xf>
    <xf numFmtId="0" fontId="26" fillId="0" borderId="4" xfId="1" applyFont="1" applyFill="1" applyBorder="1" applyAlignment="1">
      <alignment horizontal="left" vertical="center" wrapText="1"/>
    </xf>
    <xf numFmtId="0" fontId="23" fillId="0" borderId="2" xfId="1" applyFont="1" applyFill="1" applyBorder="1" applyAlignment="1">
      <alignment horizontal="center" vertical="center" wrapText="1"/>
    </xf>
    <xf numFmtId="0" fontId="23" fillId="0" borderId="6" xfId="1" applyFont="1" applyFill="1" applyBorder="1" applyAlignment="1">
      <alignment horizontal="center" vertical="center" wrapText="1"/>
    </xf>
    <xf numFmtId="0" fontId="24" fillId="0" borderId="0" xfId="1" applyFont="1" applyFill="1" applyAlignment="1">
      <alignment horizontal="center"/>
    </xf>
    <xf numFmtId="0" fontId="26" fillId="0" borderId="1" xfId="97" applyFont="1" applyFill="1" applyBorder="1" applyAlignment="1">
      <alignment horizontal="center" vertical="center" wrapText="1"/>
    </xf>
    <xf numFmtId="0" fontId="29" fillId="0" borderId="0" xfId="97" applyFont="1" applyFill="1" applyBorder="1" applyAlignment="1">
      <alignment horizontal="left" vertical="center" wrapText="1"/>
    </xf>
    <xf numFmtId="0" fontId="26" fillId="0" borderId="4" xfId="97" applyFont="1" applyFill="1" applyBorder="1" applyAlignment="1">
      <alignment horizontal="left" vertical="center" wrapText="1"/>
    </xf>
    <xf numFmtId="0" fontId="24" fillId="0" borderId="0" xfId="100" applyFont="1" applyFill="1" applyAlignment="1">
      <alignment horizontal="left" wrapText="1"/>
    </xf>
    <xf numFmtId="0" fontId="23" fillId="0" borderId="2" xfId="97" applyFont="1" applyFill="1" applyBorder="1" applyAlignment="1">
      <alignment horizontal="center" vertical="center" wrapText="1"/>
    </xf>
    <xf numFmtId="0" fontId="23" fillId="0" borderId="6" xfId="97" applyFont="1" applyFill="1" applyBorder="1" applyAlignment="1">
      <alignment horizontal="center" vertical="center" wrapText="1"/>
    </xf>
    <xf numFmtId="0" fontId="29" fillId="0" borderId="4" xfId="97" applyFont="1" applyFill="1" applyBorder="1" applyAlignment="1">
      <alignment horizontal="left" vertical="center" wrapText="1"/>
    </xf>
    <xf numFmtId="0" fontId="30" fillId="0" borderId="0" xfId="97" applyFont="1" applyFill="1" applyBorder="1" applyAlignment="1">
      <alignment horizontal="left" vertical="center" wrapText="1"/>
    </xf>
    <xf numFmtId="0" fontId="29" fillId="0" borderId="1" xfId="97" applyFont="1" applyFill="1" applyBorder="1" applyAlignment="1">
      <alignment horizontal="center" vertical="center" wrapText="1"/>
    </xf>
    <xf numFmtId="0" fontId="26" fillId="0" borderId="2" xfId="97" applyFont="1" applyFill="1" applyBorder="1" applyAlignment="1">
      <alignment horizontal="center" vertical="center" wrapText="1"/>
    </xf>
    <xf numFmtId="0" fontId="26" fillId="0" borderId="6" xfId="97" applyFont="1" applyFill="1" applyBorder="1" applyAlignment="1">
      <alignment horizontal="center" vertical="center" wrapText="1"/>
    </xf>
    <xf numFmtId="0" fontId="26" fillId="0" borderId="7" xfId="97" applyFont="1" applyFill="1" applyBorder="1" applyAlignment="1">
      <alignment horizontal="center" vertical="center" wrapText="1"/>
    </xf>
    <xf numFmtId="0" fontId="29" fillId="0" borderId="0" xfId="97" applyFont="1" applyFill="1" applyAlignment="1">
      <alignment horizontal="left" vertical="center" wrapText="1"/>
    </xf>
    <xf numFmtId="0" fontId="26" fillId="0" borderId="0" xfId="97" applyFont="1" applyFill="1" applyAlignment="1">
      <alignment horizontal="left" vertical="center" wrapText="1"/>
    </xf>
    <xf numFmtId="0" fontId="25" fillId="0" borderId="0" xfId="97" applyFont="1" applyFill="1" applyAlignment="1">
      <alignment horizontal="center"/>
    </xf>
    <xf numFmtId="44" fontId="25" fillId="0" borderId="0" xfId="99" applyFont="1" applyFill="1" applyAlignment="1">
      <alignment horizontal="center"/>
    </xf>
    <xf numFmtId="0" fontId="28" fillId="0" borderId="0" xfId="97" applyFont="1" applyFill="1" applyAlignment="1">
      <alignment horizontal="center"/>
    </xf>
    <xf numFmtId="0" fontId="26" fillId="0" borderId="0" xfId="97" applyFont="1" applyFill="1" applyAlignment="1">
      <alignment horizontal="left" wrapText="1"/>
    </xf>
    <xf numFmtId="0" fontId="24" fillId="0" borderId="0" xfId="97" applyFont="1" applyFill="1" applyAlignment="1">
      <alignment horizontal="left" wrapText="1"/>
    </xf>
    <xf numFmtId="0" fontId="31" fillId="0" borderId="0" xfId="49" applyFont="1" applyBorder="1" applyAlignment="1">
      <alignment horizontal="left" vertical="center" wrapText="1"/>
    </xf>
    <xf numFmtId="0" fontId="26" fillId="0" borderId="0" xfId="97" applyFont="1" applyFill="1" applyBorder="1" applyAlignment="1">
      <alignment horizontal="center" vertical="center" wrapText="1"/>
    </xf>
    <xf numFmtId="0" fontId="26" fillId="0" borderId="8" xfId="3" applyFont="1" applyFill="1" applyBorder="1" applyAlignment="1">
      <alignment horizontal="left" vertical="center" wrapText="1"/>
    </xf>
    <xf numFmtId="0" fontId="26" fillId="0" borderId="10" xfId="3" applyFont="1" applyFill="1" applyBorder="1" applyAlignment="1">
      <alignment horizontal="left" vertical="center" wrapText="1"/>
    </xf>
    <xf numFmtId="0" fontId="26" fillId="0" borderId="1" xfId="3" applyFont="1" applyFill="1" applyBorder="1" applyAlignment="1">
      <alignment horizontal="left" vertical="center" wrapText="1"/>
    </xf>
    <xf numFmtId="0" fontId="29" fillId="0" borderId="0" xfId="5" applyFont="1" applyFill="1" applyBorder="1" applyAlignment="1">
      <alignment horizontal="center" vertical="top" wrapText="1"/>
    </xf>
    <xf numFmtId="0" fontId="29" fillId="0" borderId="0" xfId="5" applyFont="1" applyFill="1" applyBorder="1" applyAlignment="1">
      <alignment horizontal="center" wrapText="1"/>
    </xf>
    <xf numFmtId="0" fontId="40" fillId="0" borderId="0" xfId="5" applyFont="1" applyFill="1" applyBorder="1" applyAlignment="1">
      <alignment horizontal="center"/>
    </xf>
    <xf numFmtId="0" fontId="29" fillId="0" borderId="0" xfId="3" applyFont="1" applyFill="1" applyBorder="1" applyAlignment="1">
      <alignment horizontal="center" wrapText="1"/>
    </xf>
    <xf numFmtId="0" fontId="29" fillId="0" borderId="0" xfId="5" applyFont="1" applyFill="1" applyBorder="1" applyAlignment="1">
      <alignment horizontal="center" vertical="center"/>
    </xf>
    <xf numFmtId="0" fontId="26" fillId="0" borderId="0" xfId="106" applyFont="1" applyFill="1" applyBorder="1" applyAlignment="1">
      <alignment horizontal="left" vertical="center" wrapText="1"/>
    </xf>
    <xf numFmtId="0" fontId="24" fillId="0" borderId="0" xfId="106" applyFont="1" applyFill="1" applyAlignment="1">
      <alignment horizontal="left" wrapText="1"/>
    </xf>
    <xf numFmtId="0" fontId="29" fillId="0" borderId="0" xfId="110" applyFont="1" applyFill="1" applyBorder="1" applyAlignment="1">
      <alignment horizontal="left" vertical="center" wrapText="1"/>
    </xf>
    <xf numFmtId="0" fontId="26" fillId="0" borderId="1" xfId="106" applyFont="1" applyFill="1" applyBorder="1" applyAlignment="1">
      <alignment horizontal="center" vertical="center" wrapText="1"/>
    </xf>
    <xf numFmtId="0" fontId="24" fillId="0" borderId="8" xfId="0" applyFont="1" applyFill="1" applyBorder="1" applyAlignment="1">
      <alignment horizontal="center" vertical="center" wrapText="1"/>
    </xf>
    <xf numFmtId="0" fontId="24" fillId="0" borderId="9" xfId="0" applyFont="1" applyFill="1" applyBorder="1" applyAlignment="1">
      <alignment horizontal="center" vertical="center" wrapText="1"/>
    </xf>
    <xf numFmtId="0" fontId="24" fillId="0" borderId="10" xfId="0" applyFont="1" applyFill="1" applyBorder="1" applyAlignment="1">
      <alignment horizontal="center" vertical="center" wrapText="1"/>
    </xf>
    <xf numFmtId="0" fontId="29" fillId="0" borderId="4" xfId="111" applyFont="1" applyFill="1" applyBorder="1" applyAlignment="1">
      <alignment horizontal="left" vertical="center" wrapText="1"/>
    </xf>
    <xf numFmtId="0" fontId="29" fillId="0" borderId="1" xfId="106" applyFont="1" applyFill="1" applyBorder="1" applyAlignment="1">
      <alignment horizontal="center" vertical="center" wrapText="1"/>
    </xf>
    <xf numFmtId="0" fontId="26" fillId="0" borderId="2" xfId="106" applyFont="1" applyFill="1" applyBorder="1" applyAlignment="1">
      <alignment horizontal="center" vertical="center" wrapText="1"/>
    </xf>
    <xf numFmtId="0" fontId="26" fillId="0" borderId="6" xfId="106" applyFont="1" applyFill="1" applyBorder="1" applyAlignment="1">
      <alignment horizontal="center" vertical="center" wrapText="1"/>
    </xf>
    <xf numFmtId="0" fontId="26" fillId="0" borderId="7" xfId="106" applyFont="1" applyFill="1" applyBorder="1" applyAlignment="1">
      <alignment horizontal="center" vertical="center" wrapText="1"/>
    </xf>
    <xf numFmtId="0" fontId="29" fillId="0" borderId="0" xfId="106" applyFont="1" applyFill="1" applyBorder="1" applyAlignment="1">
      <alignment horizontal="left" vertical="center" wrapText="1"/>
    </xf>
    <xf numFmtId="0" fontId="26" fillId="0" borderId="0" xfId="110" applyFont="1" applyFill="1" applyAlignment="1">
      <alignment horizontal="left" wrapText="1"/>
    </xf>
    <xf numFmtId="0" fontId="24" fillId="0" borderId="1" xfId="0" applyFont="1" applyFill="1" applyBorder="1" applyAlignment="1">
      <alignment horizontal="center" vertical="center" wrapText="1"/>
    </xf>
    <xf numFmtId="0" fontId="25" fillId="0" borderId="0" xfId="108" applyFont="1" applyFill="1" applyAlignment="1">
      <alignment horizontal="center"/>
    </xf>
    <xf numFmtId="0" fontId="23" fillId="0" borderId="0" xfId="102" applyFont="1" applyFill="1" applyAlignment="1">
      <alignment horizontal="right" vertical="center"/>
    </xf>
    <xf numFmtId="0" fontId="24" fillId="0" borderId="0" xfId="101" applyFont="1" applyFill="1" applyAlignment="1">
      <alignment horizontal="center"/>
    </xf>
    <xf numFmtId="0" fontId="25" fillId="0" borderId="0" xfId="106" applyFont="1" applyFill="1" applyAlignment="1">
      <alignment horizontal="center"/>
    </xf>
    <xf numFmtId="44" fontId="25" fillId="0" borderId="0" xfId="107" applyFont="1" applyFill="1" applyAlignment="1">
      <alignment horizontal="center"/>
    </xf>
    <xf numFmtId="0" fontId="28" fillId="0" borderId="0" xfId="106" applyFont="1" applyFill="1" applyAlignment="1">
      <alignment horizontal="center"/>
    </xf>
    <xf numFmtId="0" fontId="26" fillId="0" borderId="0" xfId="3" applyFont="1" applyAlignment="1">
      <alignment horizontal="left" vertical="center" wrapText="1"/>
    </xf>
    <xf numFmtId="0" fontId="47" fillId="0" borderId="0" xfId="40" applyFont="1" applyAlignment="1">
      <alignment horizontal="justify" vertical="center" wrapText="1"/>
    </xf>
    <xf numFmtId="0" fontId="48" fillId="0" borderId="0" xfId="40" applyFont="1" applyAlignment="1">
      <alignment vertical="center" wrapText="1"/>
    </xf>
    <xf numFmtId="0" fontId="29" fillId="0" borderId="0" xfId="40" applyFont="1" applyFill="1" applyBorder="1" applyAlignment="1">
      <alignment horizontal="left" vertical="center" wrapText="1"/>
    </xf>
    <xf numFmtId="0" fontId="24" fillId="0" borderId="1" xfId="40" applyFont="1" applyBorder="1" applyAlignment="1">
      <alignment horizontal="center" vertical="center" wrapText="1"/>
    </xf>
    <xf numFmtId="0" fontId="26" fillId="2" borderId="2" xfId="40" applyFont="1" applyFill="1" applyBorder="1" applyAlignment="1">
      <alignment horizontal="center" vertical="center" wrapText="1"/>
    </xf>
    <xf numFmtId="0" fontId="26" fillId="2" borderId="6" xfId="40" applyFont="1" applyFill="1" applyBorder="1" applyAlignment="1">
      <alignment horizontal="center" vertical="center" wrapText="1"/>
    </xf>
    <xf numFmtId="0" fontId="26" fillId="2" borderId="1" xfId="40" applyFont="1" applyFill="1" applyBorder="1" applyAlignment="1">
      <alignment horizontal="center" vertical="center" wrapText="1"/>
    </xf>
    <xf numFmtId="0" fontId="9" fillId="0" borderId="0" xfId="40" applyAlignment="1">
      <alignment horizontal="center" wrapText="1"/>
    </xf>
    <xf numFmtId="0" fontId="28" fillId="2" borderId="0" xfId="40" applyFont="1" applyFill="1" applyAlignment="1">
      <alignment horizontal="center"/>
    </xf>
    <xf numFmtId="0" fontId="26" fillId="2" borderId="0" xfId="40" applyFont="1" applyFill="1" applyBorder="1" applyAlignment="1">
      <alignment horizontal="left" vertical="center" wrapText="1"/>
    </xf>
    <xf numFmtId="0" fontId="26" fillId="0" borderId="0" xfId="40" applyFont="1" applyAlignment="1">
      <alignment horizontal="left" wrapText="1"/>
    </xf>
    <xf numFmtId="165" fontId="24" fillId="0" borderId="0" xfId="43" applyFont="1" applyAlignment="1">
      <alignment horizontal="left" wrapText="1"/>
    </xf>
  </cellXfs>
  <cellStyles count="134">
    <cellStyle name="Денежный 2" xfId="2"/>
    <cellStyle name="Денежный 2 2" xfId="6"/>
    <cellStyle name="Денежный 2 2 2" xfId="14"/>
    <cellStyle name="Денежный 2 2 2 2" xfId="18"/>
    <cellStyle name="Денежный 2 2 2 2 2" xfId="112"/>
    <cellStyle name="Денежный 2 2 2 3" xfId="28"/>
    <cellStyle name="Денежный 2 2 2 3 2" xfId="35"/>
    <cellStyle name="Денежный 2 2 2 3 2 2" xfId="76"/>
    <cellStyle name="Денежный 2 2 2 3 3" xfId="113"/>
    <cellStyle name="Денежный 2 2 2 4" xfId="47"/>
    <cellStyle name="Денежный 2 2 2 4 2" xfId="114"/>
    <cellStyle name="Денежный 2 2 2 5" xfId="62"/>
    <cellStyle name="Денежный 2 2 3" xfId="115"/>
    <cellStyle name="Денежный 2 3" xfId="10"/>
    <cellStyle name="Денежный 2 4" xfId="12"/>
    <cellStyle name="Денежный 2 4 2" xfId="25"/>
    <cellStyle name="Денежный 2 4 2 2" xfId="50"/>
    <cellStyle name="Денежный 2 4 2 3" xfId="84"/>
    <cellStyle name="Денежный 2 4 2 4" xfId="94"/>
    <cellStyle name="Денежный 2 4 3" xfId="116"/>
    <cellStyle name="Денежный 2 5" xfId="23"/>
    <cellStyle name="Денежный 2 5 2" xfId="90"/>
    <cellStyle name="Денежный 2 5 3" xfId="107"/>
    <cellStyle name="Денежный 2 6" xfId="30"/>
    <cellStyle name="Денежный 2 6 2" xfId="79"/>
    <cellStyle name="Денежный 2 7" xfId="38"/>
    <cellStyle name="Денежный 2 7 2" xfId="51"/>
    <cellStyle name="Денежный 2 7 2 2" xfId="71"/>
    <cellStyle name="Денежный 2 7 3" xfId="87"/>
    <cellStyle name="Денежный 2 7 4" xfId="99"/>
    <cellStyle name="Денежный 2 8" xfId="117"/>
    <cellStyle name="Денежный 3" xfId="20"/>
    <cellStyle name="Денежный 3 2" xfId="42"/>
    <cellStyle name="Денежный 3 2 2" xfId="118"/>
    <cellStyle name="Денежный 3 3" xfId="119"/>
    <cellStyle name="КАНДАГАЧ тел3-33-96" xfId="7"/>
    <cellStyle name="Обычный" xfId="0" builtinId="0"/>
    <cellStyle name="Обычный 2" xfId="5"/>
    <cellStyle name="Обычный 2 2" xfId="3"/>
    <cellStyle name="Обычный 2 3" xfId="16"/>
    <cellStyle name="Обычный 2 4" xfId="27"/>
    <cellStyle name="Обычный 2 4 2" xfId="120"/>
    <cellStyle name="Обычный 2 5" xfId="121"/>
    <cellStyle name="Обычный 2_010 по напавлениям" xfId="8"/>
    <cellStyle name="Обычный 3" xfId="1"/>
    <cellStyle name="Обычный 3 10" xfId="101"/>
    <cellStyle name="Обычный 3 2" xfId="11"/>
    <cellStyle name="Обычный 3 2 2" xfId="24"/>
    <cellStyle name="Обычный 3 2 2 2" xfId="34"/>
    <cellStyle name="Обычный 3 2 2 2 2" xfId="122"/>
    <cellStyle name="Обычный 3 2 2 3" xfId="52"/>
    <cellStyle name="Обычный 3 2 2 3 2" xfId="64"/>
    <cellStyle name="Обычный 3 2 2 3 3" xfId="66"/>
    <cellStyle name="Обычный 3 2 2 4" xfId="83"/>
    <cellStyle name="Обычный 3 2 2 5" xfId="91"/>
    <cellStyle name="Обычный 3 2 3" xfId="39"/>
    <cellStyle name="Обычный 3 2 3 2" xfId="53"/>
    <cellStyle name="Обычный 3 2 3 2 2" xfId="73"/>
    <cellStyle name="Обычный 3 2 3 3" xfId="88"/>
    <cellStyle name="Обычный 3 2 3 4" xfId="100"/>
    <cellStyle name="Обычный 3 2 4" xfId="123"/>
    <cellStyle name="Обычный 3 3" xfId="15"/>
    <cellStyle name="Обычный 3 3 2" xfId="17"/>
    <cellStyle name="Обычный 3 3 2 2" xfId="32"/>
    <cellStyle name="Обычный 3 3 2 2 2" xfId="82"/>
    <cellStyle name="Обычный 3 3 2 3" xfId="124"/>
    <cellStyle name="Обычный 3 3 3" xfId="26"/>
    <cellStyle name="Обычный 3 3 3 2" xfId="33"/>
    <cellStyle name="Обычный 3 3 3 2 2" xfId="65"/>
    <cellStyle name="Обычный 3 3 3 2 3" xfId="74"/>
    <cellStyle name="Обычный 3 3 3 2 4" xfId="92"/>
    <cellStyle name="Обычный 3 3 3 2 5" xfId="102"/>
    <cellStyle name="Обычный 3 3 3 3" xfId="54"/>
    <cellStyle name="Обычный 3 3 4" xfId="31"/>
    <cellStyle name="Обычный 3 3 4 2" xfId="81"/>
    <cellStyle name="Обычный 3 3 5" xfId="125"/>
    <cellStyle name="Обычный 3 4" xfId="22"/>
    <cellStyle name="Обычный 3 4 2" xfId="89"/>
    <cellStyle name="Обычный 3 4 2 2" xfId="111"/>
    <cellStyle name="Обычный 3 4 3" xfId="106"/>
    <cellStyle name="Обычный 3 5" xfId="29"/>
    <cellStyle name="Обычный 3 5 2" xfId="44"/>
    <cellStyle name="Обычный 3 5 2 2" xfId="80"/>
    <cellStyle name="Обычный 3 5 3" xfId="55"/>
    <cellStyle name="Обычный 3 5 3 2" xfId="67"/>
    <cellStyle name="Обычный 3 5 4" xfId="78"/>
    <cellStyle name="Обычный 3 5 5" xfId="95"/>
    <cellStyle name="Обычный 3 5 6" xfId="108"/>
    <cellStyle name="Обычный 3 6" xfId="37"/>
    <cellStyle name="Обычный 3 6 2" xfId="56"/>
    <cellStyle name="Обычный 3 6 2 2" xfId="68"/>
    <cellStyle name="Обычный 3 6 3" xfId="85"/>
    <cellStyle name="Обычный 3 6 4" xfId="97"/>
    <cellStyle name="Обычный 3 6 4 2" xfId="110"/>
    <cellStyle name="Обычный 3 6 5" xfId="103"/>
    <cellStyle name="Обычный 3 7" xfId="41"/>
    <cellStyle name="Обычный 3 7 2" xfId="126"/>
    <cellStyle name="Обычный 3 8" xfId="46"/>
    <cellStyle name="Обычный 3 8 2" xfId="127"/>
    <cellStyle name="Обычный 3 9" xfId="61"/>
    <cellStyle name="Обычный 4" xfId="13"/>
    <cellStyle name="Обычный 4 2" xfId="36"/>
    <cellStyle name="Обычный 4 2 2" xfId="57"/>
    <cellStyle name="Обычный 4 2 2 2" xfId="70"/>
    <cellStyle name="Обычный 4 2 3" xfId="86"/>
    <cellStyle name="Обычный 4 2 4" xfId="98"/>
    <cellStyle name="Обычный 4 2 5" xfId="105"/>
    <cellStyle name="Обычный 4 3" xfId="45"/>
    <cellStyle name="Обычный 4 3 2" xfId="128"/>
    <cellStyle name="Обычный 4 4" xfId="58"/>
    <cellStyle name="Обычный 4 4 2" xfId="69"/>
    <cellStyle name="Обычный 4 5" xfId="60"/>
    <cellStyle name="Обычный 4 6" xfId="75"/>
    <cellStyle name="Обычный 4 7" xfId="93"/>
    <cellStyle name="Обычный 4 8" xfId="104"/>
    <cellStyle name="Обычный 5" xfId="4"/>
    <cellStyle name="Обычный 5 2" xfId="129"/>
    <cellStyle name="Обычный 6" xfId="19"/>
    <cellStyle name="Обычный 6 2" xfId="40"/>
    <cellStyle name="Обычный 6 2 2" xfId="48"/>
    <cellStyle name="Обычный 6 2 2 2" xfId="130"/>
    <cellStyle name="Обычный 6 2 3" xfId="59"/>
    <cellStyle name="Обычный 6 2 3 2" xfId="72"/>
    <cellStyle name="Обычный 6 2 4" xfId="63"/>
    <cellStyle name="Обычный 6 2 5" xfId="77"/>
    <cellStyle name="Обычный 6 2 6" xfId="96"/>
    <cellStyle name="Обычный 6 2 7" xfId="109"/>
    <cellStyle name="Обычный 6 3" xfId="131"/>
    <cellStyle name="Обычный 7" xfId="49"/>
    <cellStyle name="Финансовый 2" xfId="9"/>
    <cellStyle name="Финансовый 3" xfId="21"/>
    <cellStyle name="Финансовый 3 2" xfId="43"/>
    <cellStyle name="Финансовый 3 2 2" xfId="132"/>
    <cellStyle name="Финансовый 3 3" xfId="13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hyperlink" Target="jl:31665116.100" TargetMode="Externa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jl:31665116.100" TargetMode="Externa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hyperlink" Target="jl:31665116.100" TargetMode="External"/></Relationships>
</file>

<file path=xl/worksheets/_rels/sheet15.xml.rels><?xml version="1.0" encoding="UTF-8" standalone="yes"?>
<Relationships xmlns="http://schemas.openxmlformats.org/package/2006/relationships"><Relationship Id="rId2" Type="http://schemas.openxmlformats.org/officeDocument/2006/relationships/printerSettings" Target="../printerSettings/printerSettings15.bin"/><Relationship Id="rId1" Type="http://schemas.openxmlformats.org/officeDocument/2006/relationships/hyperlink" Target="jl:31665116.100"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jl:31665116.100"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jl:31665116.100"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jl:31665116.100" TargetMode="External"/></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hyperlink" Target="jl:31665116.10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K82"/>
  <sheetViews>
    <sheetView zoomScale="60" zoomScaleNormal="60" workbookViewId="0">
      <selection activeCell="D1" sqref="D1:G9"/>
    </sheetView>
  </sheetViews>
  <sheetFormatPr defaultColWidth="9.109375" defaultRowHeight="15.6" x14ac:dyDescent="0.3"/>
  <cols>
    <col min="1" max="1" width="49.5546875" style="322" customWidth="1"/>
    <col min="2" max="2" width="13.33203125" style="322" customWidth="1"/>
    <col min="3" max="6" width="14.6640625" style="322" customWidth="1"/>
    <col min="7" max="7" width="12.6640625" style="322" customWidth="1"/>
    <col min="8" max="16384" width="9.109375" style="322"/>
  </cols>
  <sheetData>
    <row r="1" spans="3:7" x14ac:dyDescent="0.3">
      <c r="D1" s="359"/>
      <c r="E1" s="359"/>
      <c r="F1" s="699" t="s">
        <v>141</v>
      </c>
      <c r="G1" s="699"/>
    </row>
    <row r="2" spans="3:7" x14ac:dyDescent="0.3">
      <c r="D2" s="699" t="s">
        <v>281</v>
      </c>
      <c r="E2" s="699"/>
      <c r="F2" s="699"/>
      <c r="G2" s="699"/>
    </row>
    <row r="3" spans="3:7" x14ac:dyDescent="0.3">
      <c r="D3" s="699" t="s">
        <v>142</v>
      </c>
      <c r="E3" s="699"/>
      <c r="F3" s="699"/>
      <c r="G3" s="699"/>
    </row>
    <row r="4" spans="3:7" x14ac:dyDescent="0.3">
      <c r="D4" s="699" t="s">
        <v>143</v>
      </c>
      <c r="E4" s="699"/>
      <c r="F4" s="699"/>
      <c r="G4" s="699"/>
    </row>
    <row r="5" spans="3:7" ht="30" customHeight="1" x14ac:dyDescent="0.3">
      <c r="C5" s="323"/>
      <c r="D5" s="323"/>
      <c r="E5" s="323"/>
    </row>
    <row r="6" spans="3:7" x14ac:dyDescent="0.3">
      <c r="D6" s="709" t="s">
        <v>121</v>
      </c>
      <c r="E6" s="709"/>
      <c r="F6" s="709"/>
      <c r="G6" s="709"/>
    </row>
    <row r="7" spans="3:7" ht="28.2" customHeight="1" x14ac:dyDescent="0.3">
      <c r="C7" s="684"/>
      <c r="D7" s="710" t="s">
        <v>282</v>
      </c>
      <c r="E7" s="710"/>
      <c r="F7" s="710"/>
      <c r="G7" s="710"/>
    </row>
    <row r="8" spans="3:7" x14ac:dyDescent="0.3">
      <c r="D8" s="710" t="s">
        <v>122</v>
      </c>
      <c r="E8" s="710"/>
      <c r="F8" s="710"/>
      <c r="G8" s="710"/>
    </row>
    <row r="9" spans="3:7" x14ac:dyDescent="0.3">
      <c r="C9" s="323"/>
      <c r="D9" s="709" t="s">
        <v>123</v>
      </c>
      <c r="E9" s="709"/>
      <c r="F9" s="709"/>
      <c r="G9" s="709"/>
    </row>
    <row r="10" spans="3:7" hidden="1" x14ac:dyDescent="0.3">
      <c r="C10" s="700" t="s">
        <v>240</v>
      </c>
      <c r="D10" s="700"/>
      <c r="E10" s="700"/>
      <c r="F10" s="700"/>
      <c r="G10" s="700"/>
    </row>
    <row r="11" spans="3:7" ht="30" hidden="1" customHeight="1" x14ac:dyDescent="0.3">
      <c r="C11" s="712" t="s">
        <v>70</v>
      </c>
      <c r="D11" s="712"/>
      <c r="E11" s="712"/>
      <c r="F11" s="712"/>
      <c r="G11" s="712"/>
    </row>
    <row r="12" spans="3:7" hidden="1" x14ac:dyDescent="0.3">
      <c r="C12" s="323"/>
      <c r="D12" s="700" t="s">
        <v>241</v>
      </c>
      <c r="E12" s="700"/>
      <c r="F12" s="700"/>
      <c r="G12" s="700"/>
    </row>
    <row r="13" spans="3:7" hidden="1" x14ac:dyDescent="0.3">
      <c r="D13" s="711" t="s">
        <v>71</v>
      </c>
      <c r="E13" s="711"/>
      <c r="F13" s="711"/>
      <c r="G13" s="711"/>
    </row>
    <row r="14" spans="3:7" hidden="1" x14ac:dyDescent="0.3">
      <c r="D14" s="700" t="s">
        <v>242</v>
      </c>
      <c r="E14" s="700"/>
      <c r="F14" s="700"/>
      <c r="G14" s="700"/>
    </row>
    <row r="15" spans="3:7" ht="30" hidden="1" customHeight="1" x14ac:dyDescent="0.3">
      <c r="D15" s="700" t="s">
        <v>243</v>
      </c>
      <c r="E15" s="700"/>
      <c r="F15" s="700"/>
      <c r="G15" s="700"/>
    </row>
    <row r="17" spans="1:7" ht="17.399999999999999" x14ac:dyDescent="0.3">
      <c r="A17" s="701" t="s">
        <v>0</v>
      </c>
      <c r="B17" s="701"/>
      <c r="C17" s="701"/>
      <c r="D17" s="701"/>
      <c r="E17" s="701"/>
      <c r="F17" s="701"/>
      <c r="G17" s="701"/>
    </row>
    <row r="18" spans="1:7" ht="18.75" customHeight="1" x14ac:dyDescent="0.3">
      <c r="A18" s="702" t="s">
        <v>46</v>
      </c>
      <c r="B18" s="702"/>
      <c r="C18" s="702"/>
      <c r="D18" s="702"/>
      <c r="E18" s="702"/>
      <c r="F18" s="702"/>
      <c r="G18" s="702"/>
    </row>
    <row r="19" spans="1:7" ht="20.100000000000001" customHeight="1" x14ac:dyDescent="0.3">
      <c r="A19" s="703" t="s">
        <v>244</v>
      </c>
      <c r="B19" s="703"/>
      <c r="C19" s="703"/>
      <c r="D19" s="703"/>
      <c r="E19" s="703"/>
      <c r="F19" s="703"/>
      <c r="G19" s="703"/>
    </row>
    <row r="20" spans="1:7" ht="17.399999999999999" x14ac:dyDescent="0.3">
      <c r="A20" s="701" t="s">
        <v>298</v>
      </c>
      <c r="B20" s="701"/>
      <c r="C20" s="701"/>
      <c r="D20" s="701"/>
      <c r="E20" s="701"/>
      <c r="F20" s="701"/>
      <c r="G20" s="701"/>
    </row>
    <row r="22" spans="1:7" ht="31.5" customHeight="1" x14ac:dyDescent="0.3">
      <c r="A22" s="704" t="s">
        <v>245</v>
      </c>
      <c r="B22" s="704"/>
      <c r="C22" s="704"/>
      <c r="D22" s="704"/>
      <c r="E22" s="704"/>
      <c r="F22" s="704"/>
      <c r="G22" s="704"/>
    </row>
    <row r="23" spans="1:7" ht="35.25" customHeight="1" x14ac:dyDescent="0.3">
      <c r="A23" s="705" t="s">
        <v>299</v>
      </c>
      <c r="B23" s="705"/>
      <c r="C23" s="705"/>
      <c r="D23" s="705"/>
      <c r="E23" s="705"/>
      <c r="F23" s="705"/>
      <c r="G23" s="705"/>
    </row>
    <row r="24" spans="1:7" ht="409.5" customHeight="1" x14ac:dyDescent="0.3">
      <c r="A24" s="706" t="s">
        <v>309</v>
      </c>
      <c r="B24" s="706"/>
      <c r="C24" s="706"/>
      <c r="D24" s="706"/>
      <c r="E24" s="706"/>
      <c r="F24" s="706"/>
      <c r="G24" s="706"/>
    </row>
    <row r="25" spans="1:7" x14ac:dyDescent="0.3">
      <c r="A25" s="706"/>
      <c r="B25" s="706"/>
      <c r="C25" s="706"/>
      <c r="D25" s="706"/>
      <c r="E25" s="706"/>
      <c r="F25" s="706"/>
      <c r="G25" s="706"/>
    </row>
    <row r="26" spans="1:7" ht="33" customHeight="1" x14ac:dyDescent="0.3">
      <c r="A26" s="707"/>
      <c r="B26" s="707"/>
      <c r="C26" s="707"/>
      <c r="D26" s="707"/>
      <c r="E26" s="707"/>
      <c r="F26" s="707"/>
      <c r="G26" s="707"/>
    </row>
    <row r="27" spans="1:7" x14ac:dyDescent="0.3">
      <c r="A27" s="708" t="s">
        <v>246</v>
      </c>
      <c r="B27" s="708"/>
      <c r="C27" s="708"/>
      <c r="D27" s="708"/>
      <c r="E27" s="708"/>
      <c r="F27" s="708"/>
      <c r="G27" s="708"/>
    </row>
    <row r="28" spans="1:7" x14ac:dyDescent="0.3">
      <c r="A28" s="688" t="s">
        <v>247</v>
      </c>
      <c r="B28" s="688"/>
      <c r="C28" s="688"/>
      <c r="D28" s="688"/>
      <c r="E28" s="688"/>
      <c r="F28" s="688"/>
      <c r="G28" s="688"/>
    </row>
    <row r="29" spans="1:7" ht="31.5" customHeight="1" x14ac:dyDescent="0.3">
      <c r="A29" s="696" t="s">
        <v>248</v>
      </c>
      <c r="B29" s="696"/>
      <c r="C29" s="696"/>
      <c r="D29" s="696"/>
      <c r="E29" s="696"/>
      <c r="F29" s="696"/>
      <c r="G29" s="696"/>
    </row>
    <row r="30" spans="1:7" x14ac:dyDescent="0.3">
      <c r="A30" s="688" t="s">
        <v>249</v>
      </c>
      <c r="B30" s="688"/>
      <c r="C30" s="688"/>
      <c r="D30" s="688"/>
      <c r="E30" s="688"/>
      <c r="F30" s="688"/>
      <c r="G30" s="688"/>
    </row>
    <row r="31" spans="1:7" x14ac:dyDescent="0.3">
      <c r="A31" s="688" t="s">
        <v>250</v>
      </c>
      <c r="B31" s="688"/>
      <c r="C31" s="688"/>
      <c r="D31" s="688"/>
      <c r="E31" s="688"/>
      <c r="F31" s="688"/>
      <c r="G31" s="688"/>
    </row>
    <row r="32" spans="1:7" ht="63" customHeight="1" x14ac:dyDescent="0.3">
      <c r="A32" s="689" t="s">
        <v>251</v>
      </c>
      <c r="B32" s="689"/>
      <c r="C32" s="689"/>
      <c r="D32" s="689"/>
      <c r="E32" s="689"/>
      <c r="F32" s="689"/>
      <c r="G32" s="689"/>
    </row>
    <row r="33" spans="1:10" ht="27.6" customHeight="1" x14ac:dyDescent="0.3">
      <c r="A33" s="697" t="s">
        <v>252</v>
      </c>
      <c r="B33" s="697"/>
      <c r="C33" s="697"/>
      <c r="D33" s="697"/>
      <c r="E33" s="697"/>
      <c r="F33" s="697"/>
      <c r="G33" s="697"/>
    </row>
    <row r="34" spans="1:10" ht="71.400000000000006" customHeight="1" x14ac:dyDescent="0.3">
      <c r="A34" s="697" t="s">
        <v>253</v>
      </c>
      <c r="B34" s="697"/>
      <c r="C34" s="697"/>
      <c r="D34" s="697"/>
      <c r="E34" s="697"/>
      <c r="F34" s="697"/>
      <c r="G34" s="697"/>
    </row>
    <row r="35" spans="1:10" ht="21.6" customHeight="1" x14ac:dyDescent="0.3">
      <c r="A35" s="698" t="s">
        <v>3</v>
      </c>
      <c r="B35" s="698"/>
      <c r="C35" s="698"/>
      <c r="D35" s="698"/>
      <c r="E35" s="698"/>
      <c r="F35" s="698"/>
      <c r="G35" s="698"/>
    </row>
    <row r="36" spans="1:10" ht="31.2" x14ac:dyDescent="0.3">
      <c r="A36" s="686" t="s">
        <v>4</v>
      </c>
      <c r="B36" s="686" t="s">
        <v>5</v>
      </c>
      <c r="C36" s="324" t="s">
        <v>254</v>
      </c>
      <c r="D36" s="324" t="s">
        <v>255</v>
      </c>
      <c r="E36" s="686" t="s">
        <v>37</v>
      </c>
      <c r="F36" s="686"/>
      <c r="G36" s="686"/>
    </row>
    <row r="37" spans="1:10" x14ac:dyDescent="0.3">
      <c r="A37" s="686"/>
      <c r="B37" s="686"/>
      <c r="C37" s="597">
        <v>2018</v>
      </c>
      <c r="D37" s="597">
        <v>2019</v>
      </c>
      <c r="E37" s="597">
        <v>2020</v>
      </c>
      <c r="F37" s="597">
        <v>2021</v>
      </c>
      <c r="G37" s="325">
        <v>2021</v>
      </c>
    </row>
    <row r="38" spans="1:10" ht="25.2" customHeight="1" thickBot="1" x14ac:dyDescent="0.35">
      <c r="A38" s="326">
        <v>253001015</v>
      </c>
      <c r="B38" s="324" t="s">
        <v>57</v>
      </c>
      <c r="C38" s="327">
        <v>144719</v>
      </c>
      <c r="D38" s="344">
        <f>139582+8789+4800</f>
        <v>153171</v>
      </c>
      <c r="E38" s="327">
        <v>162436</v>
      </c>
      <c r="F38" s="327">
        <v>165001</v>
      </c>
      <c r="G38" s="327">
        <v>168222</v>
      </c>
    </row>
    <row r="39" spans="1:10" x14ac:dyDescent="0.3">
      <c r="A39" s="326">
        <v>253001011</v>
      </c>
      <c r="B39" s="324" t="s">
        <v>57</v>
      </c>
      <c r="C39" s="328">
        <v>0</v>
      </c>
      <c r="D39" s="48">
        <f>1676+11901-750</f>
        <v>12827</v>
      </c>
      <c r="E39" s="328">
        <v>0</v>
      </c>
      <c r="F39" s="328">
        <v>0</v>
      </c>
      <c r="G39" s="328">
        <v>0</v>
      </c>
    </row>
    <row r="40" spans="1:10" ht="31.2" x14ac:dyDescent="0.3">
      <c r="A40" s="329" t="s">
        <v>16</v>
      </c>
      <c r="B40" s="325" t="s">
        <v>57</v>
      </c>
      <c r="C40" s="105">
        <f>SUM(C38:C39)</f>
        <v>144719</v>
      </c>
      <c r="D40" s="105">
        <f>SUM(D38:D39)</f>
        <v>165998</v>
      </c>
      <c r="E40" s="105">
        <f>SUM(E38:E39)</f>
        <v>162436</v>
      </c>
      <c r="F40" s="105">
        <f>SUM(F38:F39)</f>
        <v>165001</v>
      </c>
      <c r="G40" s="105">
        <f>SUM(G38:G39)</f>
        <v>168222</v>
      </c>
    </row>
    <row r="42" spans="1:10" ht="15.75" customHeight="1" x14ac:dyDescent="0.3">
      <c r="A42" s="689" t="s">
        <v>256</v>
      </c>
      <c r="B42" s="689"/>
      <c r="C42" s="689"/>
      <c r="D42" s="689"/>
      <c r="E42" s="689"/>
      <c r="F42" s="689"/>
      <c r="G42" s="689"/>
    </row>
    <row r="43" spans="1:10" ht="22.95" customHeight="1" x14ac:dyDescent="0.3">
      <c r="A43" s="690" t="s">
        <v>257</v>
      </c>
      <c r="B43" s="690"/>
      <c r="C43" s="690"/>
      <c r="D43" s="690"/>
      <c r="E43" s="690"/>
      <c r="F43" s="690"/>
      <c r="G43" s="690"/>
    </row>
    <row r="44" spans="1:10" ht="37.950000000000003" customHeight="1" x14ac:dyDescent="0.3">
      <c r="A44" s="696" t="s">
        <v>248</v>
      </c>
      <c r="B44" s="696"/>
      <c r="C44" s="696"/>
      <c r="D44" s="696"/>
      <c r="E44" s="696"/>
      <c r="F44" s="696"/>
      <c r="G44" s="696"/>
    </row>
    <row r="45" spans="1:10" x14ac:dyDescent="0.3">
      <c r="A45" s="688" t="s">
        <v>258</v>
      </c>
      <c r="B45" s="688"/>
      <c r="C45" s="688"/>
      <c r="D45" s="688"/>
      <c r="E45" s="688"/>
      <c r="F45" s="688"/>
      <c r="G45" s="688"/>
    </row>
    <row r="46" spans="1:10" ht="44.25" customHeight="1" x14ac:dyDescent="0.3">
      <c r="A46" s="691" t="s">
        <v>259</v>
      </c>
      <c r="B46" s="691"/>
      <c r="C46" s="691"/>
      <c r="D46" s="691"/>
      <c r="E46" s="691"/>
      <c r="F46" s="691"/>
      <c r="G46" s="691"/>
      <c r="H46" s="149"/>
      <c r="I46" s="149"/>
      <c r="J46" s="149"/>
    </row>
    <row r="47" spans="1:10" ht="18" customHeight="1" x14ac:dyDescent="0.3">
      <c r="A47" s="330"/>
      <c r="B47" s="330"/>
      <c r="C47" s="330"/>
      <c r="D47" s="330"/>
      <c r="E47" s="330"/>
      <c r="F47" s="330"/>
      <c r="G47" s="330"/>
    </row>
    <row r="48" spans="1:10" ht="21.6" customHeight="1" x14ac:dyDescent="0.3">
      <c r="A48" s="692" t="s">
        <v>19</v>
      </c>
      <c r="B48" s="687" t="s">
        <v>5</v>
      </c>
      <c r="C48" s="687" t="s">
        <v>300</v>
      </c>
      <c r="D48" s="687" t="s">
        <v>301</v>
      </c>
      <c r="E48" s="687" t="s">
        <v>37</v>
      </c>
      <c r="F48" s="687"/>
      <c r="G48" s="687"/>
    </row>
    <row r="49" spans="1:11" ht="34.200000000000003" customHeight="1" x14ac:dyDescent="0.3">
      <c r="A49" s="693"/>
      <c r="B49" s="687"/>
      <c r="C49" s="687"/>
      <c r="D49" s="687"/>
      <c r="E49" s="275" t="s">
        <v>105</v>
      </c>
      <c r="F49" s="598" t="s">
        <v>210</v>
      </c>
      <c r="G49" s="275" t="s">
        <v>284</v>
      </c>
    </row>
    <row r="50" spans="1:11" ht="21.6" customHeight="1" x14ac:dyDescent="0.3">
      <c r="A50" s="145" t="s">
        <v>19</v>
      </c>
      <c r="B50" s="319" t="s">
        <v>60</v>
      </c>
      <c r="C50" s="319" t="s">
        <v>60</v>
      </c>
      <c r="D50" s="319" t="s">
        <v>60</v>
      </c>
      <c r="E50" s="319" t="s">
        <v>60</v>
      </c>
      <c r="F50" s="319" t="s">
        <v>60</v>
      </c>
      <c r="G50" s="319" t="s">
        <v>60</v>
      </c>
    </row>
    <row r="51" spans="1:11" ht="22.95" customHeight="1" x14ac:dyDescent="0.3">
      <c r="A51" s="331" t="s">
        <v>260</v>
      </c>
      <c r="B51" s="332" t="s">
        <v>231</v>
      </c>
      <c r="C51" s="332">
        <v>49</v>
      </c>
      <c r="D51" s="324">
        <v>49</v>
      </c>
      <c r="E51" s="332">
        <v>49</v>
      </c>
      <c r="F51" s="332">
        <v>49</v>
      </c>
      <c r="G51" s="332">
        <v>49</v>
      </c>
    </row>
    <row r="52" spans="1:11" ht="38.4" customHeight="1" x14ac:dyDescent="0.3">
      <c r="A52" s="333" t="s">
        <v>229</v>
      </c>
      <c r="B52" s="332" t="s">
        <v>231</v>
      </c>
      <c r="C52" s="334">
        <v>5</v>
      </c>
      <c r="D52" s="334">
        <v>10</v>
      </c>
      <c r="E52" s="334">
        <v>14</v>
      </c>
      <c r="F52" s="334">
        <v>14</v>
      </c>
      <c r="G52" s="334">
        <v>14</v>
      </c>
    </row>
    <row r="53" spans="1:11" ht="37.200000000000003" customHeight="1" x14ac:dyDescent="0.3">
      <c r="A53" s="333" t="s">
        <v>230</v>
      </c>
      <c r="B53" s="332" t="s">
        <v>231</v>
      </c>
      <c r="C53" s="334">
        <v>22</v>
      </c>
      <c r="D53" s="351">
        <v>26</v>
      </c>
      <c r="E53" s="334">
        <v>14</v>
      </c>
      <c r="F53" s="334">
        <v>14</v>
      </c>
      <c r="G53" s="334">
        <v>14</v>
      </c>
    </row>
    <row r="54" spans="1:11" ht="37.200000000000003" hidden="1" customHeight="1" x14ac:dyDescent="0.3">
      <c r="A54" s="333" t="s">
        <v>232</v>
      </c>
      <c r="B54" s="332" t="s">
        <v>233</v>
      </c>
      <c r="C54" s="334">
        <v>2</v>
      </c>
      <c r="D54" s="334"/>
      <c r="E54" s="334"/>
      <c r="F54" s="334"/>
      <c r="G54" s="599"/>
    </row>
    <row r="55" spans="1:11" ht="36" hidden="1" customHeight="1" x14ac:dyDescent="0.3">
      <c r="A55" s="333" t="s">
        <v>234</v>
      </c>
      <c r="B55" s="332" t="s">
        <v>233</v>
      </c>
      <c r="C55" s="334">
        <v>2</v>
      </c>
      <c r="D55" s="334"/>
      <c r="E55" s="334"/>
      <c r="F55" s="334"/>
      <c r="G55" s="599"/>
    </row>
    <row r="56" spans="1:11" ht="36" hidden="1" customHeight="1" x14ac:dyDescent="0.3">
      <c r="A56" s="333" t="s">
        <v>235</v>
      </c>
      <c r="B56" s="332" t="s">
        <v>92</v>
      </c>
      <c r="C56" s="334">
        <v>2</v>
      </c>
      <c r="D56" s="334">
        <v>2</v>
      </c>
      <c r="E56" s="351"/>
      <c r="F56" s="351"/>
      <c r="G56" s="673"/>
    </row>
    <row r="57" spans="1:11" ht="43.2" hidden="1" customHeight="1" x14ac:dyDescent="0.3">
      <c r="A57" s="333" t="s">
        <v>236</v>
      </c>
      <c r="B57" s="332" t="s">
        <v>92</v>
      </c>
      <c r="C57" s="334">
        <v>84</v>
      </c>
      <c r="D57" s="334">
        <v>93</v>
      </c>
      <c r="E57" s="351"/>
      <c r="F57" s="351"/>
      <c r="G57" s="673"/>
    </row>
    <row r="58" spans="1:11" ht="31.2" hidden="1" x14ac:dyDescent="0.3">
      <c r="A58" s="333" t="s">
        <v>237</v>
      </c>
      <c r="B58" s="332" t="s">
        <v>92</v>
      </c>
      <c r="C58" s="334">
        <v>5</v>
      </c>
      <c r="D58" s="334">
        <v>6</v>
      </c>
      <c r="E58" s="334"/>
      <c r="F58" s="334"/>
      <c r="G58" s="599"/>
    </row>
    <row r="59" spans="1:11" ht="46.8" hidden="1" x14ac:dyDescent="0.3">
      <c r="A59" s="333" t="s">
        <v>238</v>
      </c>
      <c r="B59" s="332" t="s">
        <v>92</v>
      </c>
      <c r="C59" s="334">
        <v>2</v>
      </c>
      <c r="D59" s="334">
        <v>6</v>
      </c>
      <c r="E59" s="334"/>
      <c r="F59" s="334"/>
      <c r="G59" s="599"/>
    </row>
    <row r="60" spans="1:11" x14ac:dyDescent="0.3">
      <c r="A60" s="694"/>
      <c r="B60" s="695"/>
      <c r="C60" s="695"/>
      <c r="D60" s="695"/>
      <c r="E60" s="695"/>
      <c r="F60" s="695"/>
      <c r="G60" s="695"/>
    </row>
    <row r="61" spans="1:11" ht="31.2" x14ac:dyDescent="0.3">
      <c r="A61" s="686" t="s">
        <v>20</v>
      </c>
      <c r="B61" s="686" t="s">
        <v>5</v>
      </c>
      <c r="C61" s="324" t="s">
        <v>254</v>
      </c>
      <c r="D61" s="324" t="s">
        <v>261</v>
      </c>
      <c r="E61" s="686" t="s">
        <v>37</v>
      </c>
      <c r="F61" s="686"/>
      <c r="G61" s="686"/>
    </row>
    <row r="62" spans="1:11" ht="24.6" customHeight="1" x14ac:dyDescent="0.3">
      <c r="A62" s="686"/>
      <c r="B62" s="686"/>
      <c r="C62" s="325">
        <v>2017</v>
      </c>
      <c r="D62" s="325">
        <v>2018</v>
      </c>
      <c r="E62" s="325">
        <v>2019</v>
      </c>
      <c r="F62" s="325">
        <v>2020</v>
      </c>
      <c r="G62" s="325">
        <v>2021</v>
      </c>
    </row>
    <row r="63" spans="1:11" ht="24" customHeight="1" thickBot="1" x14ac:dyDescent="0.35">
      <c r="A63" s="324">
        <v>253001015</v>
      </c>
      <c r="B63" s="324" t="s">
        <v>57</v>
      </c>
      <c r="C63" s="327">
        <v>144719</v>
      </c>
      <c r="D63" s="344">
        <f>139582+8789+4800</f>
        <v>153171</v>
      </c>
      <c r="E63" s="327">
        <v>162436</v>
      </c>
      <c r="F63" s="327">
        <v>165001</v>
      </c>
      <c r="G63" s="327">
        <v>168222</v>
      </c>
      <c r="K63" s="322" t="s">
        <v>48</v>
      </c>
    </row>
    <row r="64" spans="1:11" ht="31.2" x14ac:dyDescent="0.3">
      <c r="A64" s="329" t="s">
        <v>21</v>
      </c>
      <c r="B64" s="325" t="s">
        <v>57</v>
      </c>
      <c r="C64" s="335">
        <f>C63</f>
        <v>144719</v>
      </c>
      <c r="D64" s="335">
        <f t="shared" ref="D64:G64" si="0">D63</f>
        <v>153171</v>
      </c>
      <c r="E64" s="335">
        <f t="shared" si="0"/>
        <v>162436</v>
      </c>
      <c r="F64" s="335">
        <f t="shared" si="0"/>
        <v>165001</v>
      </c>
      <c r="G64" s="335">
        <f t="shared" si="0"/>
        <v>168222</v>
      </c>
    </row>
    <row r="66" spans="1:7" ht="15.75" hidden="1" customHeight="1" x14ac:dyDescent="0.3">
      <c r="A66" s="689" t="s">
        <v>262</v>
      </c>
      <c r="B66" s="689"/>
      <c r="C66" s="689"/>
      <c r="D66" s="689"/>
      <c r="E66" s="689"/>
      <c r="F66" s="689"/>
      <c r="G66" s="689"/>
    </row>
    <row r="67" spans="1:7" hidden="1" x14ac:dyDescent="0.3">
      <c r="A67" s="690" t="s">
        <v>257</v>
      </c>
      <c r="B67" s="690"/>
      <c r="C67" s="690"/>
      <c r="D67" s="690"/>
      <c r="E67" s="690"/>
      <c r="F67" s="690"/>
      <c r="G67" s="690"/>
    </row>
    <row r="68" spans="1:7" hidden="1" x14ac:dyDescent="0.3">
      <c r="A68" s="688" t="s">
        <v>263</v>
      </c>
      <c r="B68" s="688"/>
      <c r="C68" s="688"/>
      <c r="D68" s="688"/>
      <c r="E68" s="688"/>
      <c r="F68" s="688"/>
      <c r="G68" s="688"/>
    </row>
    <row r="69" spans="1:7" hidden="1" x14ac:dyDescent="0.3">
      <c r="A69" s="688" t="s">
        <v>258</v>
      </c>
      <c r="B69" s="688"/>
      <c r="C69" s="688"/>
      <c r="D69" s="688"/>
      <c r="E69" s="688"/>
      <c r="F69" s="688"/>
      <c r="G69" s="688"/>
    </row>
    <row r="70" spans="1:7" ht="15.75" hidden="1" customHeight="1" x14ac:dyDescent="0.3">
      <c r="A70" s="689" t="s">
        <v>264</v>
      </c>
      <c r="B70" s="689"/>
      <c r="C70" s="689"/>
      <c r="D70" s="689"/>
      <c r="E70" s="689"/>
      <c r="F70" s="689"/>
      <c r="G70" s="689"/>
    </row>
    <row r="71" spans="1:7" hidden="1" x14ac:dyDescent="0.3">
      <c r="A71" s="330"/>
      <c r="B71" s="330"/>
      <c r="C71" s="330"/>
      <c r="D71" s="330"/>
      <c r="E71" s="330"/>
      <c r="F71" s="330"/>
      <c r="G71" s="330"/>
    </row>
    <row r="72" spans="1:7" hidden="1" x14ac:dyDescent="0.3">
      <c r="A72" s="686" t="s">
        <v>19</v>
      </c>
      <c r="B72" s="686" t="s">
        <v>5</v>
      </c>
      <c r="C72" s="687" t="s">
        <v>300</v>
      </c>
      <c r="D72" s="687" t="s">
        <v>301</v>
      </c>
      <c r="E72" s="687" t="s">
        <v>37</v>
      </c>
      <c r="F72" s="687"/>
      <c r="G72" s="687"/>
    </row>
    <row r="73" spans="1:7" hidden="1" x14ac:dyDescent="0.3">
      <c r="A73" s="686"/>
      <c r="B73" s="686"/>
      <c r="C73" s="687"/>
      <c r="D73" s="687"/>
      <c r="E73" s="275" t="s">
        <v>105</v>
      </c>
      <c r="F73" s="598" t="s">
        <v>210</v>
      </c>
      <c r="G73" s="275" t="s">
        <v>284</v>
      </c>
    </row>
    <row r="74" spans="1:7" ht="27.6" hidden="1" x14ac:dyDescent="0.3">
      <c r="A74" s="336" t="s">
        <v>265</v>
      </c>
      <c r="B74" s="337" t="s">
        <v>266</v>
      </c>
      <c r="C74" s="338">
        <v>0</v>
      </c>
      <c r="D74" s="338">
        <v>0</v>
      </c>
      <c r="E74" s="338">
        <v>62</v>
      </c>
      <c r="F74" s="338">
        <v>0</v>
      </c>
      <c r="G74" s="338">
        <v>0</v>
      </c>
    </row>
    <row r="75" spans="1:7" ht="27.6" hidden="1" x14ac:dyDescent="0.3">
      <c r="A75" s="339" t="s">
        <v>267</v>
      </c>
      <c r="B75" s="337" t="s">
        <v>266</v>
      </c>
      <c r="C75" s="338">
        <v>0</v>
      </c>
      <c r="D75" s="338">
        <v>0</v>
      </c>
      <c r="E75" s="340">
        <v>49</v>
      </c>
      <c r="F75" s="338">
        <v>0</v>
      </c>
      <c r="G75" s="338">
        <v>0</v>
      </c>
    </row>
    <row r="76" spans="1:7" ht="27.6" hidden="1" x14ac:dyDescent="0.3">
      <c r="A76" s="339" t="s">
        <v>268</v>
      </c>
      <c r="B76" s="337" t="s">
        <v>266</v>
      </c>
      <c r="C76" s="338">
        <v>0</v>
      </c>
      <c r="D76" s="338">
        <v>0</v>
      </c>
      <c r="E76" s="340">
        <v>13</v>
      </c>
      <c r="F76" s="338">
        <v>0</v>
      </c>
      <c r="G76" s="338">
        <v>0</v>
      </c>
    </row>
    <row r="77" spans="1:7" hidden="1" x14ac:dyDescent="0.3">
      <c r="A77" s="330"/>
      <c r="B77" s="330"/>
      <c r="C77" s="330"/>
      <c r="D77" s="330"/>
      <c r="E77" s="330"/>
      <c r="F77" s="330"/>
      <c r="G77" s="330"/>
    </row>
    <row r="78" spans="1:7" hidden="1" x14ac:dyDescent="0.3">
      <c r="A78" s="686" t="s">
        <v>20</v>
      </c>
      <c r="B78" s="686" t="s">
        <v>5</v>
      </c>
      <c r="C78" s="687" t="s">
        <v>300</v>
      </c>
      <c r="D78" s="687" t="s">
        <v>301</v>
      </c>
      <c r="E78" s="687" t="s">
        <v>37</v>
      </c>
      <c r="F78" s="687"/>
      <c r="G78" s="687"/>
    </row>
    <row r="79" spans="1:7" hidden="1" x14ac:dyDescent="0.3">
      <c r="A79" s="686"/>
      <c r="B79" s="686"/>
      <c r="C79" s="687"/>
      <c r="D79" s="687"/>
      <c r="E79" s="275" t="s">
        <v>105</v>
      </c>
      <c r="F79" s="598" t="s">
        <v>210</v>
      </c>
      <c r="G79" s="275" t="s">
        <v>284</v>
      </c>
    </row>
    <row r="80" spans="1:7" hidden="1" x14ac:dyDescent="0.3">
      <c r="A80" s="324">
        <v>253001011</v>
      </c>
      <c r="B80" s="324" t="s">
        <v>57</v>
      </c>
      <c r="C80" s="328"/>
      <c r="D80" s="328"/>
      <c r="E80" s="48"/>
      <c r="F80" s="328"/>
      <c r="G80" s="328"/>
    </row>
    <row r="81" spans="1:7" ht="31.2" hidden="1" x14ac:dyDescent="0.3">
      <c r="A81" s="329" t="s">
        <v>21</v>
      </c>
      <c r="B81" s="325" t="s">
        <v>57</v>
      </c>
      <c r="C81" s="338">
        <v>0</v>
      </c>
      <c r="D81" s="338">
        <v>0</v>
      </c>
      <c r="E81" s="341">
        <f>E80</f>
        <v>0</v>
      </c>
      <c r="F81" s="338">
        <v>0</v>
      </c>
      <c r="G81" s="338">
        <v>0</v>
      </c>
    </row>
    <row r="82" spans="1:7" hidden="1" x14ac:dyDescent="0.3"/>
  </sheetData>
  <mergeCells count="62">
    <mergeCell ref="D6:G6"/>
    <mergeCell ref="D7:G7"/>
    <mergeCell ref="D8:G8"/>
    <mergeCell ref="D9:G9"/>
    <mergeCell ref="D13:G13"/>
    <mergeCell ref="C10:G10"/>
    <mergeCell ref="C11:G11"/>
    <mergeCell ref="D12:G12"/>
    <mergeCell ref="F1:G1"/>
    <mergeCell ref="D2:G2"/>
    <mergeCell ref="D3:G3"/>
    <mergeCell ref="D4:G4"/>
    <mergeCell ref="A29:G29"/>
    <mergeCell ref="D14:G14"/>
    <mergeCell ref="D15:G15"/>
    <mergeCell ref="A17:G17"/>
    <mergeCell ref="A18:G18"/>
    <mergeCell ref="A19:G19"/>
    <mergeCell ref="A20:G20"/>
    <mergeCell ref="A22:G22"/>
    <mergeCell ref="A23:G23"/>
    <mergeCell ref="A24:G26"/>
    <mergeCell ref="A27:G27"/>
    <mergeCell ref="A28:G28"/>
    <mergeCell ref="A44:G44"/>
    <mergeCell ref="A30:G30"/>
    <mergeCell ref="A31:G31"/>
    <mergeCell ref="A32:G32"/>
    <mergeCell ref="A33:G33"/>
    <mergeCell ref="A34:G34"/>
    <mergeCell ref="A35:G35"/>
    <mergeCell ref="A36:A37"/>
    <mergeCell ref="B36:B37"/>
    <mergeCell ref="E36:G36"/>
    <mergeCell ref="A42:G42"/>
    <mergeCell ref="A43:G43"/>
    <mergeCell ref="A67:G67"/>
    <mergeCell ref="A45:G45"/>
    <mergeCell ref="A46:G46"/>
    <mergeCell ref="A48:A49"/>
    <mergeCell ref="B48:B49"/>
    <mergeCell ref="C48:C49"/>
    <mergeCell ref="D48:D49"/>
    <mergeCell ref="E48:G48"/>
    <mergeCell ref="A60:G60"/>
    <mergeCell ref="A61:A62"/>
    <mergeCell ref="B61:B62"/>
    <mergeCell ref="E61:G61"/>
    <mergeCell ref="A66:G66"/>
    <mergeCell ref="A78:A79"/>
    <mergeCell ref="B78:B79"/>
    <mergeCell ref="E78:G78"/>
    <mergeCell ref="A68:G68"/>
    <mergeCell ref="A69:G69"/>
    <mergeCell ref="A70:G70"/>
    <mergeCell ref="A72:A73"/>
    <mergeCell ref="B72:B73"/>
    <mergeCell ref="E72:G72"/>
    <mergeCell ref="C72:C73"/>
    <mergeCell ref="D72:D73"/>
    <mergeCell ref="C78:C79"/>
    <mergeCell ref="D78:D79"/>
  </mergeCells>
  <printOptions horizontalCentered="1"/>
  <pageMargins left="0.78740157480314965" right="0.39370078740157483" top="0.39370078740157483" bottom="0.39370078740157483" header="0.31496062992125984" footer="0.31496062992125984"/>
  <pageSetup paperSize="9" scale="67" fitToHeight="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72"/>
  <sheetViews>
    <sheetView view="pageBreakPreview" topLeftCell="A63" zoomScale="60" zoomScaleNormal="60" workbookViewId="0">
      <selection activeCell="A54" sqref="A54:G54"/>
    </sheetView>
  </sheetViews>
  <sheetFormatPr defaultRowHeight="13.8" x14ac:dyDescent="0.3"/>
  <cols>
    <col min="1" max="1" width="44.44140625" style="1" customWidth="1"/>
    <col min="2" max="2" width="19.44140625" style="1" customWidth="1"/>
    <col min="3" max="3" width="15" style="2" customWidth="1"/>
    <col min="4" max="4" width="16.33203125" style="2" customWidth="1"/>
    <col min="5" max="5" width="15.33203125" style="2" customWidth="1"/>
    <col min="6" max="6" width="14.109375" style="2" customWidth="1"/>
    <col min="7" max="7" width="15.88671875" style="2" customWidth="1"/>
    <col min="8" max="8" width="32.88671875" style="2" customWidth="1"/>
    <col min="9" max="9" width="11" style="3" customWidth="1"/>
    <col min="10" max="10" width="11.109375" style="2" customWidth="1"/>
    <col min="11" max="12" width="13.33203125" style="2" customWidth="1"/>
    <col min="13" max="13" width="13.88671875" style="2" customWidth="1"/>
    <col min="14" max="17" width="9.109375" style="2" customWidth="1"/>
    <col min="18" max="256" width="8.88671875" style="2"/>
    <col min="257" max="257" width="46.109375" style="2" customWidth="1"/>
    <col min="258" max="258" width="30.6640625" style="2" customWidth="1"/>
    <col min="259" max="259" width="20.88671875" style="2" customWidth="1"/>
    <col min="260" max="261" width="20.44140625" style="2" customWidth="1"/>
    <col min="262" max="262" width="14.6640625" style="2" customWidth="1"/>
    <col min="263" max="263" width="14" style="2" customWidth="1"/>
    <col min="264" max="264" width="32.88671875" style="2" customWidth="1"/>
    <col min="265" max="265" width="11" style="2" customWidth="1"/>
    <col min="266" max="266" width="11.109375" style="2" customWidth="1"/>
    <col min="267" max="268" width="13.33203125" style="2" customWidth="1"/>
    <col min="269" max="269" width="13.88671875" style="2" customWidth="1"/>
    <col min="270" max="273" width="9.109375" style="2" customWidth="1"/>
    <col min="274" max="512" width="8.88671875" style="2"/>
    <col min="513" max="513" width="46.109375" style="2" customWidth="1"/>
    <col min="514" max="514" width="30.6640625" style="2" customWidth="1"/>
    <col min="515" max="515" width="20.88671875" style="2" customWidth="1"/>
    <col min="516" max="517" width="20.44140625" style="2" customWidth="1"/>
    <col min="518" max="518" width="14.6640625" style="2" customWidth="1"/>
    <col min="519" max="519" width="14" style="2" customWidth="1"/>
    <col min="520" max="520" width="32.88671875" style="2" customWidth="1"/>
    <col min="521" max="521" width="11" style="2" customWidth="1"/>
    <col min="522" max="522" width="11.109375" style="2" customWidth="1"/>
    <col min="523" max="524" width="13.33203125" style="2" customWidth="1"/>
    <col min="525" max="525" width="13.88671875" style="2" customWidth="1"/>
    <col min="526" max="529" width="9.109375" style="2" customWidth="1"/>
    <col min="530" max="768" width="8.88671875" style="2"/>
    <col min="769" max="769" width="46.109375" style="2" customWidth="1"/>
    <col min="770" max="770" width="30.6640625" style="2" customWidth="1"/>
    <col min="771" max="771" width="20.88671875" style="2" customWidth="1"/>
    <col min="772" max="773" width="20.44140625" style="2" customWidth="1"/>
    <col min="774" max="774" width="14.6640625" style="2" customWidth="1"/>
    <col min="775" max="775" width="14" style="2" customWidth="1"/>
    <col min="776" max="776" width="32.88671875" style="2" customWidth="1"/>
    <col min="777" max="777" width="11" style="2" customWidth="1"/>
    <col min="778" max="778" width="11.109375" style="2" customWidth="1"/>
    <col min="779" max="780" width="13.33203125" style="2" customWidth="1"/>
    <col min="781" max="781" width="13.88671875" style="2" customWidth="1"/>
    <col min="782" max="785" width="9.109375" style="2" customWidth="1"/>
    <col min="786" max="1024" width="8.88671875" style="2"/>
    <col min="1025" max="1025" width="46.109375" style="2" customWidth="1"/>
    <col min="1026" max="1026" width="30.6640625" style="2" customWidth="1"/>
    <col min="1027" max="1027" width="20.88671875" style="2" customWidth="1"/>
    <col min="1028" max="1029" width="20.44140625" style="2" customWidth="1"/>
    <col min="1030" max="1030" width="14.6640625" style="2" customWidth="1"/>
    <col min="1031" max="1031" width="14" style="2" customWidth="1"/>
    <col min="1032" max="1032" width="32.88671875" style="2" customWidth="1"/>
    <col min="1033" max="1033" width="11" style="2" customWidth="1"/>
    <col min="1034" max="1034" width="11.109375" style="2" customWidth="1"/>
    <col min="1035" max="1036" width="13.33203125" style="2" customWidth="1"/>
    <col min="1037" max="1037" width="13.88671875" style="2" customWidth="1"/>
    <col min="1038" max="1041" width="9.109375" style="2" customWidth="1"/>
    <col min="1042" max="1280" width="8.88671875" style="2"/>
    <col min="1281" max="1281" width="46.109375" style="2" customWidth="1"/>
    <col min="1282" max="1282" width="30.6640625" style="2" customWidth="1"/>
    <col min="1283" max="1283" width="20.88671875" style="2" customWidth="1"/>
    <col min="1284" max="1285" width="20.44140625" style="2" customWidth="1"/>
    <col min="1286" max="1286" width="14.6640625" style="2" customWidth="1"/>
    <col min="1287" max="1287" width="14" style="2" customWidth="1"/>
    <col min="1288" max="1288" width="32.88671875" style="2" customWidth="1"/>
    <col min="1289" max="1289" width="11" style="2" customWidth="1"/>
    <col min="1290" max="1290" width="11.109375" style="2" customWidth="1"/>
    <col min="1291" max="1292" width="13.33203125" style="2" customWidth="1"/>
    <col min="1293" max="1293" width="13.88671875" style="2" customWidth="1"/>
    <col min="1294" max="1297" width="9.109375" style="2" customWidth="1"/>
    <col min="1298" max="1536" width="8.88671875" style="2"/>
    <col min="1537" max="1537" width="46.109375" style="2" customWidth="1"/>
    <col min="1538" max="1538" width="30.6640625" style="2" customWidth="1"/>
    <col min="1539" max="1539" width="20.88671875" style="2" customWidth="1"/>
    <col min="1540" max="1541" width="20.44140625" style="2" customWidth="1"/>
    <col min="1542" max="1542" width="14.6640625" style="2" customWidth="1"/>
    <col min="1543" max="1543" width="14" style="2" customWidth="1"/>
    <col min="1544" max="1544" width="32.88671875" style="2" customWidth="1"/>
    <col min="1545" max="1545" width="11" style="2" customWidth="1"/>
    <col min="1546" max="1546" width="11.109375" style="2" customWidth="1"/>
    <col min="1547" max="1548" width="13.33203125" style="2" customWidth="1"/>
    <col min="1549" max="1549" width="13.88671875" style="2" customWidth="1"/>
    <col min="1550" max="1553" width="9.109375" style="2" customWidth="1"/>
    <col min="1554" max="1792" width="8.88671875" style="2"/>
    <col min="1793" max="1793" width="46.109375" style="2" customWidth="1"/>
    <col min="1794" max="1794" width="30.6640625" style="2" customWidth="1"/>
    <col min="1795" max="1795" width="20.88671875" style="2" customWidth="1"/>
    <col min="1796" max="1797" width="20.44140625" style="2" customWidth="1"/>
    <col min="1798" max="1798" width="14.6640625" style="2" customWidth="1"/>
    <col min="1799" max="1799" width="14" style="2" customWidth="1"/>
    <col min="1800" max="1800" width="32.88671875" style="2" customWidth="1"/>
    <col min="1801" max="1801" width="11" style="2" customWidth="1"/>
    <col min="1802" max="1802" width="11.109375" style="2" customWidth="1"/>
    <col min="1803" max="1804" width="13.33203125" style="2" customWidth="1"/>
    <col min="1805" max="1805" width="13.88671875" style="2" customWidth="1"/>
    <col min="1806" max="1809" width="9.109375" style="2" customWidth="1"/>
    <col min="1810" max="2048" width="8.88671875" style="2"/>
    <col min="2049" max="2049" width="46.109375" style="2" customWidth="1"/>
    <col min="2050" max="2050" width="30.6640625" style="2" customWidth="1"/>
    <col min="2051" max="2051" width="20.88671875" style="2" customWidth="1"/>
    <col min="2052" max="2053" width="20.44140625" style="2" customWidth="1"/>
    <col min="2054" max="2054" width="14.6640625" style="2" customWidth="1"/>
    <col min="2055" max="2055" width="14" style="2" customWidth="1"/>
    <col min="2056" max="2056" width="32.88671875" style="2" customWidth="1"/>
    <col min="2057" max="2057" width="11" style="2" customWidth="1"/>
    <col min="2058" max="2058" width="11.109375" style="2" customWidth="1"/>
    <col min="2059" max="2060" width="13.33203125" style="2" customWidth="1"/>
    <col min="2061" max="2061" width="13.88671875" style="2" customWidth="1"/>
    <col min="2062" max="2065" width="9.109375" style="2" customWidth="1"/>
    <col min="2066" max="2304" width="8.88671875" style="2"/>
    <col min="2305" max="2305" width="46.109375" style="2" customWidth="1"/>
    <col min="2306" max="2306" width="30.6640625" style="2" customWidth="1"/>
    <col min="2307" max="2307" width="20.88671875" style="2" customWidth="1"/>
    <col min="2308" max="2309" width="20.44140625" style="2" customWidth="1"/>
    <col min="2310" max="2310" width="14.6640625" style="2" customWidth="1"/>
    <col min="2311" max="2311" width="14" style="2" customWidth="1"/>
    <col min="2312" max="2312" width="32.88671875" style="2" customWidth="1"/>
    <col min="2313" max="2313" width="11" style="2" customWidth="1"/>
    <col min="2314" max="2314" width="11.109375" style="2" customWidth="1"/>
    <col min="2315" max="2316" width="13.33203125" style="2" customWidth="1"/>
    <col min="2317" max="2317" width="13.88671875" style="2" customWidth="1"/>
    <col min="2318" max="2321" width="9.109375" style="2" customWidth="1"/>
    <col min="2322" max="2560" width="8.88671875" style="2"/>
    <col min="2561" max="2561" width="46.109375" style="2" customWidth="1"/>
    <col min="2562" max="2562" width="30.6640625" style="2" customWidth="1"/>
    <col min="2563" max="2563" width="20.88671875" style="2" customWidth="1"/>
    <col min="2564" max="2565" width="20.44140625" style="2" customWidth="1"/>
    <col min="2566" max="2566" width="14.6640625" style="2" customWidth="1"/>
    <col min="2567" max="2567" width="14" style="2" customWidth="1"/>
    <col min="2568" max="2568" width="32.88671875" style="2" customWidth="1"/>
    <col min="2569" max="2569" width="11" style="2" customWidth="1"/>
    <col min="2570" max="2570" width="11.109375" style="2" customWidth="1"/>
    <col min="2571" max="2572" width="13.33203125" style="2" customWidth="1"/>
    <col min="2573" max="2573" width="13.88671875" style="2" customWidth="1"/>
    <col min="2574" max="2577" width="9.109375" style="2" customWidth="1"/>
    <col min="2578" max="2816" width="8.88671875" style="2"/>
    <col min="2817" max="2817" width="46.109375" style="2" customWidth="1"/>
    <col min="2818" max="2818" width="30.6640625" style="2" customWidth="1"/>
    <col min="2819" max="2819" width="20.88671875" style="2" customWidth="1"/>
    <col min="2820" max="2821" width="20.44140625" style="2" customWidth="1"/>
    <col min="2822" max="2822" width="14.6640625" style="2" customWidth="1"/>
    <col min="2823" max="2823" width="14" style="2" customWidth="1"/>
    <col min="2824" max="2824" width="32.88671875" style="2" customWidth="1"/>
    <col min="2825" max="2825" width="11" style="2" customWidth="1"/>
    <col min="2826" max="2826" width="11.109375" style="2" customWidth="1"/>
    <col min="2827" max="2828" width="13.33203125" style="2" customWidth="1"/>
    <col min="2829" max="2829" width="13.88671875" style="2" customWidth="1"/>
    <col min="2830" max="2833" width="9.109375" style="2" customWidth="1"/>
    <col min="2834" max="3072" width="8.88671875" style="2"/>
    <col min="3073" max="3073" width="46.109375" style="2" customWidth="1"/>
    <col min="3074" max="3074" width="30.6640625" style="2" customWidth="1"/>
    <col min="3075" max="3075" width="20.88671875" style="2" customWidth="1"/>
    <col min="3076" max="3077" width="20.44140625" style="2" customWidth="1"/>
    <col min="3078" max="3078" width="14.6640625" style="2" customWidth="1"/>
    <col min="3079" max="3079" width="14" style="2" customWidth="1"/>
    <col min="3080" max="3080" width="32.88671875" style="2" customWidth="1"/>
    <col min="3081" max="3081" width="11" style="2" customWidth="1"/>
    <col min="3082" max="3082" width="11.109375" style="2" customWidth="1"/>
    <col min="3083" max="3084" width="13.33203125" style="2" customWidth="1"/>
    <col min="3085" max="3085" width="13.88671875" style="2" customWidth="1"/>
    <col min="3086" max="3089" width="9.109375" style="2" customWidth="1"/>
    <col min="3090" max="3328" width="8.88671875" style="2"/>
    <col min="3329" max="3329" width="46.109375" style="2" customWidth="1"/>
    <col min="3330" max="3330" width="30.6640625" style="2" customWidth="1"/>
    <col min="3331" max="3331" width="20.88671875" style="2" customWidth="1"/>
    <col min="3332" max="3333" width="20.44140625" style="2" customWidth="1"/>
    <col min="3334" max="3334" width="14.6640625" style="2" customWidth="1"/>
    <col min="3335" max="3335" width="14" style="2" customWidth="1"/>
    <col min="3336" max="3336" width="32.88671875" style="2" customWidth="1"/>
    <col min="3337" max="3337" width="11" style="2" customWidth="1"/>
    <col min="3338" max="3338" width="11.109375" style="2" customWidth="1"/>
    <col min="3339" max="3340" width="13.33203125" style="2" customWidth="1"/>
    <col min="3341" max="3341" width="13.88671875" style="2" customWidth="1"/>
    <col min="3342" max="3345" width="9.109375" style="2" customWidth="1"/>
    <col min="3346" max="3584" width="8.88671875" style="2"/>
    <col min="3585" max="3585" width="46.109375" style="2" customWidth="1"/>
    <col min="3586" max="3586" width="30.6640625" style="2" customWidth="1"/>
    <col min="3587" max="3587" width="20.88671875" style="2" customWidth="1"/>
    <col min="3588" max="3589" width="20.44140625" style="2" customWidth="1"/>
    <col min="3590" max="3590" width="14.6640625" style="2" customWidth="1"/>
    <col min="3591" max="3591" width="14" style="2" customWidth="1"/>
    <col min="3592" max="3592" width="32.88671875" style="2" customWidth="1"/>
    <col min="3593" max="3593" width="11" style="2" customWidth="1"/>
    <col min="3594" max="3594" width="11.109375" style="2" customWidth="1"/>
    <col min="3595" max="3596" width="13.33203125" style="2" customWidth="1"/>
    <col min="3597" max="3597" width="13.88671875" style="2" customWidth="1"/>
    <col min="3598" max="3601" width="9.109375" style="2" customWidth="1"/>
    <col min="3602" max="3840" width="8.88671875" style="2"/>
    <col min="3841" max="3841" width="46.109375" style="2" customWidth="1"/>
    <col min="3842" max="3842" width="30.6640625" style="2" customWidth="1"/>
    <col min="3843" max="3843" width="20.88671875" style="2" customWidth="1"/>
    <col min="3844" max="3845" width="20.44140625" style="2" customWidth="1"/>
    <col min="3846" max="3846" width="14.6640625" style="2" customWidth="1"/>
    <col min="3847" max="3847" width="14" style="2" customWidth="1"/>
    <col min="3848" max="3848" width="32.88671875" style="2" customWidth="1"/>
    <col min="3849" max="3849" width="11" style="2" customWidth="1"/>
    <col min="3850" max="3850" width="11.109375" style="2" customWidth="1"/>
    <col min="3851" max="3852" width="13.33203125" style="2" customWidth="1"/>
    <col min="3853" max="3853" width="13.88671875" style="2" customWidth="1"/>
    <col min="3854" max="3857" width="9.109375" style="2" customWidth="1"/>
    <col min="3858" max="4096" width="8.88671875" style="2"/>
    <col min="4097" max="4097" width="46.109375" style="2" customWidth="1"/>
    <col min="4098" max="4098" width="30.6640625" style="2" customWidth="1"/>
    <col min="4099" max="4099" width="20.88671875" style="2" customWidth="1"/>
    <col min="4100" max="4101" width="20.44140625" style="2" customWidth="1"/>
    <col min="4102" max="4102" width="14.6640625" style="2" customWidth="1"/>
    <col min="4103" max="4103" width="14" style="2" customWidth="1"/>
    <col min="4104" max="4104" width="32.88671875" style="2" customWidth="1"/>
    <col min="4105" max="4105" width="11" style="2" customWidth="1"/>
    <col min="4106" max="4106" width="11.109375" style="2" customWidth="1"/>
    <col min="4107" max="4108" width="13.33203125" style="2" customWidth="1"/>
    <col min="4109" max="4109" width="13.88671875" style="2" customWidth="1"/>
    <col min="4110" max="4113" width="9.109375" style="2" customWidth="1"/>
    <col min="4114" max="4352" width="8.88671875" style="2"/>
    <col min="4353" max="4353" width="46.109375" style="2" customWidth="1"/>
    <col min="4354" max="4354" width="30.6640625" style="2" customWidth="1"/>
    <col min="4355" max="4355" width="20.88671875" style="2" customWidth="1"/>
    <col min="4356" max="4357" width="20.44140625" style="2" customWidth="1"/>
    <col min="4358" max="4358" width="14.6640625" style="2" customWidth="1"/>
    <col min="4359" max="4359" width="14" style="2" customWidth="1"/>
    <col min="4360" max="4360" width="32.88671875" style="2" customWidth="1"/>
    <col min="4361" max="4361" width="11" style="2" customWidth="1"/>
    <col min="4362" max="4362" width="11.109375" style="2" customWidth="1"/>
    <col min="4363" max="4364" width="13.33203125" style="2" customWidth="1"/>
    <col min="4365" max="4365" width="13.88671875" style="2" customWidth="1"/>
    <col min="4366" max="4369" width="9.109375" style="2" customWidth="1"/>
    <col min="4370" max="4608" width="8.88671875" style="2"/>
    <col min="4609" max="4609" width="46.109375" style="2" customWidth="1"/>
    <col min="4610" max="4610" width="30.6640625" style="2" customWidth="1"/>
    <col min="4611" max="4611" width="20.88671875" style="2" customWidth="1"/>
    <col min="4612" max="4613" width="20.44140625" style="2" customWidth="1"/>
    <col min="4614" max="4614" width="14.6640625" style="2" customWidth="1"/>
    <col min="4615" max="4615" width="14" style="2" customWidth="1"/>
    <col min="4616" max="4616" width="32.88671875" style="2" customWidth="1"/>
    <col min="4617" max="4617" width="11" style="2" customWidth="1"/>
    <col min="4618" max="4618" width="11.109375" style="2" customWidth="1"/>
    <col min="4619" max="4620" width="13.33203125" style="2" customWidth="1"/>
    <col min="4621" max="4621" width="13.88671875" style="2" customWidth="1"/>
    <col min="4622" max="4625" width="9.109375" style="2" customWidth="1"/>
    <col min="4626" max="4864" width="8.88671875" style="2"/>
    <col min="4865" max="4865" width="46.109375" style="2" customWidth="1"/>
    <col min="4866" max="4866" width="30.6640625" style="2" customWidth="1"/>
    <col min="4867" max="4867" width="20.88671875" style="2" customWidth="1"/>
    <col min="4868" max="4869" width="20.44140625" style="2" customWidth="1"/>
    <col min="4870" max="4870" width="14.6640625" style="2" customWidth="1"/>
    <col min="4871" max="4871" width="14" style="2" customWidth="1"/>
    <col min="4872" max="4872" width="32.88671875" style="2" customWidth="1"/>
    <col min="4873" max="4873" width="11" style="2" customWidth="1"/>
    <col min="4874" max="4874" width="11.109375" style="2" customWidth="1"/>
    <col min="4875" max="4876" width="13.33203125" style="2" customWidth="1"/>
    <col min="4877" max="4877" width="13.88671875" style="2" customWidth="1"/>
    <col min="4878" max="4881" width="9.109375" style="2" customWidth="1"/>
    <col min="4882" max="5120" width="8.88671875" style="2"/>
    <col min="5121" max="5121" width="46.109375" style="2" customWidth="1"/>
    <col min="5122" max="5122" width="30.6640625" style="2" customWidth="1"/>
    <col min="5123" max="5123" width="20.88671875" style="2" customWidth="1"/>
    <col min="5124" max="5125" width="20.44140625" style="2" customWidth="1"/>
    <col min="5126" max="5126" width="14.6640625" style="2" customWidth="1"/>
    <col min="5127" max="5127" width="14" style="2" customWidth="1"/>
    <col min="5128" max="5128" width="32.88671875" style="2" customWidth="1"/>
    <col min="5129" max="5129" width="11" style="2" customWidth="1"/>
    <col min="5130" max="5130" width="11.109375" style="2" customWidth="1"/>
    <col min="5131" max="5132" width="13.33203125" style="2" customWidth="1"/>
    <col min="5133" max="5133" width="13.88671875" style="2" customWidth="1"/>
    <col min="5134" max="5137" width="9.109375" style="2" customWidth="1"/>
    <col min="5138" max="5376" width="8.88671875" style="2"/>
    <col min="5377" max="5377" width="46.109375" style="2" customWidth="1"/>
    <col min="5378" max="5378" width="30.6640625" style="2" customWidth="1"/>
    <col min="5379" max="5379" width="20.88671875" style="2" customWidth="1"/>
    <col min="5380" max="5381" width="20.44140625" style="2" customWidth="1"/>
    <col min="5382" max="5382" width="14.6640625" style="2" customWidth="1"/>
    <col min="5383" max="5383" width="14" style="2" customWidth="1"/>
    <col min="5384" max="5384" width="32.88671875" style="2" customWidth="1"/>
    <col min="5385" max="5385" width="11" style="2" customWidth="1"/>
    <col min="5386" max="5386" width="11.109375" style="2" customWidth="1"/>
    <col min="5387" max="5388" width="13.33203125" style="2" customWidth="1"/>
    <col min="5389" max="5389" width="13.88671875" style="2" customWidth="1"/>
    <col min="5390" max="5393" width="9.109375" style="2" customWidth="1"/>
    <col min="5394" max="5632" width="8.88671875" style="2"/>
    <col min="5633" max="5633" width="46.109375" style="2" customWidth="1"/>
    <col min="5634" max="5634" width="30.6640625" style="2" customWidth="1"/>
    <col min="5635" max="5635" width="20.88671875" style="2" customWidth="1"/>
    <col min="5636" max="5637" width="20.44140625" style="2" customWidth="1"/>
    <col min="5638" max="5638" width="14.6640625" style="2" customWidth="1"/>
    <col min="5639" max="5639" width="14" style="2" customWidth="1"/>
    <col min="5640" max="5640" width="32.88671875" style="2" customWidth="1"/>
    <col min="5641" max="5641" width="11" style="2" customWidth="1"/>
    <col min="5642" max="5642" width="11.109375" style="2" customWidth="1"/>
    <col min="5643" max="5644" width="13.33203125" style="2" customWidth="1"/>
    <col min="5645" max="5645" width="13.88671875" style="2" customWidth="1"/>
    <col min="5646" max="5649" width="9.109375" style="2" customWidth="1"/>
    <col min="5650" max="5888" width="8.88671875" style="2"/>
    <col min="5889" max="5889" width="46.109375" style="2" customWidth="1"/>
    <col min="5890" max="5890" width="30.6640625" style="2" customWidth="1"/>
    <col min="5891" max="5891" width="20.88671875" style="2" customWidth="1"/>
    <col min="5892" max="5893" width="20.44140625" style="2" customWidth="1"/>
    <col min="5894" max="5894" width="14.6640625" style="2" customWidth="1"/>
    <col min="5895" max="5895" width="14" style="2" customWidth="1"/>
    <col min="5896" max="5896" width="32.88671875" style="2" customWidth="1"/>
    <col min="5897" max="5897" width="11" style="2" customWidth="1"/>
    <col min="5898" max="5898" width="11.109375" style="2" customWidth="1"/>
    <col min="5899" max="5900" width="13.33203125" style="2" customWidth="1"/>
    <col min="5901" max="5901" width="13.88671875" style="2" customWidth="1"/>
    <col min="5902" max="5905" width="9.109375" style="2" customWidth="1"/>
    <col min="5906" max="6144" width="8.88671875" style="2"/>
    <col min="6145" max="6145" width="46.109375" style="2" customWidth="1"/>
    <col min="6146" max="6146" width="30.6640625" style="2" customWidth="1"/>
    <col min="6147" max="6147" width="20.88671875" style="2" customWidth="1"/>
    <col min="6148" max="6149" width="20.44140625" style="2" customWidth="1"/>
    <col min="6150" max="6150" width="14.6640625" style="2" customWidth="1"/>
    <col min="6151" max="6151" width="14" style="2" customWidth="1"/>
    <col min="6152" max="6152" width="32.88671875" style="2" customWidth="1"/>
    <col min="6153" max="6153" width="11" style="2" customWidth="1"/>
    <col min="6154" max="6154" width="11.109375" style="2" customWidth="1"/>
    <col min="6155" max="6156" width="13.33203125" style="2" customWidth="1"/>
    <col min="6157" max="6157" width="13.88671875" style="2" customWidth="1"/>
    <col min="6158" max="6161" width="9.109375" style="2" customWidth="1"/>
    <col min="6162" max="6400" width="8.88671875" style="2"/>
    <col min="6401" max="6401" width="46.109375" style="2" customWidth="1"/>
    <col min="6402" max="6402" width="30.6640625" style="2" customWidth="1"/>
    <col min="6403" max="6403" width="20.88671875" style="2" customWidth="1"/>
    <col min="6404" max="6405" width="20.44140625" style="2" customWidth="1"/>
    <col min="6406" max="6406" width="14.6640625" style="2" customWidth="1"/>
    <col min="6407" max="6407" width="14" style="2" customWidth="1"/>
    <col min="6408" max="6408" width="32.88671875" style="2" customWidth="1"/>
    <col min="6409" max="6409" width="11" style="2" customWidth="1"/>
    <col min="6410" max="6410" width="11.109375" style="2" customWidth="1"/>
    <col min="6411" max="6412" width="13.33203125" style="2" customWidth="1"/>
    <col min="6413" max="6413" width="13.88671875" style="2" customWidth="1"/>
    <col min="6414" max="6417" width="9.109375" style="2" customWidth="1"/>
    <col min="6418" max="6656" width="8.88671875" style="2"/>
    <col min="6657" max="6657" width="46.109375" style="2" customWidth="1"/>
    <col min="6658" max="6658" width="30.6640625" style="2" customWidth="1"/>
    <col min="6659" max="6659" width="20.88671875" style="2" customWidth="1"/>
    <col min="6660" max="6661" width="20.44140625" style="2" customWidth="1"/>
    <col min="6662" max="6662" width="14.6640625" style="2" customWidth="1"/>
    <col min="6663" max="6663" width="14" style="2" customWidth="1"/>
    <col min="6664" max="6664" width="32.88671875" style="2" customWidth="1"/>
    <col min="6665" max="6665" width="11" style="2" customWidth="1"/>
    <col min="6666" max="6666" width="11.109375" style="2" customWidth="1"/>
    <col min="6667" max="6668" width="13.33203125" style="2" customWidth="1"/>
    <col min="6669" max="6669" width="13.88671875" style="2" customWidth="1"/>
    <col min="6670" max="6673" width="9.109375" style="2" customWidth="1"/>
    <col min="6674" max="6912" width="8.88671875" style="2"/>
    <col min="6913" max="6913" width="46.109375" style="2" customWidth="1"/>
    <col min="6914" max="6914" width="30.6640625" style="2" customWidth="1"/>
    <col min="6915" max="6915" width="20.88671875" style="2" customWidth="1"/>
    <col min="6916" max="6917" width="20.44140625" style="2" customWidth="1"/>
    <col min="6918" max="6918" width="14.6640625" style="2" customWidth="1"/>
    <col min="6919" max="6919" width="14" style="2" customWidth="1"/>
    <col min="6920" max="6920" width="32.88671875" style="2" customWidth="1"/>
    <col min="6921" max="6921" width="11" style="2" customWidth="1"/>
    <col min="6922" max="6922" width="11.109375" style="2" customWidth="1"/>
    <col min="6923" max="6924" width="13.33203125" style="2" customWidth="1"/>
    <col min="6925" max="6925" width="13.88671875" style="2" customWidth="1"/>
    <col min="6926" max="6929" width="9.109375" style="2" customWidth="1"/>
    <col min="6930" max="7168" width="8.88671875" style="2"/>
    <col min="7169" max="7169" width="46.109375" style="2" customWidth="1"/>
    <col min="7170" max="7170" width="30.6640625" style="2" customWidth="1"/>
    <col min="7171" max="7171" width="20.88671875" style="2" customWidth="1"/>
    <col min="7172" max="7173" width="20.44140625" style="2" customWidth="1"/>
    <col min="7174" max="7174" width="14.6640625" style="2" customWidth="1"/>
    <col min="7175" max="7175" width="14" style="2" customWidth="1"/>
    <col min="7176" max="7176" width="32.88671875" style="2" customWidth="1"/>
    <col min="7177" max="7177" width="11" style="2" customWidth="1"/>
    <col min="7178" max="7178" width="11.109375" style="2" customWidth="1"/>
    <col min="7179" max="7180" width="13.33203125" style="2" customWidth="1"/>
    <col min="7181" max="7181" width="13.88671875" style="2" customWidth="1"/>
    <col min="7182" max="7185" width="9.109375" style="2" customWidth="1"/>
    <col min="7186" max="7424" width="8.88671875" style="2"/>
    <col min="7425" max="7425" width="46.109375" style="2" customWidth="1"/>
    <col min="7426" max="7426" width="30.6640625" style="2" customWidth="1"/>
    <col min="7427" max="7427" width="20.88671875" style="2" customWidth="1"/>
    <col min="7428" max="7429" width="20.44140625" style="2" customWidth="1"/>
    <col min="7430" max="7430" width="14.6640625" style="2" customWidth="1"/>
    <col min="7431" max="7431" width="14" style="2" customWidth="1"/>
    <col min="7432" max="7432" width="32.88671875" style="2" customWidth="1"/>
    <col min="7433" max="7433" width="11" style="2" customWidth="1"/>
    <col min="7434" max="7434" width="11.109375" style="2" customWidth="1"/>
    <col min="7435" max="7436" width="13.33203125" style="2" customWidth="1"/>
    <col min="7437" max="7437" width="13.88671875" style="2" customWidth="1"/>
    <col min="7438" max="7441" width="9.109375" style="2" customWidth="1"/>
    <col min="7442" max="7680" width="8.88671875" style="2"/>
    <col min="7681" max="7681" width="46.109375" style="2" customWidth="1"/>
    <col min="7682" max="7682" width="30.6640625" style="2" customWidth="1"/>
    <col min="7683" max="7683" width="20.88671875" style="2" customWidth="1"/>
    <col min="7684" max="7685" width="20.44140625" style="2" customWidth="1"/>
    <col min="7686" max="7686" width="14.6640625" style="2" customWidth="1"/>
    <col min="7687" max="7687" width="14" style="2" customWidth="1"/>
    <col min="7688" max="7688" width="32.88671875" style="2" customWidth="1"/>
    <col min="7689" max="7689" width="11" style="2" customWidth="1"/>
    <col min="7690" max="7690" width="11.109375" style="2" customWidth="1"/>
    <col min="7691" max="7692" width="13.33203125" style="2" customWidth="1"/>
    <col min="7693" max="7693" width="13.88671875" style="2" customWidth="1"/>
    <col min="7694" max="7697" width="9.109375" style="2" customWidth="1"/>
    <col min="7698" max="7936" width="8.88671875" style="2"/>
    <col min="7937" max="7937" width="46.109375" style="2" customWidth="1"/>
    <col min="7938" max="7938" width="30.6640625" style="2" customWidth="1"/>
    <col min="7939" max="7939" width="20.88671875" style="2" customWidth="1"/>
    <col min="7940" max="7941" width="20.44140625" style="2" customWidth="1"/>
    <col min="7942" max="7942" width="14.6640625" style="2" customWidth="1"/>
    <col min="7943" max="7943" width="14" style="2" customWidth="1"/>
    <col min="7944" max="7944" width="32.88671875" style="2" customWidth="1"/>
    <col min="7945" max="7945" width="11" style="2" customWidth="1"/>
    <col min="7946" max="7946" width="11.109375" style="2" customWidth="1"/>
    <col min="7947" max="7948" width="13.33203125" style="2" customWidth="1"/>
    <col min="7949" max="7949" width="13.88671875" style="2" customWidth="1"/>
    <col min="7950" max="7953" width="9.109375" style="2" customWidth="1"/>
    <col min="7954" max="8192" width="8.88671875" style="2"/>
    <col min="8193" max="8193" width="46.109375" style="2" customWidth="1"/>
    <col min="8194" max="8194" width="30.6640625" style="2" customWidth="1"/>
    <col min="8195" max="8195" width="20.88671875" style="2" customWidth="1"/>
    <col min="8196" max="8197" width="20.44140625" style="2" customWidth="1"/>
    <col min="8198" max="8198" width="14.6640625" style="2" customWidth="1"/>
    <col min="8199" max="8199" width="14" style="2" customWidth="1"/>
    <col min="8200" max="8200" width="32.88671875" style="2" customWidth="1"/>
    <col min="8201" max="8201" width="11" style="2" customWidth="1"/>
    <col min="8202" max="8202" width="11.109375" style="2" customWidth="1"/>
    <col min="8203" max="8204" width="13.33203125" style="2" customWidth="1"/>
    <col min="8205" max="8205" width="13.88671875" style="2" customWidth="1"/>
    <col min="8206" max="8209" width="9.109375" style="2" customWidth="1"/>
    <col min="8210" max="8448" width="8.88671875" style="2"/>
    <col min="8449" max="8449" width="46.109375" style="2" customWidth="1"/>
    <col min="8450" max="8450" width="30.6640625" style="2" customWidth="1"/>
    <col min="8451" max="8451" width="20.88671875" style="2" customWidth="1"/>
    <col min="8452" max="8453" width="20.44140625" style="2" customWidth="1"/>
    <col min="8454" max="8454" width="14.6640625" style="2" customWidth="1"/>
    <col min="8455" max="8455" width="14" style="2" customWidth="1"/>
    <col min="8456" max="8456" width="32.88671875" style="2" customWidth="1"/>
    <col min="8457" max="8457" width="11" style="2" customWidth="1"/>
    <col min="8458" max="8458" width="11.109375" style="2" customWidth="1"/>
    <col min="8459" max="8460" width="13.33203125" style="2" customWidth="1"/>
    <col min="8461" max="8461" width="13.88671875" style="2" customWidth="1"/>
    <col min="8462" max="8465" width="9.109375" style="2" customWidth="1"/>
    <col min="8466" max="8704" width="8.88671875" style="2"/>
    <col min="8705" max="8705" width="46.109375" style="2" customWidth="1"/>
    <col min="8706" max="8706" width="30.6640625" style="2" customWidth="1"/>
    <col min="8707" max="8707" width="20.88671875" style="2" customWidth="1"/>
    <col min="8708" max="8709" width="20.44140625" style="2" customWidth="1"/>
    <col min="8710" max="8710" width="14.6640625" style="2" customWidth="1"/>
    <col min="8711" max="8711" width="14" style="2" customWidth="1"/>
    <col min="8712" max="8712" width="32.88671875" style="2" customWidth="1"/>
    <col min="8713" max="8713" width="11" style="2" customWidth="1"/>
    <col min="8714" max="8714" width="11.109375" style="2" customWidth="1"/>
    <col min="8715" max="8716" width="13.33203125" style="2" customWidth="1"/>
    <col min="8717" max="8717" width="13.88671875" style="2" customWidth="1"/>
    <col min="8718" max="8721" width="9.109375" style="2" customWidth="1"/>
    <col min="8722" max="8960" width="8.88671875" style="2"/>
    <col min="8961" max="8961" width="46.109375" style="2" customWidth="1"/>
    <col min="8962" max="8962" width="30.6640625" style="2" customWidth="1"/>
    <col min="8963" max="8963" width="20.88671875" style="2" customWidth="1"/>
    <col min="8964" max="8965" width="20.44140625" style="2" customWidth="1"/>
    <col min="8966" max="8966" width="14.6640625" style="2" customWidth="1"/>
    <col min="8967" max="8967" width="14" style="2" customWidth="1"/>
    <col min="8968" max="8968" width="32.88671875" style="2" customWidth="1"/>
    <col min="8969" max="8969" width="11" style="2" customWidth="1"/>
    <col min="8970" max="8970" width="11.109375" style="2" customWidth="1"/>
    <col min="8971" max="8972" width="13.33203125" style="2" customWidth="1"/>
    <col min="8973" max="8973" width="13.88671875" style="2" customWidth="1"/>
    <col min="8974" max="8977" width="9.109375" style="2" customWidth="1"/>
    <col min="8978" max="9216" width="8.88671875" style="2"/>
    <col min="9217" max="9217" width="46.109375" style="2" customWidth="1"/>
    <col min="9218" max="9218" width="30.6640625" style="2" customWidth="1"/>
    <col min="9219" max="9219" width="20.88671875" style="2" customWidth="1"/>
    <col min="9220" max="9221" width="20.44140625" style="2" customWidth="1"/>
    <col min="9222" max="9222" width="14.6640625" style="2" customWidth="1"/>
    <col min="9223" max="9223" width="14" style="2" customWidth="1"/>
    <col min="9224" max="9224" width="32.88671875" style="2" customWidth="1"/>
    <col min="9225" max="9225" width="11" style="2" customWidth="1"/>
    <col min="9226" max="9226" width="11.109375" style="2" customWidth="1"/>
    <col min="9227" max="9228" width="13.33203125" style="2" customWidth="1"/>
    <col min="9229" max="9229" width="13.88671875" style="2" customWidth="1"/>
    <col min="9230" max="9233" width="9.109375" style="2" customWidth="1"/>
    <col min="9234" max="9472" width="8.88671875" style="2"/>
    <col min="9473" max="9473" width="46.109375" style="2" customWidth="1"/>
    <col min="9474" max="9474" width="30.6640625" style="2" customWidth="1"/>
    <col min="9475" max="9475" width="20.88671875" style="2" customWidth="1"/>
    <col min="9476" max="9477" width="20.44140625" style="2" customWidth="1"/>
    <col min="9478" max="9478" width="14.6640625" style="2" customWidth="1"/>
    <col min="9479" max="9479" width="14" style="2" customWidth="1"/>
    <col min="9480" max="9480" width="32.88671875" style="2" customWidth="1"/>
    <col min="9481" max="9481" width="11" style="2" customWidth="1"/>
    <col min="9482" max="9482" width="11.109375" style="2" customWidth="1"/>
    <col min="9483" max="9484" width="13.33203125" style="2" customWidth="1"/>
    <col min="9485" max="9485" width="13.88671875" style="2" customWidth="1"/>
    <col min="9486" max="9489" width="9.109375" style="2" customWidth="1"/>
    <col min="9490" max="9728" width="8.88671875" style="2"/>
    <col min="9729" max="9729" width="46.109375" style="2" customWidth="1"/>
    <col min="9730" max="9730" width="30.6640625" style="2" customWidth="1"/>
    <col min="9731" max="9731" width="20.88671875" style="2" customWidth="1"/>
    <col min="9732" max="9733" width="20.44140625" style="2" customWidth="1"/>
    <col min="9734" max="9734" width="14.6640625" style="2" customWidth="1"/>
    <col min="9735" max="9735" width="14" style="2" customWidth="1"/>
    <col min="9736" max="9736" width="32.88671875" style="2" customWidth="1"/>
    <col min="9737" max="9737" width="11" style="2" customWidth="1"/>
    <col min="9738" max="9738" width="11.109375" style="2" customWidth="1"/>
    <col min="9739" max="9740" width="13.33203125" style="2" customWidth="1"/>
    <col min="9741" max="9741" width="13.88671875" style="2" customWidth="1"/>
    <col min="9742" max="9745" width="9.109375" style="2" customWidth="1"/>
    <col min="9746" max="9984" width="8.88671875" style="2"/>
    <col min="9985" max="9985" width="46.109375" style="2" customWidth="1"/>
    <col min="9986" max="9986" width="30.6640625" style="2" customWidth="1"/>
    <col min="9987" max="9987" width="20.88671875" style="2" customWidth="1"/>
    <col min="9988" max="9989" width="20.44140625" style="2" customWidth="1"/>
    <col min="9990" max="9990" width="14.6640625" style="2" customWidth="1"/>
    <col min="9991" max="9991" width="14" style="2" customWidth="1"/>
    <col min="9992" max="9992" width="32.88671875" style="2" customWidth="1"/>
    <col min="9993" max="9993" width="11" style="2" customWidth="1"/>
    <col min="9994" max="9994" width="11.109375" style="2" customWidth="1"/>
    <col min="9995" max="9996" width="13.33203125" style="2" customWidth="1"/>
    <col min="9997" max="9997" width="13.88671875" style="2" customWidth="1"/>
    <col min="9998" max="10001" width="9.109375" style="2" customWidth="1"/>
    <col min="10002" max="10240" width="8.88671875" style="2"/>
    <col min="10241" max="10241" width="46.109375" style="2" customWidth="1"/>
    <col min="10242" max="10242" width="30.6640625" style="2" customWidth="1"/>
    <col min="10243" max="10243" width="20.88671875" style="2" customWidth="1"/>
    <col min="10244" max="10245" width="20.44140625" style="2" customWidth="1"/>
    <col min="10246" max="10246" width="14.6640625" style="2" customWidth="1"/>
    <col min="10247" max="10247" width="14" style="2" customWidth="1"/>
    <col min="10248" max="10248" width="32.88671875" style="2" customWidth="1"/>
    <col min="10249" max="10249" width="11" style="2" customWidth="1"/>
    <col min="10250" max="10250" width="11.109375" style="2" customWidth="1"/>
    <col min="10251" max="10252" width="13.33203125" style="2" customWidth="1"/>
    <col min="10253" max="10253" width="13.88671875" style="2" customWidth="1"/>
    <col min="10254" max="10257" width="9.109375" style="2" customWidth="1"/>
    <col min="10258" max="10496" width="8.88671875" style="2"/>
    <col min="10497" max="10497" width="46.109375" style="2" customWidth="1"/>
    <col min="10498" max="10498" width="30.6640625" style="2" customWidth="1"/>
    <col min="10499" max="10499" width="20.88671875" style="2" customWidth="1"/>
    <col min="10500" max="10501" width="20.44140625" style="2" customWidth="1"/>
    <col min="10502" max="10502" width="14.6640625" style="2" customWidth="1"/>
    <col min="10503" max="10503" width="14" style="2" customWidth="1"/>
    <col min="10504" max="10504" width="32.88671875" style="2" customWidth="1"/>
    <col min="10505" max="10505" width="11" style="2" customWidth="1"/>
    <col min="10506" max="10506" width="11.109375" style="2" customWidth="1"/>
    <col min="10507" max="10508" width="13.33203125" style="2" customWidth="1"/>
    <col min="10509" max="10509" width="13.88671875" style="2" customWidth="1"/>
    <col min="10510" max="10513" width="9.109375" style="2" customWidth="1"/>
    <col min="10514" max="10752" width="8.88671875" style="2"/>
    <col min="10753" max="10753" width="46.109375" style="2" customWidth="1"/>
    <col min="10754" max="10754" width="30.6640625" style="2" customWidth="1"/>
    <col min="10755" max="10755" width="20.88671875" style="2" customWidth="1"/>
    <col min="10756" max="10757" width="20.44140625" style="2" customWidth="1"/>
    <col min="10758" max="10758" width="14.6640625" style="2" customWidth="1"/>
    <col min="10759" max="10759" width="14" style="2" customWidth="1"/>
    <col min="10760" max="10760" width="32.88671875" style="2" customWidth="1"/>
    <col min="10761" max="10761" width="11" style="2" customWidth="1"/>
    <col min="10762" max="10762" width="11.109375" style="2" customWidth="1"/>
    <col min="10763" max="10764" width="13.33203125" style="2" customWidth="1"/>
    <col min="10765" max="10765" width="13.88671875" style="2" customWidth="1"/>
    <col min="10766" max="10769" width="9.109375" style="2" customWidth="1"/>
    <col min="10770" max="11008" width="8.88671875" style="2"/>
    <col min="11009" max="11009" width="46.109375" style="2" customWidth="1"/>
    <col min="11010" max="11010" width="30.6640625" style="2" customWidth="1"/>
    <col min="11011" max="11011" width="20.88671875" style="2" customWidth="1"/>
    <col min="11012" max="11013" width="20.44140625" style="2" customWidth="1"/>
    <col min="11014" max="11014" width="14.6640625" style="2" customWidth="1"/>
    <col min="11015" max="11015" width="14" style="2" customWidth="1"/>
    <col min="11016" max="11016" width="32.88671875" style="2" customWidth="1"/>
    <col min="11017" max="11017" width="11" style="2" customWidth="1"/>
    <col min="11018" max="11018" width="11.109375" style="2" customWidth="1"/>
    <col min="11019" max="11020" width="13.33203125" style="2" customWidth="1"/>
    <col min="11021" max="11021" width="13.88671875" style="2" customWidth="1"/>
    <col min="11022" max="11025" width="9.109375" style="2" customWidth="1"/>
    <col min="11026" max="11264" width="8.88671875" style="2"/>
    <col min="11265" max="11265" width="46.109375" style="2" customWidth="1"/>
    <col min="11266" max="11266" width="30.6640625" style="2" customWidth="1"/>
    <col min="11267" max="11267" width="20.88671875" style="2" customWidth="1"/>
    <col min="11268" max="11269" width="20.44140625" style="2" customWidth="1"/>
    <col min="11270" max="11270" width="14.6640625" style="2" customWidth="1"/>
    <col min="11271" max="11271" width="14" style="2" customWidth="1"/>
    <col min="11272" max="11272" width="32.88671875" style="2" customWidth="1"/>
    <col min="11273" max="11273" width="11" style="2" customWidth="1"/>
    <col min="11274" max="11274" width="11.109375" style="2" customWidth="1"/>
    <col min="11275" max="11276" width="13.33203125" style="2" customWidth="1"/>
    <col min="11277" max="11277" width="13.88671875" style="2" customWidth="1"/>
    <col min="11278" max="11281" width="9.109375" style="2" customWidth="1"/>
    <col min="11282" max="11520" width="8.88671875" style="2"/>
    <col min="11521" max="11521" width="46.109375" style="2" customWidth="1"/>
    <col min="11522" max="11522" width="30.6640625" style="2" customWidth="1"/>
    <col min="11523" max="11523" width="20.88671875" style="2" customWidth="1"/>
    <col min="11524" max="11525" width="20.44140625" style="2" customWidth="1"/>
    <col min="11526" max="11526" width="14.6640625" style="2" customWidth="1"/>
    <col min="11527" max="11527" width="14" style="2" customWidth="1"/>
    <col min="11528" max="11528" width="32.88671875" style="2" customWidth="1"/>
    <col min="11529" max="11529" width="11" style="2" customWidth="1"/>
    <col min="11530" max="11530" width="11.109375" style="2" customWidth="1"/>
    <col min="11531" max="11532" width="13.33203125" style="2" customWidth="1"/>
    <col min="11533" max="11533" width="13.88671875" style="2" customWidth="1"/>
    <col min="11534" max="11537" width="9.109375" style="2" customWidth="1"/>
    <col min="11538" max="11776" width="8.88671875" style="2"/>
    <col min="11777" max="11777" width="46.109375" style="2" customWidth="1"/>
    <col min="11778" max="11778" width="30.6640625" style="2" customWidth="1"/>
    <col min="11779" max="11779" width="20.88671875" style="2" customWidth="1"/>
    <col min="11780" max="11781" width="20.44140625" style="2" customWidth="1"/>
    <col min="11782" max="11782" width="14.6640625" style="2" customWidth="1"/>
    <col min="11783" max="11783" width="14" style="2" customWidth="1"/>
    <col min="11784" max="11784" width="32.88671875" style="2" customWidth="1"/>
    <col min="11785" max="11785" width="11" style="2" customWidth="1"/>
    <col min="11786" max="11786" width="11.109375" style="2" customWidth="1"/>
    <col min="11787" max="11788" width="13.33203125" style="2" customWidth="1"/>
    <col min="11789" max="11789" width="13.88671875" style="2" customWidth="1"/>
    <col min="11790" max="11793" width="9.109375" style="2" customWidth="1"/>
    <col min="11794" max="12032" width="8.88671875" style="2"/>
    <col min="12033" max="12033" width="46.109375" style="2" customWidth="1"/>
    <col min="12034" max="12034" width="30.6640625" style="2" customWidth="1"/>
    <col min="12035" max="12035" width="20.88671875" style="2" customWidth="1"/>
    <col min="12036" max="12037" width="20.44140625" style="2" customWidth="1"/>
    <col min="12038" max="12038" width="14.6640625" style="2" customWidth="1"/>
    <col min="12039" max="12039" width="14" style="2" customWidth="1"/>
    <col min="12040" max="12040" width="32.88671875" style="2" customWidth="1"/>
    <col min="12041" max="12041" width="11" style="2" customWidth="1"/>
    <col min="12042" max="12042" width="11.109375" style="2" customWidth="1"/>
    <col min="12043" max="12044" width="13.33203125" style="2" customWidth="1"/>
    <col min="12045" max="12045" width="13.88671875" style="2" customWidth="1"/>
    <col min="12046" max="12049" width="9.109375" style="2" customWidth="1"/>
    <col min="12050" max="12288" width="8.88671875" style="2"/>
    <col min="12289" max="12289" width="46.109375" style="2" customWidth="1"/>
    <col min="12290" max="12290" width="30.6640625" style="2" customWidth="1"/>
    <col min="12291" max="12291" width="20.88671875" style="2" customWidth="1"/>
    <col min="12292" max="12293" width="20.44140625" style="2" customWidth="1"/>
    <col min="12294" max="12294" width="14.6640625" style="2" customWidth="1"/>
    <col min="12295" max="12295" width="14" style="2" customWidth="1"/>
    <col min="12296" max="12296" width="32.88671875" style="2" customWidth="1"/>
    <col min="12297" max="12297" width="11" style="2" customWidth="1"/>
    <col min="12298" max="12298" width="11.109375" style="2" customWidth="1"/>
    <col min="12299" max="12300" width="13.33203125" style="2" customWidth="1"/>
    <col min="12301" max="12301" width="13.88671875" style="2" customWidth="1"/>
    <col min="12302" max="12305" width="9.109375" style="2" customWidth="1"/>
    <col min="12306" max="12544" width="8.88671875" style="2"/>
    <col min="12545" max="12545" width="46.109375" style="2" customWidth="1"/>
    <col min="12546" max="12546" width="30.6640625" style="2" customWidth="1"/>
    <col min="12547" max="12547" width="20.88671875" style="2" customWidth="1"/>
    <col min="12548" max="12549" width="20.44140625" style="2" customWidth="1"/>
    <col min="12550" max="12550" width="14.6640625" style="2" customWidth="1"/>
    <col min="12551" max="12551" width="14" style="2" customWidth="1"/>
    <col min="12552" max="12552" width="32.88671875" style="2" customWidth="1"/>
    <col min="12553" max="12553" width="11" style="2" customWidth="1"/>
    <col min="12554" max="12554" width="11.109375" style="2" customWidth="1"/>
    <col min="12555" max="12556" width="13.33203125" style="2" customWidth="1"/>
    <col min="12557" max="12557" width="13.88671875" style="2" customWidth="1"/>
    <col min="12558" max="12561" width="9.109375" style="2" customWidth="1"/>
    <col min="12562" max="12800" width="8.88671875" style="2"/>
    <col min="12801" max="12801" width="46.109375" style="2" customWidth="1"/>
    <col min="12802" max="12802" width="30.6640625" style="2" customWidth="1"/>
    <col min="12803" max="12803" width="20.88671875" style="2" customWidth="1"/>
    <col min="12804" max="12805" width="20.44140625" style="2" customWidth="1"/>
    <col min="12806" max="12806" width="14.6640625" style="2" customWidth="1"/>
    <col min="12807" max="12807" width="14" style="2" customWidth="1"/>
    <col min="12808" max="12808" width="32.88671875" style="2" customWidth="1"/>
    <col min="12809" max="12809" width="11" style="2" customWidth="1"/>
    <col min="12810" max="12810" width="11.109375" style="2" customWidth="1"/>
    <col min="12811" max="12812" width="13.33203125" style="2" customWidth="1"/>
    <col min="12813" max="12813" width="13.88671875" style="2" customWidth="1"/>
    <col min="12814" max="12817" width="9.109375" style="2" customWidth="1"/>
    <col min="12818" max="13056" width="8.88671875" style="2"/>
    <col min="13057" max="13057" width="46.109375" style="2" customWidth="1"/>
    <col min="13058" max="13058" width="30.6640625" style="2" customWidth="1"/>
    <col min="13059" max="13059" width="20.88671875" style="2" customWidth="1"/>
    <col min="13060" max="13061" width="20.44140625" style="2" customWidth="1"/>
    <col min="13062" max="13062" width="14.6640625" style="2" customWidth="1"/>
    <col min="13063" max="13063" width="14" style="2" customWidth="1"/>
    <col min="13064" max="13064" width="32.88671875" style="2" customWidth="1"/>
    <col min="13065" max="13065" width="11" style="2" customWidth="1"/>
    <col min="13066" max="13066" width="11.109375" style="2" customWidth="1"/>
    <col min="13067" max="13068" width="13.33203125" style="2" customWidth="1"/>
    <col min="13069" max="13069" width="13.88671875" style="2" customWidth="1"/>
    <col min="13070" max="13073" width="9.109375" style="2" customWidth="1"/>
    <col min="13074" max="13312" width="8.88671875" style="2"/>
    <col min="13313" max="13313" width="46.109375" style="2" customWidth="1"/>
    <col min="13314" max="13314" width="30.6640625" style="2" customWidth="1"/>
    <col min="13315" max="13315" width="20.88671875" style="2" customWidth="1"/>
    <col min="13316" max="13317" width="20.44140625" style="2" customWidth="1"/>
    <col min="13318" max="13318" width="14.6640625" style="2" customWidth="1"/>
    <col min="13319" max="13319" width="14" style="2" customWidth="1"/>
    <col min="13320" max="13320" width="32.88671875" style="2" customWidth="1"/>
    <col min="13321" max="13321" width="11" style="2" customWidth="1"/>
    <col min="13322" max="13322" width="11.109375" style="2" customWidth="1"/>
    <col min="13323" max="13324" width="13.33203125" style="2" customWidth="1"/>
    <col min="13325" max="13325" width="13.88671875" style="2" customWidth="1"/>
    <col min="13326" max="13329" width="9.109375" style="2" customWidth="1"/>
    <col min="13330" max="13568" width="8.88671875" style="2"/>
    <col min="13569" max="13569" width="46.109375" style="2" customWidth="1"/>
    <col min="13570" max="13570" width="30.6640625" style="2" customWidth="1"/>
    <col min="13571" max="13571" width="20.88671875" style="2" customWidth="1"/>
    <col min="13572" max="13573" width="20.44140625" style="2" customWidth="1"/>
    <col min="13574" max="13574" width="14.6640625" style="2" customWidth="1"/>
    <col min="13575" max="13575" width="14" style="2" customWidth="1"/>
    <col min="13576" max="13576" width="32.88671875" style="2" customWidth="1"/>
    <col min="13577" max="13577" width="11" style="2" customWidth="1"/>
    <col min="13578" max="13578" width="11.109375" style="2" customWidth="1"/>
    <col min="13579" max="13580" width="13.33203125" style="2" customWidth="1"/>
    <col min="13581" max="13581" width="13.88671875" style="2" customWidth="1"/>
    <col min="13582" max="13585" width="9.109375" style="2" customWidth="1"/>
    <col min="13586" max="13824" width="8.88671875" style="2"/>
    <col min="13825" max="13825" width="46.109375" style="2" customWidth="1"/>
    <col min="13826" max="13826" width="30.6640625" style="2" customWidth="1"/>
    <col min="13827" max="13827" width="20.88671875" style="2" customWidth="1"/>
    <col min="13828" max="13829" width="20.44140625" style="2" customWidth="1"/>
    <col min="13830" max="13830" width="14.6640625" style="2" customWidth="1"/>
    <col min="13831" max="13831" width="14" style="2" customWidth="1"/>
    <col min="13832" max="13832" width="32.88671875" style="2" customWidth="1"/>
    <col min="13833" max="13833" width="11" style="2" customWidth="1"/>
    <col min="13834" max="13834" width="11.109375" style="2" customWidth="1"/>
    <col min="13835" max="13836" width="13.33203125" style="2" customWidth="1"/>
    <col min="13837" max="13837" width="13.88671875" style="2" customWidth="1"/>
    <col min="13838" max="13841" width="9.109375" style="2" customWidth="1"/>
    <col min="13842" max="14080" width="8.88671875" style="2"/>
    <col min="14081" max="14081" width="46.109375" style="2" customWidth="1"/>
    <col min="14082" max="14082" width="30.6640625" style="2" customWidth="1"/>
    <col min="14083" max="14083" width="20.88671875" style="2" customWidth="1"/>
    <col min="14084" max="14085" width="20.44140625" style="2" customWidth="1"/>
    <col min="14086" max="14086" width="14.6640625" style="2" customWidth="1"/>
    <col min="14087" max="14087" width="14" style="2" customWidth="1"/>
    <col min="14088" max="14088" width="32.88671875" style="2" customWidth="1"/>
    <col min="14089" max="14089" width="11" style="2" customWidth="1"/>
    <col min="14090" max="14090" width="11.109375" style="2" customWidth="1"/>
    <col min="14091" max="14092" width="13.33203125" style="2" customWidth="1"/>
    <col min="14093" max="14093" width="13.88671875" style="2" customWidth="1"/>
    <col min="14094" max="14097" width="9.109375" style="2" customWidth="1"/>
    <col min="14098" max="14336" width="8.88671875" style="2"/>
    <col min="14337" max="14337" width="46.109375" style="2" customWidth="1"/>
    <col min="14338" max="14338" width="30.6640625" style="2" customWidth="1"/>
    <col min="14339" max="14339" width="20.88671875" style="2" customWidth="1"/>
    <col min="14340" max="14341" width="20.44140625" style="2" customWidth="1"/>
    <col min="14342" max="14342" width="14.6640625" style="2" customWidth="1"/>
    <col min="14343" max="14343" width="14" style="2" customWidth="1"/>
    <col min="14344" max="14344" width="32.88671875" style="2" customWidth="1"/>
    <col min="14345" max="14345" width="11" style="2" customWidth="1"/>
    <col min="14346" max="14346" width="11.109375" style="2" customWidth="1"/>
    <col min="14347" max="14348" width="13.33203125" style="2" customWidth="1"/>
    <col min="14349" max="14349" width="13.88671875" style="2" customWidth="1"/>
    <col min="14350" max="14353" width="9.109375" style="2" customWidth="1"/>
    <col min="14354" max="14592" width="8.88671875" style="2"/>
    <col min="14593" max="14593" width="46.109375" style="2" customWidth="1"/>
    <col min="14594" max="14594" width="30.6640625" style="2" customWidth="1"/>
    <col min="14595" max="14595" width="20.88671875" style="2" customWidth="1"/>
    <col min="14596" max="14597" width="20.44140625" style="2" customWidth="1"/>
    <col min="14598" max="14598" width="14.6640625" style="2" customWidth="1"/>
    <col min="14599" max="14599" width="14" style="2" customWidth="1"/>
    <col min="14600" max="14600" width="32.88671875" style="2" customWidth="1"/>
    <col min="14601" max="14601" width="11" style="2" customWidth="1"/>
    <col min="14602" max="14602" width="11.109375" style="2" customWidth="1"/>
    <col min="14603" max="14604" width="13.33203125" style="2" customWidth="1"/>
    <col min="14605" max="14605" width="13.88671875" style="2" customWidth="1"/>
    <col min="14606" max="14609" width="9.109375" style="2" customWidth="1"/>
    <col min="14610" max="14848" width="8.88671875" style="2"/>
    <col min="14849" max="14849" width="46.109375" style="2" customWidth="1"/>
    <col min="14850" max="14850" width="30.6640625" style="2" customWidth="1"/>
    <col min="14851" max="14851" width="20.88671875" style="2" customWidth="1"/>
    <col min="14852" max="14853" width="20.44140625" style="2" customWidth="1"/>
    <col min="14854" max="14854" width="14.6640625" style="2" customWidth="1"/>
    <col min="14855" max="14855" width="14" style="2" customWidth="1"/>
    <col min="14856" max="14856" width="32.88671875" style="2" customWidth="1"/>
    <col min="14857" max="14857" width="11" style="2" customWidth="1"/>
    <col min="14858" max="14858" width="11.109375" style="2" customWidth="1"/>
    <col min="14859" max="14860" width="13.33203125" style="2" customWidth="1"/>
    <col min="14861" max="14861" width="13.88671875" style="2" customWidth="1"/>
    <col min="14862" max="14865" width="9.109375" style="2" customWidth="1"/>
    <col min="14866" max="15104" width="8.88671875" style="2"/>
    <col min="15105" max="15105" width="46.109375" style="2" customWidth="1"/>
    <col min="15106" max="15106" width="30.6640625" style="2" customWidth="1"/>
    <col min="15107" max="15107" width="20.88671875" style="2" customWidth="1"/>
    <col min="15108" max="15109" width="20.44140625" style="2" customWidth="1"/>
    <col min="15110" max="15110" width="14.6640625" style="2" customWidth="1"/>
    <col min="15111" max="15111" width="14" style="2" customWidth="1"/>
    <col min="15112" max="15112" width="32.88671875" style="2" customWidth="1"/>
    <col min="15113" max="15113" width="11" style="2" customWidth="1"/>
    <col min="15114" max="15114" width="11.109375" style="2" customWidth="1"/>
    <col min="15115" max="15116" width="13.33203125" style="2" customWidth="1"/>
    <col min="15117" max="15117" width="13.88671875" style="2" customWidth="1"/>
    <col min="15118" max="15121" width="9.109375" style="2" customWidth="1"/>
    <col min="15122" max="15360" width="8.88671875" style="2"/>
    <col min="15361" max="15361" width="46.109375" style="2" customWidth="1"/>
    <col min="15362" max="15362" width="30.6640625" style="2" customWidth="1"/>
    <col min="15363" max="15363" width="20.88671875" style="2" customWidth="1"/>
    <col min="15364" max="15365" width="20.44140625" style="2" customWidth="1"/>
    <col min="15366" max="15366" width="14.6640625" style="2" customWidth="1"/>
    <col min="15367" max="15367" width="14" style="2" customWidth="1"/>
    <col min="15368" max="15368" width="32.88671875" style="2" customWidth="1"/>
    <col min="15369" max="15369" width="11" style="2" customWidth="1"/>
    <col min="15370" max="15370" width="11.109375" style="2" customWidth="1"/>
    <col min="15371" max="15372" width="13.33203125" style="2" customWidth="1"/>
    <col min="15373" max="15373" width="13.88671875" style="2" customWidth="1"/>
    <col min="15374" max="15377" width="9.109375" style="2" customWidth="1"/>
    <col min="15378" max="15616" width="8.88671875" style="2"/>
    <col min="15617" max="15617" width="46.109375" style="2" customWidth="1"/>
    <col min="15618" max="15618" width="30.6640625" style="2" customWidth="1"/>
    <col min="15619" max="15619" width="20.88671875" style="2" customWidth="1"/>
    <col min="15620" max="15621" width="20.44140625" style="2" customWidth="1"/>
    <col min="15622" max="15622" width="14.6640625" style="2" customWidth="1"/>
    <col min="15623" max="15623" width="14" style="2" customWidth="1"/>
    <col min="15624" max="15624" width="32.88671875" style="2" customWidth="1"/>
    <col min="15625" max="15625" width="11" style="2" customWidth="1"/>
    <col min="15626" max="15626" width="11.109375" style="2" customWidth="1"/>
    <col min="15627" max="15628" width="13.33203125" style="2" customWidth="1"/>
    <col min="15629" max="15629" width="13.88671875" style="2" customWidth="1"/>
    <col min="15630" max="15633" width="9.109375" style="2" customWidth="1"/>
    <col min="15634" max="15872" width="8.88671875" style="2"/>
    <col min="15873" max="15873" width="46.109375" style="2" customWidth="1"/>
    <col min="15874" max="15874" width="30.6640625" style="2" customWidth="1"/>
    <col min="15875" max="15875" width="20.88671875" style="2" customWidth="1"/>
    <col min="15876" max="15877" width="20.44140625" style="2" customWidth="1"/>
    <col min="15878" max="15878" width="14.6640625" style="2" customWidth="1"/>
    <col min="15879" max="15879" width="14" style="2" customWidth="1"/>
    <col min="15880" max="15880" width="32.88671875" style="2" customWidth="1"/>
    <col min="15881" max="15881" width="11" style="2" customWidth="1"/>
    <col min="15882" max="15882" width="11.109375" style="2" customWidth="1"/>
    <col min="15883" max="15884" width="13.33203125" style="2" customWidth="1"/>
    <col min="15885" max="15885" width="13.88671875" style="2" customWidth="1"/>
    <col min="15886" max="15889" width="9.109375" style="2" customWidth="1"/>
    <col min="15890" max="16128" width="8.88671875" style="2"/>
    <col min="16129" max="16129" width="46.109375" style="2" customWidth="1"/>
    <col min="16130" max="16130" width="30.6640625" style="2" customWidth="1"/>
    <col min="16131" max="16131" width="20.88671875" style="2" customWidth="1"/>
    <col min="16132" max="16133" width="20.44140625" style="2" customWidth="1"/>
    <col min="16134" max="16134" width="14.6640625" style="2" customWidth="1"/>
    <col min="16135" max="16135" width="14" style="2" customWidth="1"/>
    <col min="16136" max="16136" width="32.88671875" style="2" customWidth="1"/>
    <col min="16137" max="16137" width="11" style="2" customWidth="1"/>
    <col min="16138" max="16138" width="11.109375" style="2" customWidth="1"/>
    <col min="16139" max="16140" width="13.33203125" style="2" customWidth="1"/>
    <col min="16141" max="16141" width="13.88671875" style="2" customWidth="1"/>
    <col min="16142" max="16145" width="9.109375" style="2" customWidth="1"/>
    <col min="16146" max="16384" width="8.88671875" style="2"/>
  </cols>
  <sheetData>
    <row r="1" spans="1:9" ht="13.95" customHeight="1" x14ac:dyDescent="0.3">
      <c r="B1" s="185"/>
      <c r="C1" s="150"/>
      <c r="D1" s="359"/>
      <c r="E1" s="359"/>
      <c r="F1" s="699" t="s">
        <v>141</v>
      </c>
      <c r="G1" s="699"/>
    </row>
    <row r="2" spans="1:9" x14ac:dyDescent="0.3">
      <c r="B2" s="185"/>
      <c r="C2" s="150"/>
      <c r="D2" s="699" t="s">
        <v>281</v>
      </c>
      <c r="E2" s="699"/>
      <c r="F2" s="699"/>
      <c r="G2" s="699"/>
    </row>
    <row r="3" spans="1:9" x14ac:dyDescent="0.3">
      <c r="B3" s="185"/>
      <c r="C3" s="150"/>
      <c r="D3" s="699" t="s">
        <v>142</v>
      </c>
      <c r="E3" s="699"/>
      <c r="F3" s="699"/>
      <c r="G3" s="699"/>
    </row>
    <row r="4" spans="1:9" x14ac:dyDescent="0.3">
      <c r="B4" s="185"/>
      <c r="C4" s="150"/>
      <c r="D4" s="699" t="s">
        <v>143</v>
      </c>
      <c r="E4" s="699"/>
      <c r="F4" s="699"/>
      <c r="G4" s="699"/>
    </row>
    <row r="5" spans="1:9" ht="15.6" x14ac:dyDescent="0.3">
      <c r="B5" s="185"/>
      <c r="C5" s="150"/>
      <c r="D5" s="681"/>
      <c r="E5" s="681"/>
      <c r="F5" s="322"/>
      <c r="G5" s="322"/>
    </row>
    <row r="6" spans="1:9" ht="15.6" x14ac:dyDescent="0.3">
      <c r="B6" s="185"/>
      <c r="C6" s="150"/>
      <c r="D6" s="709" t="s">
        <v>121</v>
      </c>
      <c r="E6" s="709"/>
      <c r="F6" s="709"/>
      <c r="G6" s="709"/>
    </row>
    <row r="7" spans="1:9" ht="15.6" x14ac:dyDescent="0.3">
      <c r="B7" s="185"/>
      <c r="C7" s="150"/>
      <c r="D7" s="710" t="s">
        <v>282</v>
      </c>
      <c r="E7" s="710"/>
      <c r="F7" s="710"/>
      <c r="G7" s="710"/>
    </row>
    <row r="8" spans="1:9" ht="15.6" x14ac:dyDescent="0.3">
      <c r="B8" s="151"/>
      <c r="C8" s="151"/>
      <c r="D8" s="710" t="s">
        <v>122</v>
      </c>
      <c r="E8" s="710"/>
      <c r="F8" s="710"/>
      <c r="G8" s="710"/>
    </row>
    <row r="9" spans="1:9" ht="18" x14ac:dyDescent="0.3">
      <c r="A9" s="293"/>
      <c r="B9" s="151"/>
      <c r="C9" s="151"/>
      <c r="D9" s="709" t="s">
        <v>123</v>
      </c>
      <c r="E9" s="709"/>
      <c r="F9" s="709"/>
      <c r="G9" s="709"/>
    </row>
    <row r="10" spans="1:9" ht="15.6" x14ac:dyDescent="0.3">
      <c r="B10" s="151"/>
      <c r="C10" s="151"/>
      <c r="D10" s="710"/>
      <c r="E10" s="710"/>
      <c r="F10" s="710"/>
      <c r="G10" s="710"/>
    </row>
    <row r="11" spans="1:9" ht="15.6" x14ac:dyDescent="0.3">
      <c r="B11" s="151"/>
      <c r="C11" s="151"/>
      <c r="D11" s="863"/>
      <c r="E11" s="863"/>
      <c r="F11" s="863"/>
      <c r="G11" s="863"/>
    </row>
    <row r="12" spans="1:9" ht="15.6" x14ac:dyDescent="0.3">
      <c r="B12" s="151"/>
      <c r="C12" s="151"/>
      <c r="D12" s="147"/>
      <c r="E12" s="147"/>
      <c r="F12" s="147"/>
      <c r="G12" s="147"/>
    </row>
    <row r="13" spans="1:9" ht="15.6" x14ac:dyDescent="0.3">
      <c r="B13" s="151"/>
      <c r="C13" s="151"/>
      <c r="D13" s="217"/>
      <c r="E13" s="217"/>
      <c r="F13" s="217"/>
      <c r="G13" s="217"/>
    </row>
    <row r="14" spans="1:9" s="7" customFormat="1" ht="20.399999999999999" customHeight="1" x14ac:dyDescent="0.3">
      <c r="A14" s="844" t="s">
        <v>0</v>
      </c>
      <c r="B14" s="844"/>
      <c r="C14" s="844"/>
      <c r="D14" s="844"/>
      <c r="E14" s="844"/>
      <c r="F14" s="844"/>
      <c r="G14" s="844"/>
      <c r="H14" s="5"/>
      <c r="I14" s="6"/>
    </row>
    <row r="15" spans="1:9" s="7" customFormat="1" ht="15.6" x14ac:dyDescent="0.3">
      <c r="A15" s="848" t="s">
        <v>46</v>
      </c>
      <c r="B15" s="848"/>
      <c r="C15" s="848"/>
      <c r="D15" s="848"/>
      <c r="E15" s="848"/>
      <c r="F15" s="848"/>
      <c r="G15" s="848"/>
      <c r="H15" s="8"/>
      <c r="I15" s="6"/>
    </row>
    <row r="16" spans="1:9" s="7" customFormat="1" ht="19.95" customHeight="1" x14ac:dyDescent="0.3">
      <c r="A16" s="845" t="s">
        <v>1</v>
      </c>
      <c r="B16" s="845"/>
      <c r="C16" s="845"/>
      <c r="D16" s="845"/>
      <c r="E16" s="845"/>
      <c r="F16" s="845"/>
      <c r="G16" s="845"/>
      <c r="H16" s="9"/>
      <c r="I16" s="6"/>
    </row>
    <row r="17" spans="1:256" s="7" customFormat="1" ht="19.2" customHeight="1" x14ac:dyDescent="0.3">
      <c r="A17" s="844" t="s">
        <v>283</v>
      </c>
      <c r="B17" s="844"/>
      <c r="C17" s="844"/>
      <c r="D17" s="844"/>
      <c r="E17" s="844"/>
      <c r="F17" s="844"/>
      <c r="G17" s="844"/>
      <c r="H17" s="5"/>
      <c r="I17" s="6"/>
    </row>
    <row r="18" spans="1:256" ht="18" customHeight="1" x14ac:dyDescent="0.3">
      <c r="A18" s="10"/>
      <c r="B18" s="10"/>
      <c r="C18" s="11"/>
      <c r="D18" s="11"/>
      <c r="E18" s="11"/>
      <c r="F18" s="11"/>
      <c r="G18" s="11"/>
      <c r="H18" s="11" t="s">
        <v>48</v>
      </c>
      <c r="J18" s="12"/>
      <c r="K18" s="12"/>
      <c r="L18" s="12"/>
      <c r="M18" s="12"/>
    </row>
    <row r="19" spans="1:256" ht="52.65" customHeight="1" x14ac:dyDescent="0.3">
      <c r="A19" s="846" t="s">
        <v>187</v>
      </c>
      <c r="B19" s="846"/>
      <c r="C19" s="846"/>
      <c r="D19" s="846"/>
      <c r="E19" s="846"/>
      <c r="F19" s="846"/>
      <c r="G19" s="846"/>
      <c r="H19" s="10"/>
      <c r="J19" s="12"/>
      <c r="K19" s="12"/>
      <c r="L19" s="12"/>
      <c r="M19" s="12"/>
    </row>
    <row r="20" spans="1:256" s="246" customFormat="1" ht="51.75" customHeight="1" x14ac:dyDescent="0.3">
      <c r="A20" s="704" t="s">
        <v>299</v>
      </c>
      <c r="B20" s="704"/>
      <c r="C20" s="704"/>
      <c r="D20" s="704"/>
      <c r="E20" s="704"/>
      <c r="F20" s="704"/>
      <c r="G20" s="704"/>
      <c r="H20" s="247"/>
      <c r="I20" s="248"/>
      <c r="J20" s="247"/>
      <c r="K20" s="247"/>
      <c r="L20" s="247"/>
      <c r="M20" s="247"/>
    </row>
    <row r="21" spans="1:256" s="7" customFormat="1" ht="102" customHeight="1" x14ac:dyDescent="0.3">
      <c r="A21" s="854" t="s">
        <v>317</v>
      </c>
      <c r="B21" s="854"/>
      <c r="C21" s="854"/>
      <c r="D21" s="854"/>
      <c r="E21" s="854"/>
      <c r="F21" s="854"/>
      <c r="G21" s="854"/>
      <c r="H21" s="13"/>
      <c r="I21" s="285"/>
      <c r="J21" s="286"/>
      <c r="K21" s="286"/>
      <c r="L21" s="286"/>
    </row>
    <row r="22" spans="1:256" s="14" customFormat="1" ht="24.6" customHeight="1" x14ac:dyDescent="0.3">
      <c r="A22" s="4" t="s">
        <v>2</v>
      </c>
    </row>
    <row r="23" spans="1:256" s="14" customFormat="1" ht="20.399999999999999" customHeight="1" x14ac:dyDescent="0.3">
      <c r="A23" s="855" t="s">
        <v>47</v>
      </c>
      <c r="B23" s="855"/>
      <c r="C23" s="855"/>
      <c r="D23" s="855"/>
      <c r="E23" s="855"/>
      <c r="F23" s="855"/>
      <c r="G23" s="855"/>
    </row>
    <row r="24" spans="1:256" s="61" customFormat="1" ht="25.95" customHeight="1" x14ac:dyDescent="0.4">
      <c r="A24" s="717" t="s">
        <v>52</v>
      </c>
      <c r="B24" s="717"/>
      <c r="C24" s="717"/>
      <c r="D24" s="717"/>
      <c r="E24" s="717"/>
      <c r="F24" s="717"/>
      <c r="G24" s="717"/>
      <c r="H24" s="717"/>
      <c r="I24" s="717"/>
      <c r="J24" s="717"/>
      <c r="K24" s="717"/>
      <c r="L24" s="75"/>
      <c r="M24" s="75"/>
      <c r="N24" s="75"/>
      <c r="O24" s="75"/>
      <c r="P24" s="75"/>
      <c r="Q24" s="75"/>
      <c r="R24" s="75"/>
      <c r="S24" s="75"/>
      <c r="T24" s="75"/>
      <c r="U24" s="75"/>
      <c r="V24" s="75"/>
      <c r="W24" s="75"/>
      <c r="X24" s="75"/>
      <c r="Y24" s="75"/>
      <c r="Z24" s="75"/>
      <c r="AA24" s="75"/>
      <c r="AB24" s="75"/>
      <c r="AC24" s="75"/>
      <c r="AD24" s="75"/>
      <c r="AE24" s="75"/>
      <c r="AF24" s="75"/>
      <c r="AG24" s="75"/>
      <c r="AH24" s="75"/>
      <c r="AI24" s="75"/>
      <c r="AJ24" s="75"/>
      <c r="AK24" s="75"/>
      <c r="AL24" s="75"/>
      <c r="AM24" s="75"/>
      <c r="AN24" s="75"/>
      <c r="AO24" s="75"/>
      <c r="AP24" s="75"/>
      <c r="AQ24" s="75"/>
      <c r="AR24" s="75"/>
      <c r="AS24" s="75"/>
      <c r="AT24" s="75"/>
      <c r="AU24" s="75"/>
      <c r="AV24" s="75"/>
      <c r="AW24" s="75"/>
      <c r="AX24" s="75"/>
      <c r="AY24" s="75"/>
      <c r="AZ24" s="75"/>
      <c r="BA24" s="75"/>
      <c r="BB24" s="75"/>
      <c r="BC24" s="75"/>
      <c r="BD24" s="75"/>
      <c r="BE24" s="75"/>
      <c r="BF24" s="75"/>
      <c r="BG24" s="75"/>
      <c r="BH24" s="75"/>
      <c r="BI24" s="75"/>
      <c r="BJ24" s="75"/>
      <c r="BK24" s="75"/>
      <c r="BL24" s="75"/>
      <c r="BM24" s="75"/>
      <c r="BN24" s="75"/>
      <c r="BO24" s="75"/>
      <c r="BP24" s="75"/>
      <c r="BQ24" s="75"/>
      <c r="BR24" s="75"/>
      <c r="BS24" s="75"/>
      <c r="BT24" s="75"/>
      <c r="BU24" s="75"/>
      <c r="BV24" s="75"/>
      <c r="BW24" s="75"/>
      <c r="BX24" s="75"/>
      <c r="BY24" s="75"/>
      <c r="BZ24" s="75"/>
      <c r="CA24" s="75"/>
      <c r="CB24" s="75"/>
      <c r="CC24" s="75"/>
      <c r="CD24" s="75"/>
      <c r="CE24" s="75"/>
      <c r="CF24" s="75"/>
      <c r="CG24" s="75"/>
      <c r="CH24" s="75"/>
      <c r="CI24" s="75"/>
      <c r="CJ24" s="75"/>
      <c r="CK24" s="75"/>
      <c r="CL24" s="75"/>
      <c r="CM24" s="75"/>
      <c r="CN24" s="75"/>
      <c r="CO24" s="75"/>
      <c r="CP24" s="75"/>
      <c r="CQ24" s="75"/>
      <c r="CR24" s="75"/>
      <c r="CS24" s="75"/>
      <c r="CT24" s="75"/>
      <c r="CU24" s="75"/>
      <c r="CV24" s="75"/>
      <c r="CW24" s="75"/>
      <c r="CX24" s="75"/>
      <c r="CY24" s="75"/>
      <c r="CZ24" s="75"/>
      <c r="DA24" s="75"/>
      <c r="DB24" s="75"/>
      <c r="DC24" s="75"/>
      <c r="DD24" s="75"/>
      <c r="DE24" s="75"/>
      <c r="DF24" s="75"/>
      <c r="DG24" s="75"/>
      <c r="DH24" s="75"/>
      <c r="DI24" s="75"/>
      <c r="DJ24" s="75"/>
      <c r="DK24" s="75"/>
      <c r="DL24" s="75"/>
      <c r="DM24" s="75"/>
      <c r="DN24" s="75"/>
      <c r="DO24" s="75"/>
      <c r="DP24" s="75"/>
      <c r="DQ24" s="75"/>
      <c r="DR24" s="75"/>
      <c r="DS24" s="75"/>
      <c r="DT24" s="75"/>
      <c r="DU24" s="75"/>
      <c r="DV24" s="75"/>
      <c r="DW24" s="75"/>
      <c r="DX24" s="75"/>
      <c r="DY24" s="75"/>
      <c r="DZ24" s="75"/>
      <c r="EA24" s="75"/>
      <c r="EB24" s="75"/>
      <c r="EC24" s="75"/>
      <c r="ED24" s="75"/>
      <c r="EE24" s="75"/>
      <c r="EF24" s="75"/>
      <c r="EG24" s="75"/>
      <c r="EH24" s="75"/>
      <c r="EI24" s="75"/>
      <c r="EJ24" s="75"/>
      <c r="EK24" s="75"/>
      <c r="EL24" s="75"/>
      <c r="EM24" s="75"/>
      <c r="EN24" s="75"/>
      <c r="EO24" s="75"/>
      <c r="EP24" s="75"/>
      <c r="EQ24" s="75"/>
      <c r="ER24" s="75"/>
      <c r="ES24" s="75"/>
      <c r="ET24" s="75"/>
      <c r="EU24" s="75"/>
      <c r="EV24" s="75"/>
      <c r="EW24" s="75"/>
      <c r="EX24" s="75"/>
      <c r="EY24" s="75"/>
      <c r="EZ24" s="75"/>
      <c r="FA24" s="75"/>
      <c r="FB24" s="75"/>
      <c r="FC24" s="75"/>
      <c r="FD24" s="75"/>
      <c r="FE24" s="75"/>
      <c r="FF24" s="75"/>
      <c r="FG24" s="75"/>
      <c r="FH24" s="75"/>
      <c r="FI24" s="75"/>
      <c r="FJ24" s="75"/>
      <c r="FK24" s="75"/>
      <c r="FL24" s="75"/>
      <c r="FM24" s="75"/>
      <c r="FN24" s="75"/>
      <c r="FO24" s="75"/>
      <c r="FP24" s="75"/>
      <c r="FQ24" s="75"/>
      <c r="FR24" s="75"/>
      <c r="FS24" s="75"/>
      <c r="FT24" s="75"/>
      <c r="FU24" s="75"/>
      <c r="FV24" s="75"/>
      <c r="FW24" s="75"/>
      <c r="FX24" s="75"/>
      <c r="FY24" s="75"/>
      <c r="FZ24" s="75"/>
      <c r="GA24" s="75"/>
      <c r="GB24" s="75"/>
      <c r="GC24" s="75"/>
      <c r="GD24" s="75"/>
      <c r="GE24" s="75"/>
      <c r="GF24" s="75"/>
      <c r="GG24" s="75"/>
      <c r="GH24" s="75"/>
      <c r="GI24" s="75"/>
      <c r="GJ24" s="75"/>
      <c r="GK24" s="75"/>
      <c r="GL24" s="75"/>
      <c r="GM24" s="75"/>
      <c r="GN24" s="75"/>
      <c r="GO24" s="75"/>
      <c r="GP24" s="75"/>
      <c r="GQ24" s="75"/>
      <c r="GR24" s="75"/>
      <c r="GS24" s="75"/>
      <c r="GT24" s="75"/>
      <c r="GU24" s="75"/>
      <c r="GV24" s="75"/>
      <c r="GW24" s="75"/>
      <c r="GX24" s="75"/>
      <c r="GY24" s="75"/>
      <c r="GZ24" s="75"/>
      <c r="HA24" s="75"/>
      <c r="HB24" s="75"/>
      <c r="HC24" s="75"/>
      <c r="HD24" s="75"/>
      <c r="HE24" s="75"/>
      <c r="HF24" s="75"/>
      <c r="HG24" s="75"/>
      <c r="HH24" s="75"/>
      <c r="HI24" s="75"/>
      <c r="HJ24" s="75"/>
      <c r="HK24" s="75"/>
      <c r="HL24" s="75"/>
      <c r="HM24" s="75"/>
      <c r="HN24" s="75"/>
      <c r="HO24" s="75"/>
      <c r="HP24" s="75"/>
      <c r="HQ24" s="75"/>
      <c r="HR24" s="75"/>
      <c r="HS24" s="75"/>
      <c r="HT24" s="75"/>
      <c r="HU24" s="75"/>
      <c r="HV24" s="75"/>
      <c r="HW24" s="75"/>
      <c r="HX24" s="75"/>
      <c r="HY24" s="75"/>
      <c r="HZ24" s="75"/>
      <c r="IA24" s="75"/>
      <c r="IB24" s="75"/>
      <c r="IC24" s="75"/>
      <c r="ID24" s="75"/>
      <c r="IE24" s="75"/>
      <c r="IF24" s="75"/>
      <c r="IG24" s="75"/>
      <c r="IH24" s="75"/>
      <c r="II24" s="75"/>
      <c r="IJ24" s="75"/>
      <c r="IK24" s="75"/>
      <c r="IL24" s="75"/>
      <c r="IM24" s="75"/>
      <c r="IN24" s="75"/>
      <c r="IO24" s="75"/>
      <c r="IP24" s="75"/>
      <c r="IQ24" s="75"/>
      <c r="IR24" s="75"/>
      <c r="IS24" s="75"/>
      <c r="IT24" s="75"/>
      <c r="IU24" s="75"/>
      <c r="IV24" s="75"/>
    </row>
    <row r="25" spans="1:256" s="61" customFormat="1" ht="19.95" customHeight="1" x14ac:dyDescent="0.4">
      <c r="A25" s="64" t="s">
        <v>53</v>
      </c>
      <c r="B25" s="75"/>
      <c r="C25" s="75"/>
      <c r="D25" s="75"/>
      <c r="E25" s="75"/>
      <c r="F25" s="75"/>
      <c r="G25" s="75"/>
      <c r="H25" s="75"/>
      <c r="I25" s="75"/>
      <c r="J25" s="75"/>
      <c r="K25" s="75"/>
      <c r="L25" s="75"/>
      <c r="M25" s="75"/>
      <c r="N25" s="75"/>
      <c r="O25" s="75"/>
      <c r="P25" s="75"/>
      <c r="Q25" s="75"/>
      <c r="R25" s="75"/>
      <c r="S25" s="75"/>
      <c r="T25" s="75"/>
      <c r="U25" s="75"/>
      <c r="V25" s="75"/>
      <c r="W25" s="75"/>
      <c r="X25" s="75"/>
      <c r="Y25" s="75"/>
      <c r="Z25" s="75"/>
      <c r="AA25" s="75"/>
      <c r="AB25" s="75"/>
      <c r="AC25" s="75"/>
      <c r="AD25" s="75"/>
      <c r="AE25" s="75"/>
      <c r="AF25" s="75"/>
      <c r="AG25" s="75"/>
      <c r="AH25" s="75"/>
      <c r="AI25" s="75"/>
      <c r="AJ25" s="75"/>
      <c r="AK25" s="75"/>
      <c r="AL25" s="75"/>
      <c r="AM25" s="75"/>
      <c r="AN25" s="75"/>
      <c r="AO25" s="75"/>
      <c r="AP25" s="75"/>
      <c r="AQ25" s="75"/>
      <c r="AR25" s="75"/>
      <c r="AS25" s="75"/>
      <c r="AT25" s="75"/>
      <c r="AU25" s="75"/>
      <c r="AV25" s="75"/>
      <c r="AW25" s="75"/>
      <c r="AX25" s="75"/>
      <c r="AY25" s="75"/>
      <c r="AZ25" s="75"/>
      <c r="BA25" s="75"/>
      <c r="BB25" s="75"/>
      <c r="BC25" s="75"/>
      <c r="BD25" s="75"/>
      <c r="BE25" s="75"/>
      <c r="BF25" s="75"/>
      <c r="BG25" s="75"/>
      <c r="BH25" s="75"/>
      <c r="BI25" s="75"/>
      <c r="BJ25" s="75"/>
      <c r="BK25" s="75"/>
      <c r="BL25" s="75"/>
      <c r="BM25" s="75"/>
      <c r="BN25" s="75"/>
      <c r="BO25" s="75"/>
      <c r="BP25" s="75"/>
      <c r="BQ25" s="75"/>
      <c r="BR25" s="75"/>
      <c r="BS25" s="75"/>
      <c r="BT25" s="75"/>
      <c r="BU25" s="75"/>
      <c r="BV25" s="75"/>
      <c r="BW25" s="75"/>
      <c r="BX25" s="75"/>
      <c r="BY25" s="75"/>
      <c r="BZ25" s="75"/>
      <c r="CA25" s="75"/>
      <c r="CB25" s="75"/>
      <c r="CC25" s="75"/>
      <c r="CD25" s="75"/>
      <c r="CE25" s="75"/>
      <c r="CF25" s="75"/>
      <c r="CG25" s="75"/>
      <c r="CH25" s="75"/>
      <c r="CI25" s="75"/>
      <c r="CJ25" s="75"/>
      <c r="CK25" s="75"/>
      <c r="CL25" s="75"/>
      <c r="CM25" s="75"/>
      <c r="CN25" s="75"/>
      <c r="CO25" s="75"/>
      <c r="CP25" s="75"/>
      <c r="CQ25" s="75"/>
      <c r="CR25" s="75"/>
      <c r="CS25" s="75"/>
      <c r="CT25" s="75"/>
      <c r="CU25" s="75"/>
      <c r="CV25" s="75"/>
      <c r="CW25" s="75"/>
      <c r="CX25" s="75"/>
      <c r="CY25" s="75"/>
      <c r="CZ25" s="75"/>
      <c r="DA25" s="75"/>
      <c r="DB25" s="75"/>
      <c r="DC25" s="75"/>
      <c r="DD25" s="75"/>
      <c r="DE25" s="75"/>
      <c r="DF25" s="75"/>
      <c r="DG25" s="75"/>
      <c r="DH25" s="75"/>
      <c r="DI25" s="75"/>
      <c r="DJ25" s="75"/>
      <c r="DK25" s="75"/>
      <c r="DL25" s="75"/>
      <c r="DM25" s="75"/>
      <c r="DN25" s="75"/>
      <c r="DO25" s="75"/>
      <c r="DP25" s="75"/>
      <c r="DQ25" s="75"/>
      <c r="DR25" s="75"/>
      <c r="DS25" s="75"/>
      <c r="DT25" s="75"/>
      <c r="DU25" s="75"/>
      <c r="DV25" s="75"/>
      <c r="DW25" s="75"/>
      <c r="DX25" s="75"/>
      <c r="DY25" s="75"/>
      <c r="DZ25" s="75"/>
      <c r="EA25" s="75"/>
      <c r="EB25" s="75"/>
      <c r="EC25" s="75"/>
      <c r="ED25" s="75"/>
      <c r="EE25" s="75"/>
      <c r="EF25" s="75"/>
      <c r="EG25" s="75"/>
      <c r="EH25" s="75"/>
      <c r="EI25" s="75"/>
      <c r="EJ25" s="75"/>
      <c r="EK25" s="75"/>
      <c r="EL25" s="75"/>
      <c r="EM25" s="75"/>
      <c r="EN25" s="75"/>
      <c r="EO25" s="75"/>
      <c r="EP25" s="75"/>
      <c r="EQ25" s="75"/>
      <c r="ER25" s="75"/>
      <c r="ES25" s="75"/>
      <c r="ET25" s="75"/>
      <c r="EU25" s="75"/>
      <c r="EV25" s="75"/>
      <c r="EW25" s="75"/>
      <c r="EX25" s="75"/>
      <c r="EY25" s="75"/>
      <c r="EZ25" s="75"/>
      <c r="FA25" s="75"/>
      <c r="FB25" s="75"/>
      <c r="FC25" s="75"/>
      <c r="FD25" s="75"/>
      <c r="FE25" s="75"/>
      <c r="FF25" s="75"/>
      <c r="FG25" s="75"/>
      <c r="FH25" s="75"/>
      <c r="FI25" s="75"/>
      <c r="FJ25" s="75"/>
      <c r="FK25" s="75"/>
      <c r="FL25" s="75"/>
      <c r="FM25" s="75"/>
      <c r="FN25" s="75"/>
      <c r="FO25" s="75"/>
      <c r="FP25" s="75"/>
      <c r="FQ25" s="75"/>
      <c r="FR25" s="75"/>
      <c r="FS25" s="75"/>
      <c r="FT25" s="75"/>
      <c r="FU25" s="75"/>
      <c r="FV25" s="75"/>
      <c r="FW25" s="75"/>
      <c r="FX25" s="75"/>
      <c r="FY25" s="75"/>
      <c r="FZ25" s="75"/>
      <c r="GA25" s="75"/>
      <c r="GB25" s="75"/>
      <c r="GC25" s="75"/>
      <c r="GD25" s="75"/>
      <c r="GE25" s="75"/>
      <c r="GF25" s="75"/>
      <c r="GG25" s="75"/>
      <c r="GH25" s="75"/>
      <c r="GI25" s="75"/>
      <c r="GJ25" s="75"/>
      <c r="GK25" s="75"/>
      <c r="GL25" s="75"/>
      <c r="GM25" s="75"/>
      <c r="GN25" s="75"/>
      <c r="GO25" s="75"/>
      <c r="GP25" s="75"/>
      <c r="GQ25" s="75"/>
      <c r="GR25" s="75"/>
      <c r="GS25" s="75"/>
      <c r="GT25" s="75"/>
      <c r="GU25" s="75"/>
      <c r="GV25" s="75"/>
      <c r="GW25" s="75"/>
      <c r="GX25" s="75"/>
      <c r="GY25" s="75"/>
      <c r="GZ25" s="75"/>
      <c r="HA25" s="75"/>
      <c r="HB25" s="75"/>
      <c r="HC25" s="75"/>
      <c r="HD25" s="75"/>
      <c r="HE25" s="75"/>
      <c r="HF25" s="75"/>
      <c r="HG25" s="75"/>
      <c r="HH25" s="75"/>
      <c r="HI25" s="75"/>
      <c r="HJ25" s="75"/>
      <c r="HK25" s="75"/>
      <c r="HL25" s="75"/>
      <c r="HM25" s="75"/>
      <c r="HN25" s="75"/>
      <c r="HO25" s="75"/>
      <c r="HP25" s="75"/>
      <c r="HQ25" s="75"/>
      <c r="HR25" s="75"/>
      <c r="HS25" s="75"/>
      <c r="HT25" s="75"/>
      <c r="HU25" s="75"/>
      <c r="HV25" s="75"/>
      <c r="HW25" s="75"/>
      <c r="HX25" s="75"/>
      <c r="HY25" s="75"/>
      <c r="HZ25" s="75"/>
      <c r="IA25" s="75"/>
      <c r="IB25" s="75"/>
      <c r="IC25" s="75"/>
      <c r="ID25" s="75"/>
      <c r="IE25" s="75"/>
      <c r="IF25" s="75"/>
      <c r="IG25" s="75"/>
      <c r="IH25" s="75"/>
      <c r="II25" s="75"/>
      <c r="IJ25" s="75"/>
      <c r="IK25" s="75"/>
      <c r="IL25" s="75"/>
      <c r="IM25" s="75"/>
      <c r="IN25" s="75"/>
      <c r="IO25" s="75"/>
      <c r="IP25" s="75"/>
      <c r="IQ25" s="75"/>
      <c r="IR25" s="75"/>
      <c r="IS25" s="75"/>
      <c r="IT25" s="75"/>
      <c r="IU25" s="75"/>
      <c r="IV25" s="75"/>
    </row>
    <row r="26" spans="1:256" s="14" customFormat="1" ht="15.6" x14ac:dyDescent="0.3">
      <c r="A26" s="4" t="s">
        <v>44</v>
      </c>
    </row>
    <row r="27" spans="1:256" ht="73.95" customHeight="1" x14ac:dyDescent="0.3">
      <c r="A27" s="854" t="s">
        <v>190</v>
      </c>
      <c r="B27" s="854"/>
      <c r="C27" s="854"/>
      <c r="D27" s="854"/>
      <c r="E27" s="854"/>
      <c r="F27" s="854"/>
      <c r="G27" s="854"/>
      <c r="H27" s="10"/>
      <c r="I27" s="15"/>
      <c r="J27" s="16"/>
      <c r="K27" s="16"/>
      <c r="L27" s="16"/>
    </row>
    <row r="28" spans="1:256" s="14" customFormat="1" ht="83.4" customHeight="1" x14ac:dyDescent="0.3">
      <c r="A28" s="849" t="s">
        <v>324</v>
      </c>
      <c r="B28" s="849"/>
      <c r="C28" s="849"/>
      <c r="D28" s="849"/>
      <c r="E28" s="849"/>
      <c r="F28" s="849"/>
      <c r="G28" s="849"/>
    </row>
    <row r="29" spans="1:256" ht="108.6" customHeight="1" x14ac:dyDescent="0.3">
      <c r="A29" s="850" t="s">
        <v>191</v>
      </c>
      <c r="B29" s="850"/>
      <c r="C29" s="850"/>
      <c r="D29" s="850"/>
      <c r="E29" s="850"/>
      <c r="F29" s="850"/>
      <c r="G29" s="850"/>
      <c r="H29" s="10"/>
    </row>
    <row r="30" spans="1:256" ht="26.4" customHeight="1" x14ac:dyDescent="0.3">
      <c r="A30" s="856" t="s">
        <v>3</v>
      </c>
      <c r="B30" s="856"/>
      <c r="C30" s="856"/>
      <c r="D30" s="856"/>
      <c r="E30" s="856"/>
      <c r="F30" s="856"/>
      <c r="G30" s="856"/>
      <c r="H30" s="3"/>
      <c r="I30" s="2"/>
    </row>
    <row r="31" spans="1:256" ht="31.2" customHeight="1" x14ac:dyDescent="0.3">
      <c r="A31" s="857" t="s">
        <v>4</v>
      </c>
      <c r="B31" s="857" t="s">
        <v>5</v>
      </c>
      <c r="C31" s="687" t="s">
        <v>300</v>
      </c>
      <c r="D31" s="687" t="s">
        <v>301</v>
      </c>
      <c r="E31" s="687" t="s">
        <v>37</v>
      </c>
      <c r="F31" s="687"/>
      <c r="G31" s="687"/>
      <c r="H31" s="3"/>
      <c r="I31" s="2"/>
    </row>
    <row r="32" spans="1:256" ht="22.95" customHeight="1" x14ac:dyDescent="0.3">
      <c r="A32" s="858"/>
      <c r="B32" s="859"/>
      <c r="C32" s="687"/>
      <c r="D32" s="687"/>
      <c r="E32" s="497" t="s">
        <v>105</v>
      </c>
      <c r="F32" s="497" t="s">
        <v>210</v>
      </c>
      <c r="G32" s="497" t="s">
        <v>284</v>
      </c>
      <c r="H32" s="3"/>
      <c r="I32" s="2"/>
    </row>
    <row r="33" spans="1:13" ht="21.75" customHeight="1" x14ac:dyDescent="0.3">
      <c r="A33" s="18" t="s">
        <v>15</v>
      </c>
      <c r="B33" s="343" t="s">
        <v>14</v>
      </c>
      <c r="C33" s="41">
        <f>704728-3324+69904-4000+18800-6000</f>
        <v>780108</v>
      </c>
      <c r="D33" s="298">
        <f>934086+20406+43910+8267-8000</f>
        <v>998669</v>
      </c>
      <c r="E33" s="302">
        <v>1107542</v>
      </c>
      <c r="F33" s="302">
        <v>1142578</v>
      </c>
      <c r="G33" s="302">
        <v>1177984</v>
      </c>
      <c r="H33" s="3"/>
      <c r="I33" s="2"/>
    </row>
    <row r="34" spans="1:13" ht="69.599999999999994" customHeight="1" x14ac:dyDescent="0.3">
      <c r="A34" s="294" t="s">
        <v>271</v>
      </c>
      <c r="B34" s="343"/>
      <c r="C34" s="41"/>
      <c r="D34" s="298">
        <f>6622+7111-1432</f>
        <v>12301</v>
      </c>
      <c r="E34" s="302"/>
      <c r="F34" s="302"/>
      <c r="G34" s="302"/>
      <c r="H34" s="3"/>
      <c r="I34" s="2"/>
    </row>
    <row r="35" spans="1:13" ht="31.95" customHeight="1" x14ac:dyDescent="0.3">
      <c r="A35" s="19" t="s">
        <v>16</v>
      </c>
      <c r="B35" s="20" t="s">
        <v>14</v>
      </c>
      <c r="C35" s="21">
        <f>C33+C34</f>
        <v>780108</v>
      </c>
      <c r="D35" s="21">
        <f t="shared" ref="D35:G35" si="0">D33+D34</f>
        <v>1010970</v>
      </c>
      <c r="E35" s="21">
        <f t="shared" si="0"/>
        <v>1107542</v>
      </c>
      <c r="F35" s="21">
        <f t="shared" si="0"/>
        <v>1142578</v>
      </c>
      <c r="G35" s="21">
        <f t="shared" si="0"/>
        <v>1177984</v>
      </c>
      <c r="I35" s="12"/>
      <c r="J35" s="12"/>
      <c r="K35" s="12"/>
      <c r="L35" s="12"/>
    </row>
    <row r="36" spans="1:13" s="7" customFormat="1" ht="19.5" hidden="1" customHeight="1" x14ac:dyDescent="0.3">
      <c r="A36" s="846" t="s">
        <v>17</v>
      </c>
      <c r="B36" s="846"/>
      <c r="C36" s="846"/>
      <c r="D36" s="846"/>
      <c r="E36" s="846"/>
      <c r="F36" s="846"/>
      <c r="G36" s="846"/>
      <c r="H36" s="846"/>
      <c r="I36" s="6"/>
      <c r="J36" s="11"/>
      <c r="K36" s="11"/>
      <c r="L36" s="11"/>
      <c r="M36" s="11"/>
    </row>
    <row r="37" spans="1:13" s="14" customFormat="1" ht="17.25" hidden="1" customHeight="1" x14ac:dyDescent="0.3">
      <c r="A37" s="4" t="s">
        <v>18</v>
      </c>
    </row>
    <row r="38" spans="1:13" s="14" customFormat="1" ht="15.75" hidden="1" customHeight="1" x14ac:dyDescent="0.3">
      <c r="A38" s="847" t="s">
        <v>42</v>
      </c>
      <c r="B38" s="847"/>
      <c r="C38" s="847"/>
      <c r="D38" s="847"/>
      <c r="E38" s="847"/>
      <c r="F38" s="847"/>
      <c r="G38" s="847"/>
    </row>
    <row r="39" spans="1:13" s="14" customFormat="1" ht="17.25" hidden="1" customHeight="1" x14ac:dyDescent="0.3">
      <c r="A39" s="4" t="s">
        <v>44</v>
      </c>
      <c r="B39" s="23"/>
      <c r="C39" s="23"/>
      <c r="D39" s="23"/>
      <c r="E39" s="23"/>
      <c r="F39" s="23"/>
      <c r="G39" s="23"/>
    </row>
    <row r="40" spans="1:13" ht="113.25" hidden="1" customHeight="1" x14ac:dyDescent="0.3">
      <c r="A40" s="851" t="s">
        <v>45</v>
      </c>
      <c r="B40" s="851"/>
      <c r="C40" s="851"/>
      <c r="D40" s="851"/>
      <c r="E40" s="851"/>
      <c r="F40" s="851"/>
      <c r="G40" s="851"/>
      <c r="H40" s="10"/>
    </row>
    <row r="41" spans="1:13" ht="16.649999999999999" hidden="1" customHeight="1" x14ac:dyDescent="0.3">
      <c r="A41" s="852" t="s">
        <v>19</v>
      </c>
      <c r="B41" s="853" t="s">
        <v>5</v>
      </c>
      <c r="C41" s="24" t="s">
        <v>6</v>
      </c>
      <c r="D41" s="24" t="s">
        <v>7</v>
      </c>
      <c r="E41" s="853" t="s">
        <v>8</v>
      </c>
      <c r="F41" s="853"/>
      <c r="G41" s="853"/>
      <c r="H41" s="25"/>
      <c r="I41" s="2"/>
    </row>
    <row r="42" spans="1:13" ht="17.399999999999999" hidden="1" customHeight="1" x14ac:dyDescent="0.3">
      <c r="A42" s="852"/>
      <c r="B42" s="853"/>
      <c r="C42" s="17" t="s">
        <v>9</v>
      </c>
      <c r="D42" s="17" t="s">
        <v>10</v>
      </c>
      <c r="E42" s="17" t="s">
        <v>11</v>
      </c>
      <c r="F42" s="17" t="s">
        <v>12</v>
      </c>
      <c r="G42" s="17" t="s">
        <v>24</v>
      </c>
      <c r="H42" s="25"/>
      <c r="I42" s="2"/>
    </row>
    <row r="43" spans="1:13" ht="31.5" hidden="1" customHeight="1" x14ac:dyDescent="0.3">
      <c r="A43" s="26" t="s">
        <v>40</v>
      </c>
      <c r="B43" s="27" t="s">
        <v>30</v>
      </c>
      <c r="C43" s="45">
        <v>15</v>
      </c>
      <c r="D43" s="45"/>
      <c r="E43" s="41">
        <v>15</v>
      </c>
      <c r="F43" s="45"/>
      <c r="G43" s="45"/>
      <c r="H43" s="25"/>
      <c r="I43" s="2"/>
    </row>
    <row r="44" spans="1:13" ht="31.5" hidden="1" customHeight="1" x14ac:dyDescent="0.3">
      <c r="A44" s="26" t="s">
        <v>25</v>
      </c>
      <c r="B44" s="40" t="s">
        <v>30</v>
      </c>
      <c r="C44" s="28"/>
      <c r="D44" s="28"/>
      <c r="E44" s="46">
        <v>4185</v>
      </c>
      <c r="F44" s="28"/>
      <c r="G44" s="28"/>
      <c r="H44" s="25"/>
      <c r="I44" s="2"/>
    </row>
    <row r="45" spans="1:13" ht="37.200000000000003" hidden="1" customHeight="1" x14ac:dyDescent="0.3">
      <c r="A45" s="26" t="s">
        <v>26</v>
      </c>
      <c r="B45" s="40" t="s">
        <v>30</v>
      </c>
      <c r="C45" s="45">
        <v>350</v>
      </c>
      <c r="D45" s="45"/>
      <c r="E45" s="45">
        <v>410</v>
      </c>
      <c r="F45" s="45"/>
      <c r="G45" s="45"/>
      <c r="H45" s="25"/>
      <c r="I45" s="2"/>
    </row>
    <row r="46" spans="1:13" ht="31.5" hidden="1" customHeight="1" x14ac:dyDescent="0.3">
      <c r="A46" s="26" t="s">
        <v>27</v>
      </c>
      <c r="B46" s="40" t="s">
        <v>30</v>
      </c>
      <c r="C46" s="28"/>
      <c r="D46" s="28"/>
      <c r="E46" s="46">
        <v>2000</v>
      </c>
      <c r="F46" s="46"/>
      <c r="G46" s="46"/>
      <c r="H46" s="25"/>
      <c r="I46" s="2"/>
    </row>
    <row r="47" spans="1:13" ht="31.5" hidden="1" customHeight="1" x14ac:dyDescent="0.3">
      <c r="A47" s="26" t="s">
        <v>28</v>
      </c>
      <c r="B47" s="40" t="s">
        <v>30</v>
      </c>
      <c r="C47" s="28"/>
      <c r="D47" s="28"/>
      <c r="E47" s="46">
        <v>250</v>
      </c>
      <c r="F47" s="46"/>
      <c r="G47" s="46"/>
      <c r="H47" s="25"/>
      <c r="I47" s="2"/>
    </row>
    <row r="48" spans="1:13" ht="31.5" hidden="1" customHeight="1" x14ac:dyDescent="0.3">
      <c r="A48" s="26" t="s">
        <v>29</v>
      </c>
      <c r="B48" s="40" t="s">
        <v>30</v>
      </c>
      <c r="C48" s="28"/>
      <c r="D48" s="28"/>
      <c r="E48" s="28"/>
      <c r="F48" s="28"/>
      <c r="G48" s="28"/>
      <c r="H48" s="25"/>
      <c r="I48" s="2"/>
    </row>
    <row r="49" spans="1:13" ht="12" hidden="1" customHeight="1" x14ac:dyDescent="0.3">
      <c r="A49" s="29"/>
      <c r="B49" s="30"/>
      <c r="C49" s="31"/>
      <c r="D49" s="31"/>
      <c r="E49" s="31"/>
      <c r="F49" s="31"/>
      <c r="G49" s="31"/>
      <c r="H49" s="25"/>
      <c r="I49" s="2"/>
    </row>
    <row r="50" spans="1:13" ht="20.399999999999999" hidden="1" customHeight="1" x14ac:dyDescent="0.3">
      <c r="A50" s="853" t="s">
        <v>20</v>
      </c>
      <c r="B50" s="853" t="s">
        <v>5</v>
      </c>
      <c r="C50" s="24" t="s">
        <v>6</v>
      </c>
      <c r="D50" s="24" t="s">
        <v>7</v>
      </c>
      <c r="E50" s="853" t="s">
        <v>8</v>
      </c>
      <c r="F50" s="853"/>
      <c r="G50" s="853"/>
      <c r="H50" s="25"/>
      <c r="I50" s="12"/>
      <c r="J50" s="12"/>
      <c r="K50" s="12"/>
      <c r="L50" s="12"/>
    </row>
    <row r="51" spans="1:13" ht="15.75" hidden="1" customHeight="1" x14ac:dyDescent="0.3">
      <c r="A51" s="853"/>
      <c r="B51" s="853"/>
      <c r="C51" s="17" t="s">
        <v>9</v>
      </c>
      <c r="D51" s="17" t="s">
        <v>10</v>
      </c>
      <c r="E51" s="17" t="s">
        <v>11</v>
      </c>
      <c r="F51" s="17" t="s">
        <v>12</v>
      </c>
      <c r="G51" s="17" t="s">
        <v>24</v>
      </c>
      <c r="H51" s="3"/>
      <c r="I51" s="12"/>
      <c r="J51" s="12"/>
      <c r="K51" s="12"/>
      <c r="L51" s="12"/>
    </row>
    <row r="52" spans="1:13" ht="31.2" hidden="1" customHeight="1" x14ac:dyDescent="0.3">
      <c r="A52" s="32" t="s">
        <v>13</v>
      </c>
      <c r="B52" s="17" t="s">
        <v>14</v>
      </c>
      <c r="C52" s="41">
        <v>1684</v>
      </c>
      <c r="D52" s="41">
        <v>8250</v>
      </c>
      <c r="E52" s="41">
        <v>45954</v>
      </c>
      <c r="F52" s="41"/>
      <c r="G52" s="42"/>
      <c r="H52" s="3"/>
      <c r="I52" s="12"/>
      <c r="J52" s="12"/>
      <c r="K52" s="12"/>
      <c r="L52" s="12"/>
    </row>
    <row r="53" spans="1:13" ht="32.25" hidden="1" customHeight="1" x14ac:dyDescent="0.3">
      <c r="A53" s="19" t="s">
        <v>21</v>
      </c>
      <c r="B53" s="20" t="s">
        <v>14</v>
      </c>
      <c r="C53" s="21">
        <f>SUM(C52)</f>
        <v>1684</v>
      </c>
      <c r="D53" s="21">
        <f>SUM(D52)</f>
        <v>8250</v>
      </c>
      <c r="E53" s="21">
        <f>SUM(E52)</f>
        <v>45954</v>
      </c>
      <c r="F53" s="21">
        <f>SUM(F52)</f>
        <v>0</v>
      </c>
      <c r="G53" s="21">
        <f>SUM(G52)</f>
        <v>0</v>
      </c>
      <c r="H53" s="3"/>
      <c r="I53" s="12"/>
      <c r="J53" s="33"/>
      <c r="K53" s="33"/>
      <c r="L53" s="33"/>
    </row>
    <row r="54" spans="1:13" s="7" customFormat="1" ht="31.2" customHeight="1" x14ac:dyDescent="0.3">
      <c r="A54" s="860" t="s">
        <v>22</v>
      </c>
      <c r="B54" s="860"/>
      <c r="C54" s="860"/>
      <c r="D54" s="860"/>
      <c r="E54" s="860"/>
      <c r="F54" s="860"/>
      <c r="G54" s="860"/>
      <c r="H54" s="10"/>
      <c r="I54" s="6"/>
      <c r="J54" s="11"/>
      <c r="K54" s="11"/>
      <c r="L54" s="11"/>
      <c r="M54" s="11"/>
    </row>
    <row r="55" spans="1:13" s="7" customFormat="1" ht="16.649999999999999" customHeight="1" x14ac:dyDescent="0.3">
      <c r="A55" s="13" t="s">
        <v>23</v>
      </c>
      <c r="B55" s="13"/>
      <c r="C55" s="13"/>
      <c r="D55" s="13"/>
      <c r="E55" s="13"/>
      <c r="F55" s="13"/>
      <c r="G55" s="13"/>
      <c r="H55" s="22"/>
      <c r="I55" s="6"/>
    </row>
    <row r="56" spans="1:13" s="7" customFormat="1" ht="16.649999999999999" customHeight="1" x14ac:dyDescent="0.3">
      <c r="A56" s="717" t="s">
        <v>52</v>
      </c>
      <c r="B56" s="717"/>
      <c r="C56" s="717"/>
      <c r="D56" s="717"/>
      <c r="E56" s="717"/>
      <c r="F56" s="717"/>
      <c r="G56" s="717"/>
      <c r="H56" s="717"/>
      <c r="I56" s="717"/>
      <c r="J56" s="717"/>
      <c r="K56" s="717"/>
    </row>
    <row r="57" spans="1:13" s="14" customFormat="1" ht="27" customHeight="1" x14ac:dyDescent="0.3">
      <c r="A57" s="4" t="s">
        <v>44</v>
      </c>
      <c r="B57" s="23"/>
      <c r="C57" s="23"/>
      <c r="D57" s="23"/>
      <c r="E57" s="23"/>
      <c r="F57" s="23"/>
      <c r="G57" s="23"/>
    </row>
    <row r="58" spans="1:13" ht="123" customHeight="1" x14ac:dyDescent="0.3">
      <c r="A58" s="850" t="s">
        <v>191</v>
      </c>
      <c r="B58" s="850"/>
      <c r="C58" s="850"/>
      <c r="D58" s="850"/>
      <c r="E58" s="850"/>
      <c r="F58" s="850"/>
      <c r="G58" s="850"/>
      <c r="H58" s="10"/>
    </row>
    <row r="59" spans="1:13" ht="26.4" customHeight="1" x14ac:dyDescent="0.3">
      <c r="A59" s="861" t="s">
        <v>19</v>
      </c>
      <c r="B59" s="853" t="s">
        <v>5</v>
      </c>
      <c r="C59" s="687" t="s">
        <v>300</v>
      </c>
      <c r="D59" s="687" t="s">
        <v>301</v>
      </c>
      <c r="E59" s="687" t="s">
        <v>37</v>
      </c>
      <c r="F59" s="687"/>
      <c r="G59" s="687"/>
      <c r="H59" s="25"/>
      <c r="I59" s="2"/>
    </row>
    <row r="60" spans="1:13" ht="27" customHeight="1" x14ac:dyDescent="0.3">
      <c r="A60" s="862"/>
      <c r="B60" s="853"/>
      <c r="C60" s="687"/>
      <c r="D60" s="687"/>
      <c r="E60" s="497" t="s">
        <v>105</v>
      </c>
      <c r="F60" s="497" t="s">
        <v>210</v>
      </c>
      <c r="G60" s="497" t="s">
        <v>284</v>
      </c>
      <c r="H60" s="25"/>
      <c r="I60" s="2"/>
    </row>
    <row r="61" spans="1:13" ht="31.5" customHeight="1" x14ac:dyDescent="0.3">
      <c r="A61" s="220" t="s">
        <v>40</v>
      </c>
      <c r="B61" s="218" t="s">
        <v>30</v>
      </c>
      <c r="C61" s="41">
        <f t="shared" ref="C61" si="1">30+8</f>
        <v>38</v>
      </c>
      <c r="D61" s="41">
        <f>40+8+3</f>
        <v>51</v>
      </c>
      <c r="E61" s="41">
        <f>40+11</f>
        <v>51</v>
      </c>
      <c r="F61" s="41">
        <f t="shared" ref="F61:G61" si="2">40+11</f>
        <v>51</v>
      </c>
      <c r="G61" s="41">
        <f t="shared" si="2"/>
        <v>51</v>
      </c>
      <c r="H61" s="25" t="s">
        <v>48</v>
      </c>
      <c r="I61" s="2"/>
    </row>
    <row r="62" spans="1:13" ht="37.200000000000003" customHeight="1" x14ac:dyDescent="0.3">
      <c r="A62" s="220" t="s">
        <v>26</v>
      </c>
      <c r="B62" s="218" t="s">
        <v>30</v>
      </c>
      <c r="C62" s="45">
        <f>200+360</f>
        <v>560</v>
      </c>
      <c r="D62" s="45">
        <f>480+200+69</f>
        <v>749</v>
      </c>
      <c r="E62" s="45">
        <f>540+275</f>
        <v>815</v>
      </c>
      <c r="F62" s="45">
        <f t="shared" ref="F62:G62" si="3">540+275</f>
        <v>815</v>
      </c>
      <c r="G62" s="45">
        <f t="shared" si="3"/>
        <v>815</v>
      </c>
      <c r="H62" s="25"/>
      <c r="I62" s="2"/>
    </row>
    <row r="63" spans="1:13" ht="59.4" customHeight="1" x14ac:dyDescent="0.3">
      <c r="A63" s="303" t="s">
        <v>189</v>
      </c>
      <c r="B63" s="221" t="s">
        <v>109</v>
      </c>
      <c r="C63" s="219">
        <v>192</v>
      </c>
      <c r="D63" s="219">
        <f>192+67.5</f>
        <v>259.5</v>
      </c>
      <c r="E63" s="609">
        <f>247.5+4+12</f>
        <v>263.5</v>
      </c>
      <c r="F63" s="609">
        <f t="shared" ref="F63:G63" si="4">247.5+4+12</f>
        <v>263.5</v>
      </c>
      <c r="G63" s="609">
        <f t="shared" si="4"/>
        <v>263.5</v>
      </c>
      <c r="H63" s="25" t="s">
        <v>48</v>
      </c>
      <c r="I63" s="2"/>
    </row>
    <row r="64" spans="1:13" ht="79.2" customHeight="1" x14ac:dyDescent="0.3">
      <c r="A64" s="222" t="s">
        <v>104</v>
      </c>
      <c r="B64" s="223" t="s">
        <v>39</v>
      </c>
      <c r="C64" s="45">
        <f>28+2+1+2</f>
        <v>33</v>
      </c>
      <c r="D64" s="45">
        <f>33+2+1+4+1</f>
        <v>41</v>
      </c>
      <c r="E64" s="45">
        <v>41</v>
      </c>
      <c r="F64" s="45">
        <v>41</v>
      </c>
      <c r="G64" s="45">
        <v>41</v>
      </c>
      <c r="H64" s="25" t="s">
        <v>48</v>
      </c>
      <c r="I64" s="2"/>
    </row>
    <row r="65" spans="1:12" s="7" customFormat="1" ht="62.4" customHeight="1" x14ac:dyDescent="0.3">
      <c r="A65" s="220" t="s">
        <v>276</v>
      </c>
      <c r="B65" s="223" t="s">
        <v>39</v>
      </c>
      <c r="C65" s="46"/>
      <c r="D65" s="46">
        <f>6+2195</f>
        <v>2201</v>
      </c>
      <c r="E65" s="46"/>
      <c r="F65" s="46"/>
      <c r="G65" s="610"/>
      <c r="H65" s="321" t="s">
        <v>48</v>
      </c>
      <c r="I65" s="7" t="s">
        <v>195</v>
      </c>
    </row>
    <row r="66" spans="1:12" s="7" customFormat="1" ht="40.200000000000003" customHeight="1" x14ac:dyDescent="0.3">
      <c r="A66" s="220" t="s">
        <v>275</v>
      </c>
      <c r="B66" s="223" t="s">
        <v>39</v>
      </c>
      <c r="C66" s="46"/>
      <c r="D66" s="46">
        <v>9</v>
      </c>
      <c r="E66" s="46">
        <v>9</v>
      </c>
      <c r="F66" s="46"/>
      <c r="G66" s="610"/>
      <c r="H66" s="321" t="s">
        <v>48</v>
      </c>
    </row>
    <row r="67" spans="1:12" ht="30.75" customHeight="1" x14ac:dyDescent="0.3">
      <c r="A67" s="853" t="s">
        <v>20</v>
      </c>
      <c r="B67" s="853" t="s">
        <v>5</v>
      </c>
      <c r="C67" s="687" t="s">
        <v>300</v>
      </c>
      <c r="D67" s="687" t="s">
        <v>301</v>
      </c>
      <c r="E67" s="687" t="s">
        <v>37</v>
      </c>
      <c r="F67" s="687"/>
      <c r="G67" s="687"/>
      <c r="H67" s="25" t="s">
        <v>48</v>
      </c>
      <c r="I67" s="12"/>
      <c r="J67" s="12"/>
      <c r="K67" s="12"/>
      <c r="L67" s="12"/>
    </row>
    <row r="68" spans="1:12" ht="29.4" customHeight="1" x14ac:dyDescent="0.3">
      <c r="A68" s="853"/>
      <c r="B68" s="853"/>
      <c r="C68" s="687"/>
      <c r="D68" s="687"/>
      <c r="E68" s="497" t="s">
        <v>105</v>
      </c>
      <c r="F68" s="497" t="s">
        <v>210</v>
      </c>
      <c r="G68" s="497" t="s">
        <v>284</v>
      </c>
      <c r="H68" s="3"/>
      <c r="I68" s="12"/>
      <c r="J68" s="12"/>
      <c r="K68" s="12"/>
      <c r="L68" s="12"/>
    </row>
    <row r="69" spans="1:12" s="7" customFormat="1" ht="23.25" customHeight="1" x14ac:dyDescent="0.3">
      <c r="A69" s="224" t="s">
        <v>15</v>
      </c>
      <c r="B69" s="218" t="s">
        <v>14</v>
      </c>
      <c r="C69" s="41">
        <f>704728-3324+69904-4000+18800-6000</f>
        <v>780108</v>
      </c>
      <c r="D69" s="298">
        <f>934086+20406+43910+8267-8000</f>
        <v>998669</v>
      </c>
      <c r="E69" s="302">
        <v>1107542</v>
      </c>
      <c r="F69" s="302">
        <v>1142578</v>
      </c>
      <c r="G69" s="302">
        <v>1177984</v>
      </c>
      <c r="H69" s="6"/>
      <c r="I69" s="11"/>
      <c r="J69" s="11"/>
      <c r="K69" s="11"/>
      <c r="L69" s="11"/>
    </row>
    <row r="70" spans="1:12" ht="36.6" customHeight="1" x14ac:dyDescent="0.3">
      <c r="A70" s="19" t="s">
        <v>21</v>
      </c>
      <c r="B70" s="320" t="s">
        <v>14</v>
      </c>
      <c r="C70" s="21">
        <f>C69</f>
        <v>780108</v>
      </c>
      <c r="D70" s="21">
        <f t="shared" ref="D70:G70" si="5">D69</f>
        <v>998669</v>
      </c>
      <c r="E70" s="21">
        <f t="shared" si="5"/>
        <v>1107542</v>
      </c>
      <c r="F70" s="21">
        <f t="shared" si="5"/>
        <v>1142578</v>
      </c>
      <c r="G70" s="21">
        <f t="shared" si="5"/>
        <v>1177984</v>
      </c>
      <c r="H70" s="3" t="s">
        <v>48</v>
      </c>
      <c r="I70" s="12" t="s">
        <v>48</v>
      </c>
      <c r="J70" s="33"/>
      <c r="K70" s="33"/>
      <c r="L70" s="33"/>
    </row>
    <row r="72" spans="1:12" x14ac:dyDescent="0.3">
      <c r="E72" s="34"/>
    </row>
  </sheetData>
  <mergeCells count="50">
    <mergeCell ref="D11:G11"/>
    <mergeCell ref="D8:G8"/>
    <mergeCell ref="D9:G9"/>
    <mergeCell ref="D10:G10"/>
    <mergeCell ref="F1:G1"/>
    <mergeCell ref="D2:G2"/>
    <mergeCell ref="D3:G3"/>
    <mergeCell ref="D4:G4"/>
    <mergeCell ref="D6:G6"/>
    <mergeCell ref="D7:G7"/>
    <mergeCell ref="A67:A68"/>
    <mergeCell ref="B67:B68"/>
    <mergeCell ref="E67:G67"/>
    <mergeCell ref="A50:A51"/>
    <mergeCell ref="B50:B51"/>
    <mergeCell ref="E50:G50"/>
    <mergeCell ref="A54:G54"/>
    <mergeCell ref="A58:G58"/>
    <mergeCell ref="A59:A60"/>
    <mergeCell ref="B59:B60"/>
    <mergeCell ref="E59:G59"/>
    <mergeCell ref="A56:K56"/>
    <mergeCell ref="C59:C60"/>
    <mergeCell ref="D59:D60"/>
    <mergeCell ref="C67:C68"/>
    <mergeCell ref="D67:D68"/>
    <mergeCell ref="A40:G40"/>
    <mergeCell ref="A41:A42"/>
    <mergeCell ref="B41:B42"/>
    <mergeCell ref="E41:G41"/>
    <mergeCell ref="A21:G21"/>
    <mergeCell ref="A23:G23"/>
    <mergeCell ref="C31:C32"/>
    <mergeCell ref="D31:D32"/>
    <mergeCell ref="A30:G30"/>
    <mergeCell ref="A31:A32"/>
    <mergeCell ref="B31:B32"/>
    <mergeCell ref="E31:G31"/>
    <mergeCell ref="A27:G27"/>
    <mergeCell ref="A14:G14"/>
    <mergeCell ref="A16:G16"/>
    <mergeCell ref="A17:G17"/>
    <mergeCell ref="A36:H36"/>
    <mergeCell ref="A38:G38"/>
    <mergeCell ref="A15:G15"/>
    <mergeCell ref="A28:G28"/>
    <mergeCell ref="A29:G29"/>
    <mergeCell ref="A19:G19"/>
    <mergeCell ref="A24:K24"/>
    <mergeCell ref="A20:G20"/>
  </mergeCells>
  <hyperlinks>
    <hyperlink ref="G2" r:id="rId1" display="jl:31665116.100 "/>
  </hyperlinks>
  <printOptions horizontalCentered="1"/>
  <pageMargins left="0.39370078740157483" right="0.39370078740157483" top="0.39370078740157483" bottom="0.39370078740157483" header="0.19685039370078741" footer="0.19685039370078741"/>
  <pageSetup paperSize="9" scale="76" fitToHeight="0" orientation="landscape" r:id="rId2"/>
  <headerFooter alignWithMargins="0"/>
  <rowBreaks count="2" manualBreakCount="2">
    <brk id="26" max="10" man="1"/>
    <brk id="40" max="6"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M56"/>
  <sheetViews>
    <sheetView view="pageBreakPreview" topLeftCell="A37" zoomScale="50" zoomScaleNormal="60" zoomScaleSheetLayoutView="50" workbookViewId="0">
      <selection activeCell="A59" sqref="A59"/>
    </sheetView>
  </sheetViews>
  <sheetFormatPr defaultRowHeight="13.8" x14ac:dyDescent="0.3"/>
  <cols>
    <col min="1" max="1" width="44.33203125" style="591" customWidth="1"/>
    <col min="2" max="2" width="19.33203125" style="591" customWidth="1"/>
    <col min="3" max="3" width="15" style="546" customWidth="1"/>
    <col min="4" max="4" width="16.33203125" style="546" customWidth="1"/>
    <col min="5" max="5" width="15.33203125" style="546" customWidth="1"/>
    <col min="6" max="6" width="14.109375" style="546" customWidth="1"/>
    <col min="7" max="7" width="15.88671875" style="546" customWidth="1"/>
    <col min="8" max="8" width="32.88671875" style="546" customWidth="1"/>
    <col min="9" max="9" width="11" style="547" customWidth="1"/>
    <col min="10" max="10" width="11.109375" style="546" customWidth="1"/>
    <col min="11" max="12" width="13.33203125" style="546" customWidth="1"/>
    <col min="13" max="13" width="13.88671875" style="546" customWidth="1"/>
    <col min="14" max="17" width="9.109375" style="546" customWidth="1"/>
    <col min="18" max="256" width="8.88671875" style="546"/>
    <col min="257" max="257" width="46.109375" style="546" customWidth="1"/>
    <col min="258" max="258" width="30.6640625" style="546" customWidth="1"/>
    <col min="259" max="259" width="20.88671875" style="546" customWidth="1"/>
    <col min="260" max="261" width="20.33203125" style="546" customWidth="1"/>
    <col min="262" max="262" width="14.6640625" style="546" customWidth="1"/>
    <col min="263" max="263" width="14" style="546" customWidth="1"/>
    <col min="264" max="264" width="32.88671875" style="546" customWidth="1"/>
    <col min="265" max="265" width="11" style="546" customWidth="1"/>
    <col min="266" max="266" width="11.109375" style="546" customWidth="1"/>
    <col min="267" max="268" width="13.33203125" style="546" customWidth="1"/>
    <col min="269" max="269" width="13.88671875" style="546" customWidth="1"/>
    <col min="270" max="273" width="9.109375" style="546" customWidth="1"/>
    <col min="274" max="512" width="8.88671875" style="546"/>
    <col min="513" max="513" width="46.109375" style="546" customWidth="1"/>
    <col min="514" max="514" width="30.6640625" style="546" customWidth="1"/>
    <col min="515" max="515" width="20.88671875" style="546" customWidth="1"/>
    <col min="516" max="517" width="20.33203125" style="546" customWidth="1"/>
    <col min="518" max="518" width="14.6640625" style="546" customWidth="1"/>
    <col min="519" max="519" width="14" style="546" customWidth="1"/>
    <col min="520" max="520" width="32.88671875" style="546" customWidth="1"/>
    <col min="521" max="521" width="11" style="546" customWidth="1"/>
    <col min="522" max="522" width="11.109375" style="546" customWidth="1"/>
    <col min="523" max="524" width="13.33203125" style="546" customWidth="1"/>
    <col min="525" max="525" width="13.88671875" style="546" customWidth="1"/>
    <col min="526" max="529" width="9.109375" style="546" customWidth="1"/>
    <col min="530" max="768" width="8.88671875" style="546"/>
    <col min="769" max="769" width="46.109375" style="546" customWidth="1"/>
    <col min="770" max="770" width="30.6640625" style="546" customWidth="1"/>
    <col min="771" max="771" width="20.88671875" style="546" customWidth="1"/>
    <col min="772" max="773" width="20.33203125" style="546" customWidth="1"/>
    <col min="774" max="774" width="14.6640625" style="546" customWidth="1"/>
    <col min="775" max="775" width="14" style="546" customWidth="1"/>
    <col min="776" max="776" width="32.88671875" style="546" customWidth="1"/>
    <col min="777" max="777" width="11" style="546" customWidth="1"/>
    <col min="778" max="778" width="11.109375" style="546" customWidth="1"/>
    <col min="779" max="780" width="13.33203125" style="546" customWidth="1"/>
    <col min="781" max="781" width="13.88671875" style="546" customWidth="1"/>
    <col min="782" max="785" width="9.109375" style="546" customWidth="1"/>
    <col min="786" max="1024" width="8.88671875" style="546"/>
    <col min="1025" max="1025" width="46.109375" style="546" customWidth="1"/>
    <col min="1026" max="1026" width="30.6640625" style="546" customWidth="1"/>
    <col min="1027" max="1027" width="20.88671875" style="546" customWidth="1"/>
    <col min="1028" max="1029" width="20.33203125" style="546" customWidth="1"/>
    <col min="1030" max="1030" width="14.6640625" style="546" customWidth="1"/>
    <col min="1031" max="1031" width="14" style="546" customWidth="1"/>
    <col min="1032" max="1032" width="32.88671875" style="546" customWidth="1"/>
    <col min="1033" max="1033" width="11" style="546" customWidth="1"/>
    <col min="1034" max="1034" width="11.109375" style="546" customWidth="1"/>
    <col min="1035" max="1036" width="13.33203125" style="546" customWidth="1"/>
    <col min="1037" max="1037" width="13.88671875" style="546" customWidth="1"/>
    <col min="1038" max="1041" width="9.109375" style="546" customWidth="1"/>
    <col min="1042" max="1280" width="8.88671875" style="546"/>
    <col min="1281" max="1281" width="46.109375" style="546" customWidth="1"/>
    <col min="1282" max="1282" width="30.6640625" style="546" customWidth="1"/>
    <col min="1283" max="1283" width="20.88671875" style="546" customWidth="1"/>
    <col min="1284" max="1285" width="20.33203125" style="546" customWidth="1"/>
    <col min="1286" max="1286" width="14.6640625" style="546" customWidth="1"/>
    <col min="1287" max="1287" width="14" style="546" customWidth="1"/>
    <col min="1288" max="1288" width="32.88671875" style="546" customWidth="1"/>
    <col min="1289" max="1289" width="11" style="546" customWidth="1"/>
    <col min="1290" max="1290" width="11.109375" style="546" customWidth="1"/>
    <col min="1291" max="1292" width="13.33203125" style="546" customWidth="1"/>
    <col min="1293" max="1293" width="13.88671875" style="546" customWidth="1"/>
    <col min="1294" max="1297" width="9.109375" style="546" customWidth="1"/>
    <col min="1298" max="1536" width="8.88671875" style="546"/>
    <col min="1537" max="1537" width="46.109375" style="546" customWidth="1"/>
    <col min="1538" max="1538" width="30.6640625" style="546" customWidth="1"/>
    <col min="1539" max="1539" width="20.88671875" style="546" customWidth="1"/>
    <col min="1540" max="1541" width="20.33203125" style="546" customWidth="1"/>
    <col min="1542" max="1542" width="14.6640625" style="546" customWidth="1"/>
    <col min="1543" max="1543" width="14" style="546" customWidth="1"/>
    <col min="1544" max="1544" width="32.88671875" style="546" customWidth="1"/>
    <col min="1545" max="1545" width="11" style="546" customWidth="1"/>
    <col min="1546" max="1546" width="11.109375" style="546" customWidth="1"/>
    <col min="1547" max="1548" width="13.33203125" style="546" customWidth="1"/>
    <col min="1549" max="1549" width="13.88671875" style="546" customWidth="1"/>
    <col min="1550" max="1553" width="9.109375" style="546" customWidth="1"/>
    <col min="1554" max="1792" width="8.88671875" style="546"/>
    <col min="1793" max="1793" width="46.109375" style="546" customWidth="1"/>
    <col min="1794" max="1794" width="30.6640625" style="546" customWidth="1"/>
    <col min="1795" max="1795" width="20.88671875" style="546" customWidth="1"/>
    <col min="1796" max="1797" width="20.33203125" style="546" customWidth="1"/>
    <col min="1798" max="1798" width="14.6640625" style="546" customWidth="1"/>
    <col min="1799" max="1799" width="14" style="546" customWidth="1"/>
    <col min="1800" max="1800" width="32.88671875" style="546" customWidth="1"/>
    <col min="1801" max="1801" width="11" style="546" customWidth="1"/>
    <col min="1802" max="1802" width="11.109375" style="546" customWidth="1"/>
    <col min="1803" max="1804" width="13.33203125" style="546" customWidth="1"/>
    <col min="1805" max="1805" width="13.88671875" style="546" customWidth="1"/>
    <col min="1806" max="1809" width="9.109375" style="546" customWidth="1"/>
    <col min="1810" max="2048" width="8.88671875" style="546"/>
    <col min="2049" max="2049" width="46.109375" style="546" customWidth="1"/>
    <col min="2050" max="2050" width="30.6640625" style="546" customWidth="1"/>
    <col min="2051" max="2051" width="20.88671875" style="546" customWidth="1"/>
    <col min="2052" max="2053" width="20.33203125" style="546" customWidth="1"/>
    <col min="2054" max="2054" width="14.6640625" style="546" customWidth="1"/>
    <col min="2055" max="2055" width="14" style="546" customWidth="1"/>
    <col min="2056" max="2056" width="32.88671875" style="546" customWidth="1"/>
    <col min="2057" max="2057" width="11" style="546" customWidth="1"/>
    <col min="2058" max="2058" width="11.109375" style="546" customWidth="1"/>
    <col min="2059" max="2060" width="13.33203125" style="546" customWidth="1"/>
    <col min="2061" max="2061" width="13.88671875" style="546" customWidth="1"/>
    <col min="2062" max="2065" width="9.109375" style="546" customWidth="1"/>
    <col min="2066" max="2304" width="8.88671875" style="546"/>
    <col min="2305" max="2305" width="46.109375" style="546" customWidth="1"/>
    <col min="2306" max="2306" width="30.6640625" style="546" customWidth="1"/>
    <col min="2307" max="2307" width="20.88671875" style="546" customWidth="1"/>
    <col min="2308" max="2309" width="20.33203125" style="546" customWidth="1"/>
    <col min="2310" max="2310" width="14.6640625" style="546" customWidth="1"/>
    <col min="2311" max="2311" width="14" style="546" customWidth="1"/>
    <col min="2312" max="2312" width="32.88671875" style="546" customWidth="1"/>
    <col min="2313" max="2313" width="11" style="546" customWidth="1"/>
    <col min="2314" max="2314" width="11.109375" style="546" customWidth="1"/>
    <col min="2315" max="2316" width="13.33203125" style="546" customWidth="1"/>
    <col min="2317" max="2317" width="13.88671875" style="546" customWidth="1"/>
    <col min="2318" max="2321" width="9.109375" style="546" customWidth="1"/>
    <col min="2322" max="2560" width="8.88671875" style="546"/>
    <col min="2561" max="2561" width="46.109375" style="546" customWidth="1"/>
    <col min="2562" max="2562" width="30.6640625" style="546" customWidth="1"/>
    <col min="2563" max="2563" width="20.88671875" style="546" customWidth="1"/>
    <col min="2564" max="2565" width="20.33203125" style="546" customWidth="1"/>
    <col min="2566" max="2566" width="14.6640625" style="546" customWidth="1"/>
    <col min="2567" max="2567" width="14" style="546" customWidth="1"/>
    <col min="2568" max="2568" width="32.88671875" style="546" customWidth="1"/>
    <col min="2569" max="2569" width="11" style="546" customWidth="1"/>
    <col min="2570" max="2570" width="11.109375" style="546" customWidth="1"/>
    <col min="2571" max="2572" width="13.33203125" style="546" customWidth="1"/>
    <col min="2573" max="2573" width="13.88671875" style="546" customWidth="1"/>
    <col min="2574" max="2577" width="9.109375" style="546" customWidth="1"/>
    <col min="2578" max="2816" width="8.88671875" style="546"/>
    <col min="2817" max="2817" width="46.109375" style="546" customWidth="1"/>
    <col min="2818" max="2818" width="30.6640625" style="546" customWidth="1"/>
    <col min="2819" max="2819" width="20.88671875" style="546" customWidth="1"/>
    <col min="2820" max="2821" width="20.33203125" style="546" customWidth="1"/>
    <col min="2822" max="2822" width="14.6640625" style="546" customWidth="1"/>
    <col min="2823" max="2823" width="14" style="546" customWidth="1"/>
    <col min="2824" max="2824" width="32.88671875" style="546" customWidth="1"/>
    <col min="2825" max="2825" width="11" style="546" customWidth="1"/>
    <col min="2826" max="2826" width="11.109375" style="546" customWidth="1"/>
    <col min="2827" max="2828" width="13.33203125" style="546" customWidth="1"/>
    <col min="2829" max="2829" width="13.88671875" style="546" customWidth="1"/>
    <col min="2830" max="2833" width="9.109375" style="546" customWidth="1"/>
    <col min="2834" max="3072" width="8.88671875" style="546"/>
    <col min="3073" max="3073" width="46.109375" style="546" customWidth="1"/>
    <col min="3074" max="3074" width="30.6640625" style="546" customWidth="1"/>
    <col min="3075" max="3075" width="20.88671875" style="546" customWidth="1"/>
    <col min="3076" max="3077" width="20.33203125" style="546" customWidth="1"/>
    <col min="3078" max="3078" width="14.6640625" style="546" customWidth="1"/>
    <col min="3079" max="3079" width="14" style="546" customWidth="1"/>
    <col min="3080" max="3080" width="32.88671875" style="546" customWidth="1"/>
    <col min="3081" max="3081" width="11" style="546" customWidth="1"/>
    <col min="3082" max="3082" width="11.109375" style="546" customWidth="1"/>
    <col min="3083" max="3084" width="13.33203125" style="546" customWidth="1"/>
    <col min="3085" max="3085" width="13.88671875" style="546" customWidth="1"/>
    <col min="3086" max="3089" width="9.109375" style="546" customWidth="1"/>
    <col min="3090" max="3328" width="8.88671875" style="546"/>
    <col min="3329" max="3329" width="46.109375" style="546" customWidth="1"/>
    <col min="3330" max="3330" width="30.6640625" style="546" customWidth="1"/>
    <col min="3331" max="3331" width="20.88671875" style="546" customWidth="1"/>
    <col min="3332" max="3333" width="20.33203125" style="546" customWidth="1"/>
    <col min="3334" max="3334" width="14.6640625" style="546" customWidth="1"/>
    <col min="3335" max="3335" width="14" style="546" customWidth="1"/>
    <col min="3336" max="3336" width="32.88671875" style="546" customWidth="1"/>
    <col min="3337" max="3337" width="11" style="546" customWidth="1"/>
    <col min="3338" max="3338" width="11.109375" style="546" customWidth="1"/>
    <col min="3339" max="3340" width="13.33203125" style="546" customWidth="1"/>
    <col min="3341" max="3341" width="13.88671875" style="546" customWidth="1"/>
    <col min="3342" max="3345" width="9.109375" style="546" customWidth="1"/>
    <col min="3346" max="3584" width="8.88671875" style="546"/>
    <col min="3585" max="3585" width="46.109375" style="546" customWidth="1"/>
    <col min="3586" max="3586" width="30.6640625" style="546" customWidth="1"/>
    <col min="3587" max="3587" width="20.88671875" style="546" customWidth="1"/>
    <col min="3588" max="3589" width="20.33203125" style="546" customWidth="1"/>
    <col min="3590" max="3590" width="14.6640625" style="546" customWidth="1"/>
    <col min="3591" max="3591" width="14" style="546" customWidth="1"/>
    <col min="3592" max="3592" width="32.88671875" style="546" customWidth="1"/>
    <col min="3593" max="3593" width="11" style="546" customWidth="1"/>
    <col min="3594" max="3594" width="11.109375" style="546" customWidth="1"/>
    <col min="3595" max="3596" width="13.33203125" style="546" customWidth="1"/>
    <col min="3597" max="3597" width="13.88671875" style="546" customWidth="1"/>
    <col min="3598" max="3601" width="9.109375" style="546" customWidth="1"/>
    <col min="3602" max="3840" width="8.88671875" style="546"/>
    <col min="3841" max="3841" width="46.109375" style="546" customWidth="1"/>
    <col min="3842" max="3842" width="30.6640625" style="546" customWidth="1"/>
    <col min="3843" max="3843" width="20.88671875" style="546" customWidth="1"/>
    <col min="3844" max="3845" width="20.33203125" style="546" customWidth="1"/>
    <col min="3846" max="3846" width="14.6640625" style="546" customWidth="1"/>
    <col min="3847" max="3847" width="14" style="546" customWidth="1"/>
    <col min="3848" max="3848" width="32.88671875" style="546" customWidth="1"/>
    <col min="3849" max="3849" width="11" style="546" customWidth="1"/>
    <col min="3850" max="3850" width="11.109375" style="546" customWidth="1"/>
    <col min="3851" max="3852" width="13.33203125" style="546" customWidth="1"/>
    <col min="3853" max="3853" width="13.88671875" style="546" customWidth="1"/>
    <col min="3854" max="3857" width="9.109375" style="546" customWidth="1"/>
    <col min="3858" max="4096" width="8.88671875" style="546"/>
    <col min="4097" max="4097" width="46.109375" style="546" customWidth="1"/>
    <col min="4098" max="4098" width="30.6640625" style="546" customWidth="1"/>
    <col min="4099" max="4099" width="20.88671875" style="546" customWidth="1"/>
    <col min="4100" max="4101" width="20.33203125" style="546" customWidth="1"/>
    <col min="4102" max="4102" width="14.6640625" style="546" customWidth="1"/>
    <col min="4103" max="4103" width="14" style="546" customWidth="1"/>
    <col min="4104" max="4104" width="32.88671875" style="546" customWidth="1"/>
    <col min="4105" max="4105" width="11" style="546" customWidth="1"/>
    <col min="4106" max="4106" width="11.109375" style="546" customWidth="1"/>
    <col min="4107" max="4108" width="13.33203125" style="546" customWidth="1"/>
    <col min="4109" max="4109" width="13.88671875" style="546" customWidth="1"/>
    <col min="4110" max="4113" width="9.109375" style="546" customWidth="1"/>
    <col min="4114" max="4352" width="8.88671875" style="546"/>
    <col min="4353" max="4353" width="46.109375" style="546" customWidth="1"/>
    <col min="4354" max="4354" width="30.6640625" style="546" customWidth="1"/>
    <col min="4355" max="4355" width="20.88671875" style="546" customWidth="1"/>
    <col min="4356" max="4357" width="20.33203125" style="546" customWidth="1"/>
    <col min="4358" max="4358" width="14.6640625" style="546" customWidth="1"/>
    <col min="4359" max="4359" width="14" style="546" customWidth="1"/>
    <col min="4360" max="4360" width="32.88671875" style="546" customWidth="1"/>
    <col min="4361" max="4361" width="11" style="546" customWidth="1"/>
    <col min="4362" max="4362" width="11.109375" style="546" customWidth="1"/>
    <col min="4363" max="4364" width="13.33203125" style="546" customWidth="1"/>
    <col min="4365" max="4365" width="13.88671875" style="546" customWidth="1"/>
    <col min="4366" max="4369" width="9.109375" style="546" customWidth="1"/>
    <col min="4370" max="4608" width="8.88671875" style="546"/>
    <col min="4609" max="4609" width="46.109375" style="546" customWidth="1"/>
    <col min="4610" max="4610" width="30.6640625" style="546" customWidth="1"/>
    <col min="4611" max="4611" width="20.88671875" style="546" customWidth="1"/>
    <col min="4612" max="4613" width="20.33203125" style="546" customWidth="1"/>
    <col min="4614" max="4614" width="14.6640625" style="546" customWidth="1"/>
    <col min="4615" max="4615" width="14" style="546" customWidth="1"/>
    <col min="4616" max="4616" width="32.88671875" style="546" customWidth="1"/>
    <col min="4617" max="4617" width="11" style="546" customWidth="1"/>
    <col min="4618" max="4618" width="11.109375" style="546" customWidth="1"/>
    <col min="4619" max="4620" width="13.33203125" style="546" customWidth="1"/>
    <col min="4621" max="4621" width="13.88671875" style="546" customWidth="1"/>
    <col min="4622" max="4625" width="9.109375" style="546" customWidth="1"/>
    <col min="4626" max="4864" width="8.88671875" style="546"/>
    <col min="4865" max="4865" width="46.109375" style="546" customWidth="1"/>
    <col min="4866" max="4866" width="30.6640625" style="546" customWidth="1"/>
    <col min="4867" max="4867" width="20.88671875" style="546" customWidth="1"/>
    <col min="4868" max="4869" width="20.33203125" style="546" customWidth="1"/>
    <col min="4870" max="4870" width="14.6640625" style="546" customWidth="1"/>
    <col min="4871" max="4871" width="14" style="546" customWidth="1"/>
    <col min="4872" max="4872" width="32.88671875" style="546" customWidth="1"/>
    <col min="4873" max="4873" width="11" style="546" customWidth="1"/>
    <col min="4874" max="4874" width="11.109375" style="546" customWidth="1"/>
    <col min="4875" max="4876" width="13.33203125" style="546" customWidth="1"/>
    <col min="4877" max="4877" width="13.88671875" style="546" customWidth="1"/>
    <col min="4878" max="4881" width="9.109375" style="546" customWidth="1"/>
    <col min="4882" max="5120" width="8.88671875" style="546"/>
    <col min="5121" max="5121" width="46.109375" style="546" customWidth="1"/>
    <col min="5122" max="5122" width="30.6640625" style="546" customWidth="1"/>
    <col min="5123" max="5123" width="20.88671875" style="546" customWidth="1"/>
    <col min="5124" max="5125" width="20.33203125" style="546" customWidth="1"/>
    <col min="5126" max="5126" width="14.6640625" style="546" customWidth="1"/>
    <col min="5127" max="5127" width="14" style="546" customWidth="1"/>
    <col min="5128" max="5128" width="32.88671875" style="546" customWidth="1"/>
    <col min="5129" max="5129" width="11" style="546" customWidth="1"/>
    <col min="5130" max="5130" width="11.109375" style="546" customWidth="1"/>
    <col min="5131" max="5132" width="13.33203125" style="546" customWidth="1"/>
    <col min="5133" max="5133" width="13.88671875" style="546" customWidth="1"/>
    <col min="5134" max="5137" width="9.109375" style="546" customWidth="1"/>
    <col min="5138" max="5376" width="8.88671875" style="546"/>
    <col min="5377" max="5377" width="46.109375" style="546" customWidth="1"/>
    <col min="5378" max="5378" width="30.6640625" style="546" customWidth="1"/>
    <col min="5379" max="5379" width="20.88671875" style="546" customWidth="1"/>
    <col min="5380" max="5381" width="20.33203125" style="546" customWidth="1"/>
    <col min="5382" max="5382" width="14.6640625" style="546" customWidth="1"/>
    <col min="5383" max="5383" width="14" style="546" customWidth="1"/>
    <col min="5384" max="5384" width="32.88671875" style="546" customWidth="1"/>
    <col min="5385" max="5385" width="11" style="546" customWidth="1"/>
    <col min="5386" max="5386" width="11.109375" style="546" customWidth="1"/>
    <col min="5387" max="5388" width="13.33203125" style="546" customWidth="1"/>
    <col min="5389" max="5389" width="13.88671875" style="546" customWidth="1"/>
    <col min="5390" max="5393" width="9.109375" style="546" customWidth="1"/>
    <col min="5394" max="5632" width="8.88671875" style="546"/>
    <col min="5633" max="5633" width="46.109375" style="546" customWidth="1"/>
    <col min="5634" max="5634" width="30.6640625" style="546" customWidth="1"/>
    <col min="5635" max="5635" width="20.88671875" style="546" customWidth="1"/>
    <col min="5636" max="5637" width="20.33203125" style="546" customWidth="1"/>
    <col min="5638" max="5638" width="14.6640625" style="546" customWidth="1"/>
    <col min="5639" max="5639" width="14" style="546" customWidth="1"/>
    <col min="5640" max="5640" width="32.88671875" style="546" customWidth="1"/>
    <col min="5641" max="5641" width="11" style="546" customWidth="1"/>
    <col min="5642" max="5642" width="11.109375" style="546" customWidth="1"/>
    <col min="5643" max="5644" width="13.33203125" style="546" customWidth="1"/>
    <col min="5645" max="5645" width="13.88671875" style="546" customWidth="1"/>
    <col min="5646" max="5649" width="9.109375" style="546" customWidth="1"/>
    <col min="5650" max="5888" width="8.88671875" style="546"/>
    <col min="5889" max="5889" width="46.109375" style="546" customWidth="1"/>
    <col min="5890" max="5890" width="30.6640625" style="546" customWidth="1"/>
    <col min="5891" max="5891" width="20.88671875" style="546" customWidth="1"/>
    <col min="5892" max="5893" width="20.33203125" style="546" customWidth="1"/>
    <col min="5894" max="5894" width="14.6640625" style="546" customWidth="1"/>
    <col min="5895" max="5895" width="14" style="546" customWidth="1"/>
    <col min="5896" max="5896" width="32.88671875" style="546" customWidth="1"/>
    <col min="5897" max="5897" width="11" style="546" customWidth="1"/>
    <col min="5898" max="5898" width="11.109375" style="546" customWidth="1"/>
    <col min="5899" max="5900" width="13.33203125" style="546" customWidth="1"/>
    <col min="5901" max="5901" width="13.88671875" style="546" customWidth="1"/>
    <col min="5902" max="5905" width="9.109375" style="546" customWidth="1"/>
    <col min="5906" max="6144" width="8.88671875" style="546"/>
    <col min="6145" max="6145" width="46.109375" style="546" customWidth="1"/>
    <col min="6146" max="6146" width="30.6640625" style="546" customWidth="1"/>
    <col min="6147" max="6147" width="20.88671875" style="546" customWidth="1"/>
    <col min="6148" max="6149" width="20.33203125" style="546" customWidth="1"/>
    <col min="6150" max="6150" width="14.6640625" style="546" customWidth="1"/>
    <col min="6151" max="6151" width="14" style="546" customWidth="1"/>
    <col min="6152" max="6152" width="32.88671875" style="546" customWidth="1"/>
    <col min="6153" max="6153" width="11" style="546" customWidth="1"/>
    <col min="6154" max="6154" width="11.109375" style="546" customWidth="1"/>
    <col min="6155" max="6156" width="13.33203125" style="546" customWidth="1"/>
    <col min="6157" max="6157" width="13.88671875" style="546" customWidth="1"/>
    <col min="6158" max="6161" width="9.109375" style="546" customWidth="1"/>
    <col min="6162" max="6400" width="8.88671875" style="546"/>
    <col min="6401" max="6401" width="46.109375" style="546" customWidth="1"/>
    <col min="6402" max="6402" width="30.6640625" style="546" customWidth="1"/>
    <col min="6403" max="6403" width="20.88671875" style="546" customWidth="1"/>
    <col min="6404" max="6405" width="20.33203125" style="546" customWidth="1"/>
    <col min="6406" max="6406" width="14.6640625" style="546" customWidth="1"/>
    <col min="6407" max="6407" width="14" style="546" customWidth="1"/>
    <col min="6408" max="6408" width="32.88671875" style="546" customWidth="1"/>
    <col min="6409" max="6409" width="11" style="546" customWidth="1"/>
    <col min="6410" max="6410" width="11.109375" style="546" customWidth="1"/>
    <col min="6411" max="6412" width="13.33203125" style="546" customWidth="1"/>
    <col min="6413" max="6413" width="13.88671875" style="546" customWidth="1"/>
    <col min="6414" max="6417" width="9.109375" style="546" customWidth="1"/>
    <col min="6418" max="6656" width="8.88671875" style="546"/>
    <col min="6657" max="6657" width="46.109375" style="546" customWidth="1"/>
    <col min="6658" max="6658" width="30.6640625" style="546" customWidth="1"/>
    <col min="6659" max="6659" width="20.88671875" style="546" customWidth="1"/>
    <col min="6660" max="6661" width="20.33203125" style="546" customWidth="1"/>
    <col min="6662" max="6662" width="14.6640625" style="546" customWidth="1"/>
    <col min="6663" max="6663" width="14" style="546" customWidth="1"/>
    <col min="6664" max="6664" width="32.88671875" style="546" customWidth="1"/>
    <col min="6665" max="6665" width="11" style="546" customWidth="1"/>
    <col min="6666" max="6666" width="11.109375" style="546" customWidth="1"/>
    <col min="6667" max="6668" width="13.33203125" style="546" customWidth="1"/>
    <col min="6669" max="6669" width="13.88671875" style="546" customWidth="1"/>
    <col min="6670" max="6673" width="9.109375" style="546" customWidth="1"/>
    <col min="6674" max="6912" width="8.88671875" style="546"/>
    <col min="6913" max="6913" width="46.109375" style="546" customWidth="1"/>
    <col min="6914" max="6914" width="30.6640625" style="546" customWidth="1"/>
    <col min="6915" max="6915" width="20.88671875" style="546" customWidth="1"/>
    <col min="6916" max="6917" width="20.33203125" style="546" customWidth="1"/>
    <col min="6918" max="6918" width="14.6640625" style="546" customWidth="1"/>
    <col min="6919" max="6919" width="14" style="546" customWidth="1"/>
    <col min="6920" max="6920" width="32.88671875" style="546" customWidth="1"/>
    <col min="6921" max="6921" width="11" style="546" customWidth="1"/>
    <col min="6922" max="6922" width="11.109375" style="546" customWidth="1"/>
    <col min="6923" max="6924" width="13.33203125" style="546" customWidth="1"/>
    <col min="6925" max="6925" width="13.88671875" style="546" customWidth="1"/>
    <col min="6926" max="6929" width="9.109375" style="546" customWidth="1"/>
    <col min="6930" max="7168" width="8.88671875" style="546"/>
    <col min="7169" max="7169" width="46.109375" style="546" customWidth="1"/>
    <col min="7170" max="7170" width="30.6640625" style="546" customWidth="1"/>
    <col min="7171" max="7171" width="20.88671875" style="546" customWidth="1"/>
    <col min="7172" max="7173" width="20.33203125" style="546" customWidth="1"/>
    <col min="7174" max="7174" width="14.6640625" style="546" customWidth="1"/>
    <col min="7175" max="7175" width="14" style="546" customWidth="1"/>
    <col min="7176" max="7176" width="32.88671875" style="546" customWidth="1"/>
    <col min="7177" max="7177" width="11" style="546" customWidth="1"/>
    <col min="7178" max="7178" width="11.109375" style="546" customWidth="1"/>
    <col min="7179" max="7180" width="13.33203125" style="546" customWidth="1"/>
    <col min="7181" max="7181" width="13.88671875" style="546" customWidth="1"/>
    <col min="7182" max="7185" width="9.109375" style="546" customWidth="1"/>
    <col min="7186" max="7424" width="8.88671875" style="546"/>
    <col min="7425" max="7425" width="46.109375" style="546" customWidth="1"/>
    <col min="7426" max="7426" width="30.6640625" style="546" customWidth="1"/>
    <col min="7427" max="7427" width="20.88671875" style="546" customWidth="1"/>
    <col min="7428" max="7429" width="20.33203125" style="546" customWidth="1"/>
    <col min="7430" max="7430" width="14.6640625" style="546" customWidth="1"/>
    <col min="7431" max="7431" width="14" style="546" customWidth="1"/>
    <col min="7432" max="7432" width="32.88671875" style="546" customWidth="1"/>
    <col min="7433" max="7433" width="11" style="546" customWidth="1"/>
    <col min="7434" max="7434" width="11.109375" style="546" customWidth="1"/>
    <col min="7435" max="7436" width="13.33203125" style="546" customWidth="1"/>
    <col min="7437" max="7437" width="13.88671875" style="546" customWidth="1"/>
    <col min="7438" max="7441" width="9.109375" style="546" customWidth="1"/>
    <col min="7442" max="7680" width="8.88671875" style="546"/>
    <col min="7681" max="7681" width="46.109375" style="546" customWidth="1"/>
    <col min="7682" max="7682" width="30.6640625" style="546" customWidth="1"/>
    <col min="7683" max="7683" width="20.88671875" style="546" customWidth="1"/>
    <col min="7684" max="7685" width="20.33203125" style="546" customWidth="1"/>
    <col min="7686" max="7686" width="14.6640625" style="546" customWidth="1"/>
    <col min="7687" max="7687" width="14" style="546" customWidth="1"/>
    <col min="7688" max="7688" width="32.88671875" style="546" customWidth="1"/>
    <col min="7689" max="7689" width="11" style="546" customWidth="1"/>
    <col min="7690" max="7690" width="11.109375" style="546" customWidth="1"/>
    <col min="7691" max="7692" width="13.33203125" style="546" customWidth="1"/>
    <col min="7693" max="7693" width="13.88671875" style="546" customWidth="1"/>
    <col min="7694" max="7697" width="9.109375" style="546" customWidth="1"/>
    <col min="7698" max="7936" width="8.88671875" style="546"/>
    <col min="7937" max="7937" width="46.109375" style="546" customWidth="1"/>
    <col min="7938" max="7938" width="30.6640625" style="546" customWidth="1"/>
    <col min="7939" max="7939" width="20.88671875" style="546" customWidth="1"/>
    <col min="7940" max="7941" width="20.33203125" style="546" customWidth="1"/>
    <col min="7942" max="7942" width="14.6640625" style="546" customWidth="1"/>
    <col min="7943" max="7943" width="14" style="546" customWidth="1"/>
    <col min="7944" max="7944" width="32.88671875" style="546" customWidth="1"/>
    <col min="7945" max="7945" width="11" style="546" customWidth="1"/>
    <col min="7946" max="7946" width="11.109375" style="546" customWidth="1"/>
    <col min="7947" max="7948" width="13.33203125" style="546" customWidth="1"/>
    <col min="7949" max="7949" width="13.88671875" style="546" customWidth="1"/>
    <col min="7950" max="7953" width="9.109375" style="546" customWidth="1"/>
    <col min="7954" max="8192" width="8.88671875" style="546"/>
    <col min="8193" max="8193" width="46.109375" style="546" customWidth="1"/>
    <col min="8194" max="8194" width="30.6640625" style="546" customWidth="1"/>
    <col min="8195" max="8195" width="20.88671875" style="546" customWidth="1"/>
    <col min="8196" max="8197" width="20.33203125" style="546" customWidth="1"/>
    <col min="8198" max="8198" width="14.6640625" style="546" customWidth="1"/>
    <col min="8199" max="8199" width="14" style="546" customWidth="1"/>
    <col min="8200" max="8200" width="32.88671875" style="546" customWidth="1"/>
    <col min="8201" max="8201" width="11" style="546" customWidth="1"/>
    <col min="8202" max="8202" width="11.109375" style="546" customWidth="1"/>
    <col min="8203" max="8204" width="13.33203125" style="546" customWidth="1"/>
    <col min="8205" max="8205" width="13.88671875" style="546" customWidth="1"/>
    <col min="8206" max="8209" width="9.109375" style="546" customWidth="1"/>
    <col min="8210" max="8448" width="8.88671875" style="546"/>
    <col min="8449" max="8449" width="46.109375" style="546" customWidth="1"/>
    <col min="8450" max="8450" width="30.6640625" style="546" customWidth="1"/>
    <col min="8451" max="8451" width="20.88671875" style="546" customWidth="1"/>
    <col min="8452" max="8453" width="20.33203125" style="546" customWidth="1"/>
    <col min="8454" max="8454" width="14.6640625" style="546" customWidth="1"/>
    <col min="8455" max="8455" width="14" style="546" customWidth="1"/>
    <col min="8456" max="8456" width="32.88671875" style="546" customWidth="1"/>
    <col min="8457" max="8457" width="11" style="546" customWidth="1"/>
    <col min="8458" max="8458" width="11.109375" style="546" customWidth="1"/>
    <col min="8459" max="8460" width="13.33203125" style="546" customWidth="1"/>
    <col min="8461" max="8461" width="13.88671875" style="546" customWidth="1"/>
    <col min="8462" max="8465" width="9.109375" style="546" customWidth="1"/>
    <col min="8466" max="8704" width="8.88671875" style="546"/>
    <col min="8705" max="8705" width="46.109375" style="546" customWidth="1"/>
    <col min="8706" max="8706" width="30.6640625" style="546" customWidth="1"/>
    <col min="8707" max="8707" width="20.88671875" style="546" customWidth="1"/>
    <col min="8708" max="8709" width="20.33203125" style="546" customWidth="1"/>
    <col min="8710" max="8710" width="14.6640625" style="546" customWidth="1"/>
    <col min="8711" max="8711" width="14" style="546" customWidth="1"/>
    <col min="8712" max="8712" width="32.88671875" style="546" customWidth="1"/>
    <col min="8713" max="8713" width="11" style="546" customWidth="1"/>
    <col min="8714" max="8714" width="11.109375" style="546" customWidth="1"/>
    <col min="8715" max="8716" width="13.33203125" style="546" customWidth="1"/>
    <col min="8717" max="8717" width="13.88671875" style="546" customWidth="1"/>
    <col min="8718" max="8721" width="9.109375" style="546" customWidth="1"/>
    <col min="8722" max="8960" width="8.88671875" style="546"/>
    <col min="8961" max="8961" width="46.109375" style="546" customWidth="1"/>
    <col min="8962" max="8962" width="30.6640625" style="546" customWidth="1"/>
    <col min="8963" max="8963" width="20.88671875" style="546" customWidth="1"/>
    <col min="8964" max="8965" width="20.33203125" style="546" customWidth="1"/>
    <col min="8966" max="8966" width="14.6640625" style="546" customWidth="1"/>
    <col min="8967" max="8967" width="14" style="546" customWidth="1"/>
    <col min="8968" max="8968" width="32.88671875" style="546" customWidth="1"/>
    <col min="8969" max="8969" width="11" style="546" customWidth="1"/>
    <col min="8970" max="8970" width="11.109375" style="546" customWidth="1"/>
    <col min="8971" max="8972" width="13.33203125" style="546" customWidth="1"/>
    <col min="8973" max="8973" width="13.88671875" style="546" customWidth="1"/>
    <col min="8974" max="8977" width="9.109375" style="546" customWidth="1"/>
    <col min="8978" max="9216" width="8.88671875" style="546"/>
    <col min="9217" max="9217" width="46.109375" style="546" customWidth="1"/>
    <col min="9218" max="9218" width="30.6640625" style="546" customWidth="1"/>
    <col min="9219" max="9219" width="20.88671875" style="546" customWidth="1"/>
    <col min="9220" max="9221" width="20.33203125" style="546" customWidth="1"/>
    <col min="9222" max="9222" width="14.6640625" style="546" customWidth="1"/>
    <col min="9223" max="9223" width="14" style="546" customWidth="1"/>
    <col min="9224" max="9224" width="32.88671875" style="546" customWidth="1"/>
    <col min="9225" max="9225" width="11" style="546" customWidth="1"/>
    <col min="9226" max="9226" width="11.109375" style="546" customWidth="1"/>
    <col min="9227" max="9228" width="13.33203125" style="546" customWidth="1"/>
    <col min="9229" max="9229" width="13.88671875" style="546" customWidth="1"/>
    <col min="9230" max="9233" width="9.109375" style="546" customWidth="1"/>
    <col min="9234" max="9472" width="8.88671875" style="546"/>
    <col min="9473" max="9473" width="46.109375" style="546" customWidth="1"/>
    <col min="9474" max="9474" width="30.6640625" style="546" customWidth="1"/>
    <col min="9475" max="9475" width="20.88671875" style="546" customWidth="1"/>
    <col min="9476" max="9477" width="20.33203125" style="546" customWidth="1"/>
    <col min="9478" max="9478" width="14.6640625" style="546" customWidth="1"/>
    <col min="9479" max="9479" width="14" style="546" customWidth="1"/>
    <col min="9480" max="9480" width="32.88671875" style="546" customWidth="1"/>
    <col min="9481" max="9481" width="11" style="546" customWidth="1"/>
    <col min="9482" max="9482" width="11.109375" style="546" customWidth="1"/>
    <col min="9483" max="9484" width="13.33203125" style="546" customWidth="1"/>
    <col min="9485" max="9485" width="13.88671875" style="546" customWidth="1"/>
    <col min="9486" max="9489" width="9.109375" style="546" customWidth="1"/>
    <col min="9490" max="9728" width="8.88671875" style="546"/>
    <col min="9729" max="9729" width="46.109375" style="546" customWidth="1"/>
    <col min="9730" max="9730" width="30.6640625" style="546" customWidth="1"/>
    <col min="9731" max="9731" width="20.88671875" style="546" customWidth="1"/>
    <col min="9732" max="9733" width="20.33203125" style="546" customWidth="1"/>
    <col min="9734" max="9734" width="14.6640625" style="546" customWidth="1"/>
    <col min="9735" max="9735" width="14" style="546" customWidth="1"/>
    <col min="9736" max="9736" width="32.88671875" style="546" customWidth="1"/>
    <col min="9737" max="9737" width="11" style="546" customWidth="1"/>
    <col min="9738" max="9738" width="11.109375" style="546" customWidth="1"/>
    <col min="9739" max="9740" width="13.33203125" style="546" customWidth="1"/>
    <col min="9741" max="9741" width="13.88671875" style="546" customWidth="1"/>
    <col min="9742" max="9745" width="9.109375" style="546" customWidth="1"/>
    <col min="9746" max="9984" width="8.88671875" style="546"/>
    <col min="9985" max="9985" width="46.109375" style="546" customWidth="1"/>
    <col min="9986" max="9986" width="30.6640625" style="546" customWidth="1"/>
    <col min="9987" max="9987" width="20.88671875" style="546" customWidth="1"/>
    <col min="9988" max="9989" width="20.33203125" style="546" customWidth="1"/>
    <col min="9990" max="9990" width="14.6640625" style="546" customWidth="1"/>
    <col min="9991" max="9991" width="14" style="546" customWidth="1"/>
    <col min="9992" max="9992" width="32.88671875" style="546" customWidth="1"/>
    <col min="9993" max="9993" width="11" style="546" customWidth="1"/>
    <col min="9994" max="9994" width="11.109375" style="546" customWidth="1"/>
    <col min="9995" max="9996" width="13.33203125" style="546" customWidth="1"/>
    <col min="9997" max="9997" width="13.88671875" style="546" customWidth="1"/>
    <col min="9998" max="10001" width="9.109375" style="546" customWidth="1"/>
    <col min="10002" max="10240" width="8.88671875" style="546"/>
    <col min="10241" max="10241" width="46.109375" style="546" customWidth="1"/>
    <col min="10242" max="10242" width="30.6640625" style="546" customWidth="1"/>
    <col min="10243" max="10243" width="20.88671875" style="546" customWidth="1"/>
    <col min="10244" max="10245" width="20.33203125" style="546" customWidth="1"/>
    <col min="10246" max="10246" width="14.6640625" style="546" customWidth="1"/>
    <col min="10247" max="10247" width="14" style="546" customWidth="1"/>
    <col min="10248" max="10248" width="32.88671875" style="546" customWidth="1"/>
    <col min="10249" max="10249" width="11" style="546" customWidth="1"/>
    <col min="10250" max="10250" width="11.109375" style="546" customWidth="1"/>
    <col min="10251" max="10252" width="13.33203125" style="546" customWidth="1"/>
    <col min="10253" max="10253" width="13.88671875" style="546" customWidth="1"/>
    <col min="10254" max="10257" width="9.109375" style="546" customWidth="1"/>
    <col min="10258" max="10496" width="8.88671875" style="546"/>
    <col min="10497" max="10497" width="46.109375" style="546" customWidth="1"/>
    <col min="10498" max="10498" width="30.6640625" style="546" customWidth="1"/>
    <col min="10499" max="10499" width="20.88671875" style="546" customWidth="1"/>
    <col min="10500" max="10501" width="20.33203125" style="546" customWidth="1"/>
    <col min="10502" max="10502" width="14.6640625" style="546" customWidth="1"/>
    <col min="10503" max="10503" width="14" style="546" customWidth="1"/>
    <col min="10504" max="10504" width="32.88671875" style="546" customWidth="1"/>
    <col min="10505" max="10505" width="11" style="546" customWidth="1"/>
    <col min="10506" max="10506" width="11.109375" style="546" customWidth="1"/>
    <col min="10507" max="10508" width="13.33203125" style="546" customWidth="1"/>
    <col min="10509" max="10509" width="13.88671875" style="546" customWidth="1"/>
    <col min="10510" max="10513" width="9.109375" style="546" customWidth="1"/>
    <col min="10514" max="10752" width="8.88671875" style="546"/>
    <col min="10753" max="10753" width="46.109375" style="546" customWidth="1"/>
    <col min="10754" max="10754" width="30.6640625" style="546" customWidth="1"/>
    <col min="10755" max="10755" width="20.88671875" style="546" customWidth="1"/>
    <col min="10756" max="10757" width="20.33203125" style="546" customWidth="1"/>
    <col min="10758" max="10758" width="14.6640625" style="546" customWidth="1"/>
    <col min="10759" max="10759" width="14" style="546" customWidth="1"/>
    <col min="10760" max="10760" width="32.88671875" style="546" customWidth="1"/>
    <col min="10761" max="10761" width="11" style="546" customWidth="1"/>
    <col min="10762" max="10762" width="11.109375" style="546" customWidth="1"/>
    <col min="10763" max="10764" width="13.33203125" style="546" customWidth="1"/>
    <col min="10765" max="10765" width="13.88671875" style="546" customWidth="1"/>
    <col min="10766" max="10769" width="9.109375" style="546" customWidth="1"/>
    <col min="10770" max="11008" width="8.88671875" style="546"/>
    <col min="11009" max="11009" width="46.109375" style="546" customWidth="1"/>
    <col min="11010" max="11010" width="30.6640625" style="546" customWidth="1"/>
    <col min="11011" max="11011" width="20.88671875" style="546" customWidth="1"/>
    <col min="11012" max="11013" width="20.33203125" style="546" customWidth="1"/>
    <col min="11014" max="11014" width="14.6640625" style="546" customWidth="1"/>
    <col min="11015" max="11015" width="14" style="546" customWidth="1"/>
    <col min="11016" max="11016" width="32.88671875" style="546" customWidth="1"/>
    <col min="11017" max="11017" width="11" style="546" customWidth="1"/>
    <col min="11018" max="11018" width="11.109375" style="546" customWidth="1"/>
    <col min="11019" max="11020" width="13.33203125" style="546" customWidth="1"/>
    <col min="11021" max="11021" width="13.88671875" style="546" customWidth="1"/>
    <col min="11022" max="11025" width="9.109375" style="546" customWidth="1"/>
    <col min="11026" max="11264" width="8.88671875" style="546"/>
    <col min="11265" max="11265" width="46.109375" style="546" customWidth="1"/>
    <col min="11266" max="11266" width="30.6640625" style="546" customWidth="1"/>
    <col min="11267" max="11267" width="20.88671875" style="546" customWidth="1"/>
    <col min="11268" max="11269" width="20.33203125" style="546" customWidth="1"/>
    <col min="11270" max="11270" width="14.6640625" style="546" customWidth="1"/>
    <col min="11271" max="11271" width="14" style="546" customWidth="1"/>
    <col min="11272" max="11272" width="32.88671875" style="546" customWidth="1"/>
    <col min="11273" max="11273" width="11" style="546" customWidth="1"/>
    <col min="11274" max="11274" width="11.109375" style="546" customWidth="1"/>
    <col min="11275" max="11276" width="13.33203125" style="546" customWidth="1"/>
    <col min="11277" max="11277" width="13.88671875" style="546" customWidth="1"/>
    <col min="11278" max="11281" width="9.109375" style="546" customWidth="1"/>
    <col min="11282" max="11520" width="8.88671875" style="546"/>
    <col min="11521" max="11521" width="46.109375" style="546" customWidth="1"/>
    <col min="11522" max="11522" width="30.6640625" style="546" customWidth="1"/>
    <col min="11523" max="11523" width="20.88671875" style="546" customWidth="1"/>
    <col min="11524" max="11525" width="20.33203125" style="546" customWidth="1"/>
    <col min="11526" max="11526" width="14.6640625" style="546" customWidth="1"/>
    <col min="11527" max="11527" width="14" style="546" customWidth="1"/>
    <col min="11528" max="11528" width="32.88671875" style="546" customWidth="1"/>
    <col min="11529" max="11529" width="11" style="546" customWidth="1"/>
    <col min="11530" max="11530" width="11.109375" style="546" customWidth="1"/>
    <col min="11531" max="11532" width="13.33203125" style="546" customWidth="1"/>
    <col min="11533" max="11533" width="13.88671875" style="546" customWidth="1"/>
    <col min="11534" max="11537" width="9.109375" style="546" customWidth="1"/>
    <col min="11538" max="11776" width="8.88671875" style="546"/>
    <col min="11777" max="11777" width="46.109375" style="546" customWidth="1"/>
    <col min="11778" max="11778" width="30.6640625" style="546" customWidth="1"/>
    <col min="11779" max="11779" width="20.88671875" style="546" customWidth="1"/>
    <col min="11780" max="11781" width="20.33203125" style="546" customWidth="1"/>
    <col min="11782" max="11782" width="14.6640625" style="546" customWidth="1"/>
    <col min="11783" max="11783" width="14" style="546" customWidth="1"/>
    <col min="11784" max="11784" width="32.88671875" style="546" customWidth="1"/>
    <col min="11785" max="11785" width="11" style="546" customWidth="1"/>
    <col min="11786" max="11786" width="11.109375" style="546" customWidth="1"/>
    <col min="11787" max="11788" width="13.33203125" style="546" customWidth="1"/>
    <col min="11789" max="11789" width="13.88671875" style="546" customWidth="1"/>
    <col min="11790" max="11793" width="9.109375" style="546" customWidth="1"/>
    <col min="11794" max="12032" width="8.88671875" style="546"/>
    <col min="12033" max="12033" width="46.109375" style="546" customWidth="1"/>
    <col min="12034" max="12034" width="30.6640625" style="546" customWidth="1"/>
    <col min="12035" max="12035" width="20.88671875" style="546" customWidth="1"/>
    <col min="12036" max="12037" width="20.33203125" style="546" customWidth="1"/>
    <col min="12038" max="12038" width="14.6640625" style="546" customWidth="1"/>
    <col min="12039" max="12039" width="14" style="546" customWidth="1"/>
    <col min="12040" max="12040" width="32.88671875" style="546" customWidth="1"/>
    <col min="12041" max="12041" width="11" style="546" customWidth="1"/>
    <col min="12042" max="12042" width="11.109375" style="546" customWidth="1"/>
    <col min="12043" max="12044" width="13.33203125" style="546" customWidth="1"/>
    <col min="12045" max="12045" width="13.88671875" style="546" customWidth="1"/>
    <col min="12046" max="12049" width="9.109375" style="546" customWidth="1"/>
    <col min="12050" max="12288" width="8.88671875" style="546"/>
    <col min="12289" max="12289" width="46.109375" style="546" customWidth="1"/>
    <col min="12290" max="12290" width="30.6640625" style="546" customWidth="1"/>
    <col min="12291" max="12291" width="20.88671875" style="546" customWidth="1"/>
    <col min="12292" max="12293" width="20.33203125" style="546" customWidth="1"/>
    <col min="12294" max="12294" width="14.6640625" style="546" customWidth="1"/>
    <col min="12295" max="12295" width="14" style="546" customWidth="1"/>
    <col min="12296" max="12296" width="32.88671875" style="546" customWidth="1"/>
    <col min="12297" max="12297" width="11" style="546" customWidth="1"/>
    <col min="12298" max="12298" width="11.109375" style="546" customWidth="1"/>
    <col min="12299" max="12300" width="13.33203125" style="546" customWidth="1"/>
    <col min="12301" max="12301" width="13.88671875" style="546" customWidth="1"/>
    <col min="12302" max="12305" width="9.109375" style="546" customWidth="1"/>
    <col min="12306" max="12544" width="8.88671875" style="546"/>
    <col min="12545" max="12545" width="46.109375" style="546" customWidth="1"/>
    <col min="12546" max="12546" width="30.6640625" style="546" customWidth="1"/>
    <col min="12547" max="12547" width="20.88671875" style="546" customWidth="1"/>
    <col min="12548" max="12549" width="20.33203125" style="546" customWidth="1"/>
    <col min="12550" max="12550" width="14.6640625" style="546" customWidth="1"/>
    <col min="12551" max="12551" width="14" style="546" customWidth="1"/>
    <col min="12552" max="12552" width="32.88671875" style="546" customWidth="1"/>
    <col min="12553" max="12553" width="11" style="546" customWidth="1"/>
    <col min="12554" max="12554" width="11.109375" style="546" customWidth="1"/>
    <col min="12555" max="12556" width="13.33203125" style="546" customWidth="1"/>
    <col min="12557" max="12557" width="13.88671875" style="546" customWidth="1"/>
    <col min="12558" max="12561" width="9.109375" style="546" customWidth="1"/>
    <col min="12562" max="12800" width="8.88671875" style="546"/>
    <col min="12801" max="12801" width="46.109375" style="546" customWidth="1"/>
    <col min="12802" max="12802" width="30.6640625" style="546" customWidth="1"/>
    <col min="12803" max="12803" width="20.88671875" style="546" customWidth="1"/>
    <col min="12804" max="12805" width="20.33203125" style="546" customWidth="1"/>
    <col min="12806" max="12806" width="14.6640625" style="546" customWidth="1"/>
    <col min="12807" max="12807" width="14" style="546" customWidth="1"/>
    <col min="12808" max="12808" width="32.88671875" style="546" customWidth="1"/>
    <col min="12809" max="12809" width="11" style="546" customWidth="1"/>
    <col min="12810" max="12810" width="11.109375" style="546" customWidth="1"/>
    <col min="12811" max="12812" width="13.33203125" style="546" customWidth="1"/>
    <col min="12813" max="12813" width="13.88671875" style="546" customWidth="1"/>
    <col min="12814" max="12817" width="9.109375" style="546" customWidth="1"/>
    <col min="12818" max="13056" width="8.88671875" style="546"/>
    <col min="13057" max="13057" width="46.109375" style="546" customWidth="1"/>
    <col min="13058" max="13058" width="30.6640625" style="546" customWidth="1"/>
    <col min="13059" max="13059" width="20.88671875" style="546" customWidth="1"/>
    <col min="13060" max="13061" width="20.33203125" style="546" customWidth="1"/>
    <col min="13062" max="13062" width="14.6640625" style="546" customWidth="1"/>
    <col min="13063" max="13063" width="14" style="546" customWidth="1"/>
    <col min="13064" max="13064" width="32.88671875" style="546" customWidth="1"/>
    <col min="13065" max="13065" width="11" style="546" customWidth="1"/>
    <col min="13066" max="13066" width="11.109375" style="546" customWidth="1"/>
    <col min="13067" max="13068" width="13.33203125" style="546" customWidth="1"/>
    <col min="13069" max="13069" width="13.88671875" style="546" customWidth="1"/>
    <col min="13070" max="13073" width="9.109375" style="546" customWidth="1"/>
    <col min="13074" max="13312" width="8.88671875" style="546"/>
    <col min="13313" max="13313" width="46.109375" style="546" customWidth="1"/>
    <col min="13314" max="13314" width="30.6640625" style="546" customWidth="1"/>
    <col min="13315" max="13315" width="20.88671875" style="546" customWidth="1"/>
    <col min="13316" max="13317" width="20.33203125" style="546" customWidth="1"/>
    <col min="13318" max="13318" width="14.6640625" style="546" customWidth="1"/>
    <col min="13319" max="13319" width="14" style="546" customWidth="1"/>
    <col min="13320" max="13320" width="32.88671875" style="546" customWidth="1"/>
    <col min="13321" max="13321" width="11" style="546" customWidth="1"/>
    <col min="13322" max="13322" width="11.109375" style="546" customWidth="1"/>
    <col min="13323" max="13324" width="13.33203125" style="546" customWidth="1"/>
    <col min="13325" max="13325" width="13.88671875" style="546" customWidth="1"/>
    <col min="13326" max="13329" width="9.109375" style="546" customWidth="1"/>
    <col min="13330" max="13568" width="8.88671875" style="546"/>
    <col min="13569" max="13569" width="46.109375" style="546" customWidth="1"/>
    <col min="13570" max="13570" width="30.6640625" style="546" customWidth="1"/>
    <col min="13571" max="13571" width="20.88671875" style="546" customWidth="1"/>
    <col min="13572" max="13573" width="20.33203125" style="546" customWidth="1"/>
    <col min="13574" max="13574" width="14.6640625" style="546" customWidth="1"/>
    <col min="13575" max="13575" width="14" style="546" customWidth="1"/>
    <col min="13576" max="13576" width="32.88671875" style="546" customWidth="1"/>
    <col min="13577" max="13577" width="11" style="546" customWidth="1"/>
    <col min="13578" max="13578" width="11.109375" style="546" customWidth="1"/>
    <col min="13579" max="13580" width="13.33203125" style="546" customWidth="1"/>
    <col min="13581" max="13581" width="13.88671875" style="546" customWidth="1"/>
    <col min="13582" max="13585" width="9.109375" style="546" customWidth="1"/>
    <col min="13586" max="13824" width="8.88671875" style="546"/>
    <col min="13825" max="13825" width="46.109375" style="546" customWidth="1"/>
    <col min="13826" max="13826" width="30.6640625" style="546" customWidth="1"/>
    <col min="13827" max="13827" width="20.88671875" style="546" customWidth="1"/>
    <col min="13828" max="13829" width="20.33203125" style="546" customWidth="1"/>
    <col min="13830" max="13830" width="14.6640625" style="546" customWidth="1"/>
    <col min="13831" max="13831" width="14" style="546" customWidth="1"/>
    <col min="13832" max="13832" width="32.88671875" style="546" customWidth="1"/>
    <col min="13833" max="13833" width="11" style="546" customWidth="1"/>
    <col min="13834" max="13834" width="11.109375" style="546" customWidth="1"/>
    <col min="13835" max="13836" width="13.33203125" style="546" customWidth="1"/>
    <col min="13837" max="13837" width="13.88671875" style="546" customWidth="1"/>
    <col min="13838" max="13841" width="9.109375" style="546" customWidth="1"/>
    <col min="13842" max="14080" width="8.88671875" style="546"/>
    <col min="14081" max="14081" width="46.109375" style="546" customWidth="1"/>
    <col min="14082" max="14082" width="30.6640625" style="546" customWidth="1"/>
    <col min="14083" max="14083" width="20.88671875" style="546" customWidth="1"/>
    <col min="14084" max="14085" width="20.33203125" style="546" customWidth="1"/>
    <col min="14086" max="14086" width="14.6640625" style="546" customWidth="1"/>
    <col min="14087" max="14087" width="14" style="546" customWidth="1"/>
    <col min="14088" max="14088" width="32.88671875" style="546" customWidth="1"/>
    <col min="14089" max="14089" width="11" style="546" customWidth="1"/>
    <col min="14090" max="14090" width="11.109375" style="546" customWidth="1"/>
    <col min="14091" max="14092" width="13.33203125" style="546" customWidth="1"/>
    <col min="14093" max="14093" width="13.88671875" style="546" customWidth="1"/>
    <col min="14094" max="14097" width="9.109375" style="546" customWidth="1"/>
    <col min="14098" max="14336" width="8.88671875" style="546"/>
    <col min="14337" max="14337" width="46.109375" style="546" customWidth="1"/>
    <col min="14338" max="14338" width="30.6640625" style="546" customWidth="1"/>
    <col min="14339" max="14339" width="20.88671875" style="546" customWidth="1"/>
    <col min="14340" max="14341" width="20.33203125" style="546" customWidth="1"/>
    <col min="14342" max="14342" width="14.6640625" style="546" customWidth="1"/>
    <col min="14343" max="14343" width="14" style="546" customWidth="1"/>
    <col min="14344" max="14344" width="32.88671875" style="546" customWidth="1"/>
    <col min="14345" max="14345" width="11" style="546" customWidth="1"/>
    <col min="14346" max="14346" width="11.109375" style="546" customWidth="1"/>
    <col min="14347" max="14348" width="13.33203125" style="546" customWidth="1"/>
    <col min="14349" max="14349" width="13.88671875" style="546" customWidth="1"/>
    <col min="14350" max="14353" width="9.109375" style="546" customWidth="1"/>
    <col min="14354" max="14592" width="8.88671875" style="546"/>
    <col min="14593" max="14593" width="46.109375" style="546" customWidth="1"/>
    <col min="14594" max="14594" width="30.6640625" style="546" customWidth="1"/>
    <col min="14595" max="14595" width="20.88671875" style="546" customWidth="1"/>
    <col min="14596" max="14597" width="20.33203125" style="546" customWidth="1"/>
    <col min="14598" max="14598" width="14.6640625" style="546" customWidth="1"/>
    <col min="14599" max="14599" width="14" style="546" customWidth="1"/>
    <col min="14600" max="14600" width="32.88671875" style="546" customWidth="1"/>
    <col min="14601" max="14601" width="11" style="546" customWidth="1"/>
    <col min="14602" max="14602" width="11.109375" style="546" customWidth="1"/>
    <col min="14603" max="14604" width="13.33203125" style="546" customWidth="1"/>
    <col min="14605" max="14605" width="13.88671875" style="546" customWidth="1"/>
    <col min="14606" max="14609" width="9.109375" style="546" customWidth="1"/>
    <col min="14610" max="14848" width="8.88671875" style="546"/>
    <col min="14849" max="14849" width="46.109375" style="546" customWidth="1"/>
    <col min="14850" max="14850" width="30.6640625" style="546" customWidth="1"/>
    <col min="14851" max="14851" width="20.88671875" style="546" customWidth="1"/>
    <col min="14852" max="14853" width="20.33203125" style="546" customWidth="1"/>
    <col min="14854" max="14854" width="14.6640625" style="546" customWidth="1"/>
    <col min="14855" max="14855" width="14" style="546" customWidth="1"/>
    <col min="14856" max="14856" width="32.88671875" style="546" customWidth="1"/>
    <col min="14857" max="14857" width="11" style="546" customWidth="1"/>
    <col min="14858" max="14858" width="11.109375" style="546" customWidth="1"/>
    <col min="14859" max="14860" width="13.33203125" style="546" customWidth="1"/>
    <col min="14861" max="14861" width="13.88671875" style="546" customWidth="1"/>
    <col min="14862" max="14865" width="9.109375" style="546" customWidth="1"/>
    <col min="14866" max="15104" width="8.88671875" style="546"/>
    <col min="15105" max="15105" width="46.109375" style="546" customWidth="1"/>
    <col min="15106" max="15106" width="30.6640625" style="546" customWidth="1"/>
    <col min="15107" max="15107" width="20.88671875" style="546" customWidth="1"/>
    <col min="15108" max="15109" width="20.33203125" style="546" customWidth="1"/>
    <col min="15110" max="15110" width="14.6640625" style="546" customWidth="1"/>
    <col min="15111" max="15111" width="14" style="546" customWidth="1"/>
    <col min="15112" max="15112" width="32.88671875" style="546" customWidth="1"/>
    <col min="15113" max="15113" width="11" style="546" customWidth="1"/>
    <col min="15114" max="15114" width="11.109375" style="546" customWidth="1"/>
    <col min="15115" max="15116" width="13.33203125" style="546" customWidth="1"/>
    <col min="15117" max="15117" width="13.88671875" style="546" customWidth="1"/>
    <col min="15118" max="15121" width="9.109375" style="546" customWidth="1"/>
    <col min="15122" max="15360" width="8.88671875" style="546"/>
    <col min="15361" max="15361" width="46.109375" style="546" customWidth="1"/>
    <col min="15362" max="15362" width="30.6640625" style="546" customWidth="1"/>
    <col min="15363" max="15363" width="20.88671875" style="546" customWidth="1"/>
    <col min="15364" max="15365" width="20.33203125" style="546" customWidth="1"/>
    <col min="15366" max="15366" width="14.6640625" style="546" customWidth="1"/>
    <col min="15367" max="15367" width="14" style="546" customWidth="1"/>
    <col min="15368" max="15368" width="32.88671875" style="546" customWidth="1"/>
    <col min="15369" max="15369" width="11" style="546" customWidth="1"/>
    <col min="15370" max="15370" width="11.109375" style="546" customWidth="1"/>
    <col min="15371" max="15372" width="13.33203125" style="546" customWidth="1"/>
    <col min="15373" max="15373" width="13.88671875" style="546" customWidth="1"/>
    <col min="15374" max="15377" width="9.109375" style="546" customWidth="1"/>
    <col min="15378" max="15616" width="8.88671875" style="546"/>
    <col min="15617" max="15617" width="46.109375" style="546" customWidth="1"/>
    <col min="15618" max="15618" width="30.6640625" style="546" customWidth="1"/>
    <col min="15619" max="15619" width="20.88671875" style="546" customWidth="1"/>
    <col min="15620" max="15621" width="20.33203125" style="546" customWidth="1"/>
    <col min="15622" max="15622" width="14.6640625" style="546" customWidth="1"/>
    <col min="15623" max="15623" width="14" style="546" customWidth="1"/>
    <col min="15624" max="15624" width="32.88671875" style="546" customWidth="1"/>
    <col min="15625" max="15625" width="11" style="546" customWidth="1"/>
    <col min="15626" max="15626" width="11.109375" style="546" customWidth="1"/>
    <col min="15627" max="15628" width="13.33203125" style="546" customWidth="1"/>
    <col min="15629" max="15629" width="13.88671875" style="546" customWidth="1"/>
    <col min="15630" max="15633" width="9.109375" style="546" customWidth="1"/>
    <col min="15634" max="15872" width="8.88671875" style="546"/>
    <col min="15873" max="15873" width="46.109375" style="546" customWidth="1"/>
    <col min="15874" max="15874" width="30.6640625" style="546" customWidth="1"/>
    <col min="15875" max="15875" width="20.88671875" style="546" customWidth="1"/>
    <col min="15876" max="15877" width="20.33203125" style="546" customWidth="1"/>
    <col min="15878" max="15878" width="14.6640625" style="546" customWidth="1"/>
    <col min="15879" max="15879" width="14" style="546" customWidth="1"/>
    <col min="15880" max="15880" width="32.88671875" style="546" customWidth="1"/>
    <col min="15881" max="15881" width="11" style="546" customWidth="1"/>
    <col min="15882" max="15882" width="11.109375" style="546" customWidth="1"/>
    <col min="15883" max="15884" width="13.33203125" style="546" customWidth="1"/>
    <col min="15885" max="15885" width="13.88671875" style="546" customWidth="1"/>
    <col min="15886" max="15889" width="9.109375" style="546" customWidth="1"/>
    <col min="15890" max="16128" width="8.88671875" style="546"/>
    <col min="16129" max="16129" width="46.109375" style="546" customWidth="1"/>
    <col min="16130" max="16130" width="30.6640625" style="546" customWidth="1"/>
    <col min="16131" max="16131" width="20.88671875" style="546" customWidth="1"/>
    <col min="16132" max="16133" width="20.33203125" style="546" customWidth="1"/>
    <col min="16134" max="16134" width="14.6640625" style="546" customWidth="1"/>
    <col min="16135" max="16135" width="14" style="546" customWidth="1"/>
    <col min="16136" max="16136" width="32.88671875" style="546" customWidth="1"/>
    <col min="16137" max="16137" width="11" style="546" customWidth="1"/>
    <col min="16138" max="16138" width="11.109375" style="546" customWidth="1"/>
    <col min="16139" max="16140" width="13.33203125" style="546" customWidth="1"/>
    <col min="16141" max="16141" width="13.88671875" style="546" customWidth="1"/>
    <col min="16142" max="16145" width="9.109375" style="546" customWidth="1"/>
    <col min="16146" max="16384" width="8.88671875" style="546"/>
  </cols>
  <sheetData>
    <row r="1" spans="1:12" x14ac:dyDescent="0.3">
      <c r="A1" s="500"/>
      <c r="B1" s="500"/>
      <c r="C1" s="501"/>
      <c r="D1" s="502"/>
      <c r="E1" s="502"/>
      <c r="F1" s="821" t="s">
        <v>141</v>
      </c>
      <c r="G1" s="821"/>
    </row>
    <row r="2" spans="1:12" x14ac:dyDescent="0.3">
      <c r="A2" s="500"/>
      <c r="B2" s="500"/>
      <c r="C2" s="501"/>
      <c r="D2" s="821" t="s">
        <v>281</v>
      </c>
      <c r="E2" s="821"/>
      <c r="F2" s="821"/>
      <c r="G2" s="821"/>
    </row>
    <row r="3" spans="1:12" x14ac:dyDescent="0.3">
      <c r="A3" s="500"/>
      <c r="B3" s="500"/>
      <c r="C3" s="501"/>
      <c r="D3" s="821" t="s">
        <v>142</v>
      </c>
      <c r="E3" s="821"/>
      <c r="F3" s="821"/>
      <c r="G3" s="821"/>
    </row>
    <row r="4" spans="1:12" x14ac:dyDescent="0.3">
      <c r="A4" s="500"/>
      <c r="B4" s="500"/>
      <c r="C4" s="501"/>
      <c r="D4" s="821" t="s">
        <v>143</v>
      </c>
      <c r="E4" s="821"/>
      <c r="F4" s="821"/>
      <c r="G4" s="821"/>
    </row>
    <row r="5" spans="1:12" x14ac:dyDescent="0.3">
      <c r="A5" s="500"/>
      <c r="B5" s="500"/>
      <c r="C5" s="501"/>
      <c r="D5" s="503"/>
      <c r="E5" s="503"/>
      <c r="F5" s="503"/>
      <c r="G5" s="503"/>
    </row>
    <row r="6" spans="1:12" x14ac:dyDescent="0.3">
      <c r="A6" s="500"/>
      <c r="B6" s="500"/>
      <c r="C6" s="501"/>
      <c r="D6" s="502"/>
      <c r="E6" s="502"/>
      <c r="F6" s="502"/>
      <c r="G6" s="502"/>
    </row>
    <row r="7" spans="1:12" ht="15.6" x14ac:dyDescent="0.3">
      <c r="A7" s="500"/>
      <c r="B7" s="500"/>
      <c r="C7" s="501"/>
      <c r="D7" s="815" t="s">
        <v>121</v>
      </c>
      <c r="E7" s="815"/>
      <c r="F7" s="815"/>
      <c r="G7" s="815"/>
    </row>
    <row r="8" spans="1:12" ht="15.6" x14ac:dyDescent="0.3">
      <c r="A8" s="500"/>
      <c r="B8" s="500"/>
      <c r="C8" s="501"/>
      <c r="D8" s="710" t="s">
        <v>282</v>
      </c>
      <c r="E8" s="710"/>
      <c r="F8" s="710"/>
      <c r="G8" s="710"/>
    </row>
    <row r="9" spans="1:12" ht="15.6" x14ac:dyDescent="0.3">
      <c r="A9" s="500"/>
      <c r="B9" s="500"/>
      <c r="C9" s="501"/>
      <c r="D9" s="710" t="s">
        <v>122</v>
      </c>
      <c r="E9" s="710"/>
      <c r="F9" s="710"/>
      <c r="G9" s="710"/>
    </row>
    <row r="10" spans="1:12" ht="15.6" x14ac:dyDescent="0.3">
      <c r="A10" s="500"/>
      <c r="B10" s="500"/>
      <c r="C10" s="501"/>
      <c r="D10" s="815" t="s">
        <v>123</v>
      </c>
      <c r="E10" s="815"/>
      <c r="F10" s="815"/>
      <c r="G10" s="815"/>
    </row>
    <row r="11" spans="1:12" ht="15.6" x14ac:dyDescent="0.3">
      <c r="A11" s="500"/>
      <c r="B11" s="500"/>
      <c r="C11" s="501"/>
      <c r="D11" s="506"/>
      <c r="E11" s="506"/>
      <c r="F11" s="506"/>
      <c r="G11" s="506"/>
    </row>
    <row r="12" spans="1:12" ht="15.6" x14ac:dyDescent="0.3">
      <c r="A12" s="500"/>
      <c r="B12" s="500"/>
      <c r="C12" s="501"/>
      <c r="D12" s="192" t="s">
        <v>144</v>
      </c>
      <c r="E12" s="192"/>
      <c r="F12" s="192"/>
      <c r="G12" s="192"/>
    </row>
    <row r="13" spans="1:12" s="549" customFormat="1" ht="21.6" customHeight="1" x14ac:dyDescent="0.35">
      <c r="A13" s="500"/>
      <c r="B13" s="500"/>
      <c r="C13" s="501"/>
      <c r="D13" s="192" t="s">
        <v>145</v>
      </c>
      <c r="E13" s="192"/>
      <c r="F13" s="192"/>
      <c r="G13" s="192"/>
      <c r="H13" s="548"/>
      <c r="I13" s="548"/>
      <c r="J13" s="548"/>
      <c r="K13" s="548"/>
      <c r="L13" s="548"/>
    </row>
    <row r="14" spans="1:12" s="550" customFormat="1" ht="28.95" customHeight="1" x14ac:dyDescent="0.35">
      <c r="A14" s="500"/>
      <c r="B14" s="500"/>
      <c r="C14" s="501"/>
      <c r="D14" s="192" t="s">
        <v>146</v>
      </c>
      <c r="E14" s="192"/>
      <c r="F14" s="192"/>
      <c r="G14" s="192"/>
      <c r="H14" s="548"/>
      <c r="I14" s="548"/>
      <c r="J14" s="548"/>
      <c r="K14" s="548"/>
      <c r="L14" s="548"/>
    </row>
    <row r="15" spans="1:12" s="549" customFormat="1" ht="19.2" customHeight="1" x14ac:dyDescent="0.35">
      <c r="A15" s="500"/>
      <c r="B15" s="500"/>
      <c r="C15" s="501"/>
      <c r="D15" s="35" t="s">
        <v>147</v>
      </c>
      <c r="E15" s="35"/>
      <c r="F15" s="35"/>
      <c r="G15" s="35"/>
      <c r="H15" s="551"/>
      <c r="I15" s="552"/>
      <c r="J15" s="552" t="s">
        <v>48</v>
      </c>
      <c r="K15" s="552"/>
      <c r="L15" s="552"/>
    </row>
    <row r="16" spans="1:12" s="35" customFormat="1" ht="15.6" x14ac:dyDescent="0.3">
      <c r="A16" s="500"/>
      <c r="B16" s="500"/>
      <c r="C16" s="501"/>
      <c r="D16" s="193" t="s">
        <v>239</v>
      </c>
    </row>
    <row r="17" spans="1:13" s="35" customFormat="1" ht="18" customHeight="1" x14ac:dyDescent="0.3">
      <c r="A17" s="500"/>
      <c r="B17" s="500"/>
      <c r="C17" s="501"/>
      <c r="F17" s="37" t="s">
        <v>148</v>
      </c>
    </row>
    <row r="18" spans="1:13" s="35" customFormat="1" ht="18" customHeight="1" x14ac:dyDescent="0.3"/>
    <row r="19" spans="1:13" s="555" customFormat="1" ht="15.6" x14ac:dyDescent="0.3">
      <c r="A19" s="878" t="s">
        <v>0</v>
      </c>
      <c r="B19" s="878"/>
      <c r="C19" s="878"/>
      <c r="D19" s="878"/>
      <c r="E19" s="878"/>
      <c r="F19" s="878"/>
      <c r="G19" s="878"/>
      <c r="H19" s="553"/>
      <c r="I19" s="554"/>
    </row>
    <row r="20" spans="1:13" s="555" customFormat="1" ht="15.6" x14ac:dyDescent="0.3">
      <c r="A20" s="879" t="s">
        <v>46</v>
      </c>
      <c r="B20" s="879"/>
      <c r="C20" s="879"/>
      <c r="D20" s="879"/>
      <c r="E20" s="879"/>
      <c r="F20" s="879"/>
      <c r="G20" s="879"/>
      <c r="H20" s="556"/>
      <c r="I20" s="554"/>
    </row>
    <row r="21" spans="1:13" s="555" customFormat="1" ht="15.6" x14ac:dyDescent="0.3">
      <c r="A21" s="880" t="s">
        <v>1</v>
      </c>
      <c r="B21" s="880"/>
      <c r="C21" s="880"/>
      <c r="D21" s="880"/>
      <c r="E21" s="880"/>
      <c r="F21" s="880"/>
      <c r="G21" s="880"/>
      <c r="H21" s="557"/>
      <c r="I21" s="554"/>
    </row>
    <row r="22" spans="1:13" s="555" customFormat="1" ht="15" customHeight="1" x14ac:dyDescent="0.3">
      <c r="A22" s="819" t="s">
        <v>283</v>
      </c>
      <c r="B22" s="819"/>
      <c r="C22" s="819"/>
      <c r="D22" s="819"/>
      <c r="E22" s="819"/>
      <c r="F22" s="819"/>
      <c r="G22" s="819"/>
      <c r="H22" s="553"/>
      <c r="I22" s="554"/>
    </row>
    <row r="23" spans="1:13" ht="18" customHeight="1" x14ac:dyDescent="0.3">
      <c r="A23" s="558"/>
      <c r="B23" s="558"/>
      <c r="C23" s="559"/>
      <c r="D23" s="559"/>
      <c r="E23" s="559"/>
      <c r="F23" s="559"/>
      <c r="G23" s="559"/>
      <c r="H23" s="559"/>
      <c r="J23" s="560"/>
      <c r="K23" s="560"/>
      <c r="L23" s="560"/>
      <c r="M23" s="560"/>
    </row>
    <row r="24" spans="1:13" ht="52.65" customHeight="1" x14ac:dyDescent="0.3">
      <c r="A24" s="884" t="s">
        <v>182</v>
      </c>
      <c r="B24" s="884"/>
      <c r="C24" s="884"/>
      <c r="D24" s="884"/>
      <c r="E24" s="884"/>
      <c r="F24" s="884"/>
      <c r="G24" s="884"/>
      <c r="H24" s="884"/>
      <c r="J24" s="560"/>
      <c r="K24" s="560"/>
      <c r="L24" s="560"/>
      <c r="M24" s="560"/>
    </row>
    <row r="25" spans="1:13" s="516" customFormat="1" ht="51.75" customHeight="1" x14ac:dyDescent="0.3">
      <c r="A25" s="883" t="s">
        <v>299</v>
      </c>
      <c r="B25" s="883"/>
      <c r="C25" s="883"/>
      <c r="D25" s="883"/>
      <c r="E25" s="883"/>
      <c r="F25" s="883"/>
      <c r="G25" s="883"/>
      <c r="H25" s="883"/>
      <c r="I25" s="518"/>
      <c r="J25" s="517"/>
      <c r="K25" s="517"/>
      <c r="L25" s="517"/>
      <c r="M25" s="517"/>
    </row>
    <row r="26" spans="1:13" s="555" customFormat="1" ht="124.95" customHeight="1" x14ac:dyDescent="0.3">
      <c r="A26" s="865" t="s">
        <v>318</v>
      </c>
      <c r="B26" s="865"/>
      <c r="C26" s="865"/>
      <c r="D26" s="865"/>
      <c r="E26" s="865"/>
      <c r="F26" s="865"/>
      <c r="G26" s="865"/>
      <c r="H26" s="865"/>
      <c r="I26" s="562"/>
      <c r="J26" s="563"/>
      <c r="K26" s="563"/>
      <c r="L26" s="563"/>
    </row>
    <row r="27" spans="1:13" s="565" customFormat="1" ht="17.25" customHeight="1" x14ac:dyDescent="0.3">
      <c r="A27" s="564" t="s">
        <v>2</v>
      </c>
    </row>
    <row r="28" spans="1:13" s="565" customFormat="1" ht="15.75" customHeight="1" x14ac:dyDescent="0.3">
      <c r="A28" s="881" t="s">
        <v>47</v>
      </c>
      <c r="B28" s="881"/>
      <c r="C28" s="881"/>
      <c r="D28" s="881"/>
      <c r="E28" s="881"/>
      <c r="F28" s="881"/>
      <c r="G28" s="881"/>
    </row>
    <row r="29" spans="1:13" s="565" customFormat="1" ht="18" customHeight="1" x14ac:dyDescent="0.3">
      <c r="A29" s="882" t="s">
        <v>42</v>
      </c>
      <c r="B29" s="882"/>
      <c r="C29" s="882"/>
      <c r="D29" s="882"/>
      <c r="E29" s="882"/>
      <c r="F29" s="882"/>
      <c r="G29" s="882"/>
    </row>
    <row r="30" spans="1:13" s="565" customFormat="1" ht="16.649999999999999" customHeight="1" x14ac:dyDescent="0.3">
      <c r="A30" s="564" t="s">
        <v>43</v>
      </c>
    </row>
    <row r="31" spans="1:13" s="565" customFormat="1" ht="15.6" x14ac:dyDescent="0.3">
      <c r="A31" s="564" t="s">
        <v>44</v>
      </c>
    </row>
    <row r="32" spans="1:13" ht="32.25" customHeight="1" x14ac:dyDescent="0.3">
      <c r="A32" s="865" t="s">
        <v>186</v>
      </c>
      <c r="B32" s="865"/>
      <c r="C32" s="865"/>
      <c r="D32" s="865"/>
      <c r="E32" s="865"/>
      <c r="F32" s="865"/>
      <c r="G32" s="865"/>
      <c r="H32" s="558"/>
      <c r="I32" s="566"/>
      <c r="J32" s="567"/>
      <c r="K32" s="567"/>
      <c r="L32" s="567"/>
    </row>
    <row r="33" spans="1:13" s="565" customFormat="1" ht="47.4" customHeight="1" x14ac:dyDescent="0.3">
      <c r="A33" s="876" t="s">
        <v>185</v>
      </c>
      <c r="B33" s="877"/>
      <c r="C33" s="877"/>
      <c r="D33" s="877"/>
      <c r="E33" s="877"/>
      <c r="F33" s="877"/>
      <c r="G33" s="877"/>
    </row>
    <row r="34" spans="1:13" ht="34.950000000000003" customHeight="1" x14ac:dyDescent="0.3">
      <c r="A34" s="870" t="s">
        <v>183</v>
      </c>
      <c r="B34" s="870"/>
      <c r="C34" s="870"/>
      <c r="D34" s="870"/>
      <c r="E34" s="870"/>
      <c r="F34" s="870"/>
      <c r="G34" s="870"/>
      <c r="H34" s="558"/>
    </row>
    <row r="35" spans="1:13" ht="15.6" x14ac:dyDescent="0.3">
      <c r="A35" s="871"/>
      <c r="B35" s="871"/>
      <c r="C35" s="871"/>
      <c r="D35" s="871"/>
      <c r="E35" s="871"/>
      <c r="F35" s="871"/>
      <c r="G35" s="871"/>
      <c r="H35" s="568"/>
    </row>
    <row r="36" spans="1:13" ht="18.75" customHeight="1" x14ac:dyDescent="0.3">
      <c r="A36" s="872" t="s">
        <v>3</v>
      </c>
      <c r="B36" s="872"/>
      <c r="C36" s="872"/>
      <c r="D36" s="872"/>
      <c r="E36" s="872"/>
      <c r="F36" s="872"/>
      <c r="G36" s="872"/>
      <c r="H36" s="547"/>
      <c r="I36" s="546"/>
    </row>
    <row r="37" spans="1:13" ht="39" customHeight="1" x14ac:dyDescent="0.3">
      <c r="A37" s="873" t="s">
        <v>4</v>
      </c>
      <c r="B37" s="873" t="s">
        <v>5</v>
      </c>
      <c r="C37" s="569" t="s">
        <v>6</v>
      </c>
      <c r="D37" s="569" t="s">
        <v>7</v>
      </c>
      <c r="E37" s="687" t="s">
        <v>37</v>
      </c>
      <c r="F37" s="687"/>
      <c r="G37" s="687"/>
      <c r="H37" s="547"/>
      <c r="I37" s="546"/>
    </row>
    <row r="38" spans="1:13" ht="25.95" customHeight="1" x14ac:dyDescent="0.3">
      <c r="A38" s="874"/>
      <c r="B38" s="875"/>
      <c r="C38" s="570" t="s">
        <v>12</v>
      </c>
      <c r="D38" s="570" t="s">
        <v>24</v>
      </c>
      <c r="E38" s="356" t="s">
        <v>105</v>
      </c>
      <c r="F38" s="356" t="s">
        <v>210</v>
      </c>
      <c r="G38" s="356" t="s">
        <v>284</v>
      </c>
      <c r="H38" s="547"/>
      <c r="I38" s="546"/>
    </row>
    <row r="39" spans="1:13" ht="33" customHeight="1" x14ac:dyDescent="0.3">
      <c r="A39" s="571" t="s">
        <v>13</v>
      </c>
      <c r="B39" s="572" t="s">
        <v>14</v>
      </c>
      <c r="C39" s="41">
        <v>0</v>
      </c>
      <c r="D39" s="301">
        <v>125</v>
      </c>
      <c r="E39" s="573">
        <v>395</v>
      </c>
      <c r="F39" s="573">
        <v>923</v>
      </c>
      <c r="G39" s="573">
        <v>1189</v>
      </c>
      <c r="H39" s="547"/>
      <c r="I39" s="546"/>
    </row>
    <row r="40" spans="1:13" ht="21.75" customHeight="1" x14ac:dyDescent="0.3">
      <c r="A40" s="571" t="s">
        <v>15</v>
      </c>
      <c r="B40" s="572" t="s">
        <v>14</v>
      </c>
      <c r="C40" s="41"/>
      <c r="D40" s="44"/>
      <c r="E40" s="574"/>
      <c r="F40" s="574"/>
      <c r="G40" s="575"/>
      <c r="H40" s="547"/>
      <c r="I40" s="546"/>
    </row>
    <row r="41" spans="1:13" ht="42.6" customHeight="1" x14ac:dyDescent="0.3">
      <c r="A41" s="576" t="s">
        <v>16</v>
      </c>
      <c r="B41" s="577" t="s">
        <v>14</v>
      </c>
      <c r="C41" s="578">
        <v>0</v>
      </c>
      <c r="D41" s="578">
        <f>D39+D40</f>
        <v>125</v>
      </c>
      <c r="E41" s="578">
        <f>E39</f>
        <v>395</v>
      </c>
      <c r="F41" s="579">
        <f>F39</f>
        <v>923</v>
      </c>
      <c r="G41" s="579">
        <f>G39</f>
        <v>1189</v>
      </c>
      <c r="H41" s="580"/>
      <c r="I41" s="560"/>
      <c r="J41" s="560"/>
      <c r="K41" s="560"/>
      <c r="L41" s="560"/>
    </row>
    <row r="42" spans="1:13" s="555" customFormat="1" ht="31.2" customHeight="1" x14ac:dyDescent="0.3">
      <c r="A42" s="866" t="s">
        <v>17</v>
      </c>
      <c r="B42" s="866"/>
      <c r="C42" s="866"/>
      <c r="D42" s="866"/>
      <c r="E42" s="866"/>
      <c r="F42" s="866"/>
      <c r="G42" s="866"/>
      <c r="H42" s="558"/>
      <c r="I42" s="554"/>
      <c r="J42" s="559"/>
      <c r="K42" s="559"/>
      <c r="L42" s="559"/>
      <c r="M42" s="559"/>
    </row>
    <row r="43" spans="1:13" s="555" customFormat="1" ht="16.649999999999999" customHeight="1" x14ac:dyDescent="0.3">
      <c r="A43" s="561" t="s">
        <v>23</v>
      </c>
      <c r="B43" s="561"/>
      <c r="C43" s="561"/>
      <c r="D43" s="561"/>
      <c r="E43" s="561"/>
      <c r="F43" s="561"/>
      <c r="G43" s="561"/>
      <c r="H43" s="561" t="s">
        <v>48</v>
      </c>
      <c r="I43" s="554"/>
    </row>
    <row r="44" spans="1:13" s="565" customFormat="1" ht="27" customHeight="1" x14ac:dyDescent="0.3">
      <c r="A44" s="867" t="s">
        <v>42</v>
      </c>
      <c r="B44" s="867"/>
      <c r="C44" s="867"/>
      <c r="D44" s="867"/>
      <c r="E44" s="867"/>
      <c r="F44" s="867"/>
      <c r="G44" s="867"/>
      <c r="H44" s="215"/>
      <c r="I44" s="215"/>
      <c r="J44" s="215"/>
      <c r="K44" s="215"/>
    </row>
    <row r="45" spans="1:13" s="565" customFormat="1" ht="16.95" customHeight="1" x14ac:dyDescent="0.3">
      <c r="A45" s="564" t="s">
        <v>44</v>
      </c>
      <c r="B45" s="581"/>
      <c r="C45" s="581"/>
      <c r="D45" s="581"/>
      <c r="E45" s="581"/>
      <c r="F45" s="581"/>
      <c r="G45" s="581"/>
    </row>
    <row r="46" spans="1:13" ht="26.4" customHeight="1" x14ac:dyDescent="0.3">
      <c r="A46" s="865" t="s">
        <v>184</v>
      </c>
      <c r="B46" s="865"/>
      <c r="C46" s="865"/>
      <c r="D46" s="865"/>
      <c r="E46" s="865"/>
      <c r="F46" s="865"/>
      <c r="G46" s="865"/>
      <c r="H46" s="558"/>
    </row>
    <row r="47" spans="1:13" ht="43.2" customHeight="1" x14ac:dyDescent="0.3">
      <c r="A47" s="868" t="s">
        <v>19</v>
      </c>
      <c r="B47" s="864" t="s">
        <v>5</v>
      </c>
      <c r="C47" s="569" t="s">
        <v>6</v>
      </c>
      <c r="D47" s="569" t="s">
        <v>7</v>
      </c>
      <c r="E47" s="687" t="s">
        <v>37</v>
      </c>
      <c r="F47" s="687"/>
      <c r="G47" s="687"/>
      <c r="H47" s="582"/>
      <c r="I47" s="546"/>
    </row>
    <row r="48" spans="1:13" ht="25.95" customHeight="1" x14ac:dyDescent="0.3">
      <c r="A48" s="869"/>
      <c r="B48" s="864"/>
      <c r="C48" s="570" t="s">
        <v>12</v>
      </c>
      <c r="D48" s="570" t="s">
        <v>24</v>
      </c>
      <c r="E48" s="356" t="s">
        <v>105</v>
      </c>
      <c r="F48" s="356" t="s">
        <v>210</v>
      </c>
      <c r="G48" s="356" t="s">
        <v>284</v>
      </c>
      <c r="H48" s="582"/>
      <c r="I48" s="546"/>
    </row>
    <row r="49" spans="1:12" s="555" customFormat="1" ht="42" customHeight="1" x14ac:dyDescent="0.3">
      <c r="A49" s="586" t="s">
        <v>197</v>
      </c>
      <c r="B49" s="572" t="s">
        <v>39</v>
      </c>
      <c r="C49" s="45"/>
      <c r="D49" s="45">
        <v>2</v>
      </c>
      <c r="E49" s="45">
        <v>3</v>
      </c>
      <c r="F49" s="45">
        <v>7</v>
      </c>
      <c r="G49" s="587">
        <v>9</v>
      </c>
      <c r="H49" s="588"/>
    </row>
    <row r="50" spans="1:12" ht="13.2" customHeight="1" x14ac:dyDescent="0.3">
      <c r="A50" s="583"/>
      <c r="B50" s="584"/>
      <c r="C50" s="589"/>
      <c r="D50" s="589"/>
      <c r="E50" s="589"/>
      <c r="F50" s="589"/>
      <c r="G50" s="589"/>
      <c r="H50" s="582"/>
      <c r="I50" s="546"/>
    </row>
    <row r="51" spans="1:12" ht="34.950000000000003" customHeight="1" x14ac:dyDescent="0.3">
      <c r="A51" s="864" t="s">
        <v>20</v>
      </c>
      <c r="B51" s="864" t="s">
        <v>5</v>
      </c>
      <c r="C51" s="569" t="s">
        <v>6</v>
      </c>
      <c r="D51" s="569" t="s">
        <v>7</v>
      </c>
      <c r="E51" s="687" t="s">
        <v>37</v>
      </c>
      <c r="F51" s="687"/>
      <c r="G51" s="687"/>
      <c r="H51" s="582"/>
      <c r="I51" s="560"/>
      <c r="J51" s="560"/>
      <c r="K51" s="560"/>
      <c r="L51" s="560"/>
    </row>
    <row r="52" spans="1:12" ht="30" customHeight="1" x14ac:dyDescent="0.3">
      <c r="A52" s="864"/>
      <c r="B52" s="864"/>
      <c r="C52" s="570" t="s">
        <v>12</v>
      </c>
      <c r="D52" s="570" t="s">
        <v>24</v>
      </c>
      <c r="E52" s="356" t="s">
        <v>105</v>
      </c>
      <c r="F52" s="356" t="s">
        <v>210</v>
      </c>
      <c r="G52" s="356" t="s">
        <v>284</v>
      </c>
      <c r="H52" s="547"/>
      <c r="I52" s="560"/>
      <c r="J52" s="560"/>
      <c r="K52" s="560"/>
      <c r="L52" s="560"/>
    </row>
    <row r="53" spans="1:12" ht="37.950000000000003" customHeight="1" x14ac:dyDescent="0.3">
      <c r="A53" s="571" t="s">
        <v>13</v>
      </c>
      <c r="B53" s="572" t="s">
        <v>14</v>
      </c>
      <c r="C53" s="41"/>
      <c r="D53" s="41">
        <v>125</v>
      </c>
      <c r="E53" s="573">
        <v>395</v>
      </c>
      <c r="F53" s="573">
        <v>923</v>
      </c>
      <c r="G53" s="573">
        <v>1189</v>
      </c>
      <c r="H53" s="547"/>
      <c r="I53" s="546"/>
    </row>
    <row r="54" spans="1:12" ht="39.6" customHeight="1" x14ac:dyDescent="0.3">
      <c r="A54" s="576" t="s">
        <v>21</v>
      </c>
      <c r="B54" s="577" t="s">
        <v>14</v>
      </c>
      <c r="C54" s="578">
        <f>SUM(C53)</f>
        <v>0</v>
      </c>
      <c r="D54" s="578">
        <v>125</v>
      </c>
      <c r="E54" s="578">
        <f>E53</f>
        <v>395</v>
      </c>
      <c r="F54" s="578">
        <f>F53</f>
        <v>923</v>
      </c>
      <c r="G54" s="590">
        <f>G53</f>
        <v>1189</v>
      </c>
      <c r="H54" s="547"/>
      <c r="I54" s="560"/>
      <c r="J54" s="585"/>
      <c r="K54" s="585"/>
      <c r="L54" s="585"/>
    </row>
    <row r="56" spans="1:12" x14ac:dyDescent="0.3">
      <c r="E56" s="592"/>
    </row>
  </sheetData>
  <mergeCells count="34">
    <mergeCell ref="D8:G8"/>
    <mergeCell ref="F1:G1"/>
    <mergeCell ref="D2:G2"/>
    <mergeCell ref="D3:G3"/>
    <mergeCell ref="D4:G4"/>
    <mergeCell ref="D7:G7"/>
    <mergeCell ref="A33:G33"/>
    <mergeCell ref="D9:G9"/>
    <mergeCell ref="D10:G10"/>
    <mergeCell ref="A19:G19"/>
    <mergeCell ref="A20:G20"/>
    <mergeCell ref="A21:G21"/>
    <mergeCell ref="A22:G22"/>
    <mergeCell ref="A28:G28"/>
    <mergeCell ref="A29:G29"/>
    <mergeCell ref="A32:G32"/>
    <mergeCell ref="A26:H26"/>
    <mergeCell ref="A25:H25"/>
    <mergeCell ref="A24:H24"/>
    <mergeCell ref="A34:G34"/>
    <mergeCell ref="A35:G35"/>
    <mergeCell ref="A36:G36"/>
    <mergeCell ref="A37:A38"/>
    <mergeCell ref="B37:B38"/>
    <mergeCell ref="E37:G37"/>
    <mergeCell ref="A51:A52"/>
    <mergeCell ref="B51:B52"/>
    <mergeCell ref="E51:G51"/>
    <mergeCell ref="A46:G46"/>
    <mergeCell ref="A42:G42"/>
    <mergeCell ref="A44:G44"/>
    <mergeCell ref="A47:A48"/>
    <mergeCell ref="B47:B48"/>
    <mergeCell ref="E47:G47"/>
  </mergeCells>
  <printOptions horizontalCentered="1"/>
  <pageMargins left="0.39370078740157483" right="0.39370078740157483" top="0.39370078740157483" bottom="0.39370078740157483" header="0.19685039370078741" footer="0.19685039370078741"/>
  <pageSetup paperSize="9" scale="71" fitToHeight="0" orientation="landscape" r:id="rId1"/>
  <headerFooter alignWithMargins="0"/>
  <rowBreaks count="1" manualBreakCount="1">
    <brk id="29" max="11" man="1"/>
  </rowBreaks>
  <colBreaks count="1" manualBreakCount="1">
    <brk id="11"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77"/>
  <sheetViews>
    <sheetView zoomScale="60" zoomScaleNormal="60" zoomScaleSheetLayoutView="75" workbookViewId="0">
      <selection activeCell="G1" sqref="E1:H9"/>
    </sheetView>
  </sheetViews>
  <sheetFormatPr defaultRowHeight="13.8" x14ac:dyDescent="0.3"/>
  <cols>
    <col min="1" max="1" width="46.109375" style="58" customWidth="1"/>
    <col min="2" max="2" width="11.6640625" style="58" customWidth="1"/>
    <col min="3" max="3" width="15.6640625" style="53" customWidth="1"/>
    <col min="4" max="4" width="17.44140625" style="53" customWidth="1"/>
    <col min="5" max="5" width="18.88671875" style="53" customWidth="1"/>
    <col min="6" max="6" width="14.6640625" style="53" customWidth="1"/>
    <col min="7" max="7" width="14" style="53" customWidth="1"/>
    <col min="8" max="8" width="13.6640625" style="53" customWidth="1"/>
    <col min="9" max="9" width="11" style="59" customWidth="1"/>
    <col min="10" max="10" width="11.109375" style="53" customWidth="1"/>
    <col min="11" max="12" width="13.33203125" style="53" customWidth="1"/>
    <col min="13" max="13" width="13.88671875" style="53" customWidth="1"/>
    <col min="14" max="17" width="9.109375" style="53" customWidth="1"/>
    <col min="18" max="256" width="8.88671875" style="53"/>
    <col min="257" max="257" width="46.109375" style="53" customWidth="1"/>
    <col min="258" max="258" width="11.6640625" style="53" customWidth="1"/>
    <col min="259" max="259" width="15.6640625" style="53" customWidth="1"/>
    <col min="260" max="260" width="17.44140625" style="53" customWidth="1"/>
    <col min="261" max="261" width="18.88671875" style="53" customWidth="1"/>
    <col min="262" max="262" width="14.6640625" style="53" customWidth="1"/>
    <col min="263" max="263" width="14" style="53" customWidth="1"/>
    <col min="264" max="265" width="11" style="53" customWidth="1"/>
    <col min="266" max="266" width="11.109375" style="53" customWidth="1"/>
    <col min="267" max="268" width="13.33203125" style="53" customWidth="1"/>
    <col min="269" max="269" width="13.88671875" style="53" customWidth="1"/>
    <col min="270" max="273" width="9.109375" style="53" customWidth="1"/>
    <col min="274" max="512" width="8.88671875" style="53"/>
    <col min="513" max="513" width="46.109375" style="53" customWidth="1"/>
    <col min="514" max="514" width="11.6640625" style="53" customWidth="1"/>
    <col min="515" max="515" width="15.6640625" style="53" customWidth="1"/>
    <col min="516" max="516" width="17.44140625" style="53" customWidth="1"/>
    <col min="517" max="517" width="18.88671875" style="53" customWidth="1"/>
    <col min="518" max="518" width="14.6640625" style="53" customWidth="1"/>
    <col min="519" max="519" width="14" style="53" customWidth="1"/>
    <col min="520" max="521" width="11" style="53" customWidth="1"/>
    <col min="522" max="522" width="11.109375" style="53" customWidth="1"/>
    <col min="523" max="524" width="13.33203125" style="53" customWidth="1"/>
    <col min="525" max="525" width="13.88671875" style="53" customWidth="1"/>
    <col min="526" max="529" width="9.109375" style="53" customWidth="1"/>
    <col min="530" max="768" width="8.88671875" style="53"/>
    <col min="769" max="769" width="46.109375" style="53" customWidth="1"/>
    <col min="770" max="770" width="11.6640625" style="53" customWidth="1"/>
    <col min="771" max="771" width="15.6640625" style="53" customWidth="1"/>
    <col min="772" max="772" width="17.44140625" style="53" customWidth="1"/>
    <col min="773" max="773" width="18.88671875" style="53" customWidth="1"/>
    <col min="774" max="774" width="14.6640625" style="53" customWidth="1"/>
    <col min="775" max="775" width="14" style="53" customWidth="1"/>
    <col min="776" max="777" width="11" style="53" customWidth="1"/>
    <col min="778" max="778" width="11.109375" style="53" customWidth="1"/>
    <col min="779" max="780" width="13.33203125" style="53" customWidth="1"/>
    <col min="781" max="781" width="13.88671875" style="53" customWidth="1"/>
    <col min="782" max="785" width="9.109375" style="53" customWidth="1"/>
    <col min="786" max="1024" width="8.88671875" style="53"/>
    <col min="1025" max="1025" width="46.109375" style="53" customWidth="1"/>
    <col min="1026" max="1026" width="11.6640625" style="53" customWidth="1"/>
    <col min="1027" max="1027" width="15.6640625" style="53" customWidth="1"/>
    <col min="1028" max="1028" width="17.44140625" style="53" customWidth="1"/>
    <col min="1029" max="1029" width="18.88671875" style="53" customWidth="1"/>
    <col min="1030" max="1030" width="14.6640625" style="53" customWidth="1"/>
    <col min="1031" max="1031" width="14" style="53" customWidth="1"/>
    <col min="1032" max="1033" width="11" style="53" customWidth="1"/>
    <col min="1034" max="1034" width="11.109375" style="53" customWidth="1"/>
    <col min="1035" max="1036" width="13.33203125" style="53" customWidth="1"/>
    <col min="1037" max="1037" width="13.88671875" style="53" customWidth="1"/>
    <col min="1038" max="1041" width="9.109375" style="53" customWidth="1"/>
    <col min="1042" max="1280" width="8.88671875" style="53"/>
    <col min="1281" max="1281" width="46.109375" style="53" customWidth="1"/>
    <col min="1282" max="1282" width="11.6640625" style="53" customWidth="1"/>
    <col min="1283" max="1283" width="15.6640625" style="53" customWidth="1"/>
    <col min="1284" max="1284" width="17.44140625" style="53" customWidth="1"/>
    <col min="1285" max="1285" width="18.88671875" style="53" customWidth="1"/>
    <col min="1286" max="1286" width="14.6640625" style="53" customWidth="1"/>
    <col min="1287" max="1287" width="14" style="53" customWidth="1"/>
    <col min="1288" max="1289" width="11" style="53" customWidth="1"/>
    <col min="1290" max="1290" width="11.109375" style="53" customWidth="1"/>
    <col min="1291" max="1292" width="13.33203125" style="53" customWidth="1"/>
    <col min="1293" max="1293" width="13.88671875" style="53" customWidth="1"/>
    <col min="1294" max="1297" width="9.109375" style="53" customWidth="1"/>
    <col min="1298" max="1536" width="8.88671875" style="53"/>
    <col min="1537" max="1537" width="46.109375" style="53" customWidth="1"/>
    <col min="1538" max="1538" width="11.6640625" style="53" customWidth="1"/>
    <col min="1539" max="1539" width="15.6640625" style="53" customWidth="1"/>
    <col min="1540" max="1540" width="17.44140625" style="53" customWidth="1"/>
    <col min="1541" max="1541" width="18.88671875" style="53" customWidth="1"/>
    <col min="1542" max="1542" width="14.6640625" style="53" customWidth="1"/>
    <col min="1543" max="1543" width="14" style="53" customWidth="1"/>
    <col min="1544" max="1545" width="11" style="53" customWidth="1"/>
    <col min="1546" max="1546" width="11.109375" style="53" customWidth="1"/>
    <col min="1547" max="1548" width="13.33203125" style="53" customWidth="1"/>
    <col min="1549" max="1549" width="13.88671875" style="53" customWidth="1"/>
    <col min="1550" max="1553" width="9.109375" style="53" customWidth="1"/>
    <col min="1554" max="1792" width="8.88671875" style="53"/>
    <col min="1793" max="1793" width="46.109375" style="53" customWidth="1"/>
    <col min="1794" max="1794" width="11.6640625" style="53" customWidth="1"/>
    <col min="1795" max="1795" width="15.6640625" style="53" customWidth="1"/>
    <col min="1796" max="1796" width="17.44140625" style="53" customWidth="1"/>
    <col min="1797" max="1797" width="18.88671875" style="53" customWidth="1"/>
    <col min="1798" max="1798" width="14.6640625" style="53" customWidth="1"/>
    <col min="1799" max="1799" width="14" style="53" customWidth="1"/>
    <col min="1800" max="1801" width="11" style="53" customWidth="1"/>
    <col min="1802" max="1802" width="11.109375" style="53" customWidth="1"/>
    <col min="1803" max="1804" width="13.33203125" style="53" customWidth="1"/>
    <col min="1805" max="1805" width="13.88671875" style="53" customWidth="1"/>
    <col min="1806" max="1809" width="9.109375" style="53" customWidth="1"/>
    <col min="1810" max="2048" width="8.88671875" style="53"/>
    <col min="2049" max="2049" width="46.109375" style="53" customWidth="1"/>
    <col min="2050" max="2050" width="11.6640625" style="53" customWidth="1"/>
    <col min="2051" max="2051" width="15.6640625" style="53" customWidth="1"/>
    <col min="2052" max="2052" width="17.44140625" style="53" customWidth="1"/>
    <col min="2053" max="2053" width="18.88671875" style="53" customWidth="1"/>
    <col min="2054" max="2054" width="14.6640625" style="53" customWidth="1"/>
    <col min="2055" max="2055" width="14" style="53" customWidth="1"/>
    <col min="2056" max="2057" width="11" style="53" customWidth="1"/>
    <col min="2058" max="2058" width="11.109375" style="53" customWidth="1"/>
    <col min="2059" max="2060" width="13.33203125" style="53" customWidth="1"/>
    <col min="2061" max="2061" width="13.88671875" style="53" customWidth="1"/>
    <col min="2062" max="2065" width="9.109375" style="53" customWidth="1"/>
    <col min="2066" max="2304" width="8.88671875" style="53"/>
    <col min="2305" max="2305" width="46.109375" style="53" customWidth="1"/>
    <col min="2306" max="2306" width="11.6640625" style="53" customWidth="1"/>
    <col min="2307" max="2307" width="15.6640625" style="53" customWidth="1"/>
    <col min="2308" max="2308" width="17.44140625" style="53" customWidth="1"/>
    <col min="2309" max="2309" width="18.88671875" style="53" customWidth="1"/>
    <col min="2310" max="2310" width="14.6640625" style="53" customWidth="1"/>
    <col min="2311" max="2311" width="14" style="53" customWidth="1"/>
    <col min="2312" max="2313" width="11" style="53" customWidth="1"/>
    <col min="2314" max="2314" width="11.109375" style="53" customWidth="1"/>
    <col min="2315" max="2316" width="13.33203125" style="53" customWidth="1"/>
    <col min="2317" max="2317" width="13.88671875" style="53" customWidth="1"/>
    <col min="2318" max="2321" width="9.109375" style="53" customWidth="1"/>
    <col min="2322" max="2560" width="8.88671875" style="53"/>
    <col min="2561" max="2561" width="46.109375" style="53" customWidth="1"/>
    <col min="2562" max="2562" width="11.6640625" style="53" customWidth="1"/>
    <col min="2563" max="2563" width="15.6640625" style="53" customWidth="1"/>
    <col min="2564" max="2564" width="17.44140625" style="53" customWidth="1"/>
    <col min="2565" max="2565" width="18.88671875" style="53" customWidth="1"/>
    <col min="2566" max="2566" width="14.6640625" style="53" customWidth="1"/>
    <col min="2567" max="2567" width="14" style="53" customWidth="1"/>
    <col min="2568" max="2569" width="11" style="53" customWidth="1"/>
    <col min="2570" max="2570" width="11.109375" style="53" customWidth="1"/>
    <col min="2571" max="2572" width="13.33203125" style="53" customWidth="1"/>
    <col min="2573" max="2573" width="13.88671875" style="53" customWidth="1"/>
    <col min="2574" max="2577" width="9.109375" style="53" customWidth="1"/>
    <col min="2578" max="2816" width="8.88671875" style="53"/>
    <col min="2817" max="2817" width="46.109375" style="53" customWidth="1"/>
    <col min="2818" max="2818" width="11.6640625" style="53" customWidth="1"/>
    <col min="2819" max="2819" width="15.6640625" style="53" customWidth="1"/>
    <col min="2820" max="2820" width="17.44140625" style="53" customWidth="1"/>
    <col min="2821" max="2821" width="18.88671875" style="53" customWidth="1"/>
    <col min="2822" max="2822" width="14.6640625" style="53" customWidth="1"/>
    <col min="2823" max="2823" width="14" style="53" customWidth="1"/>
    <col min="2824" max="2825" width="11" style="53" customWidth="1"/>
    <col min="2826" max="2826" width="11.109375" style="53" customWidth="1"/>
    <col min="2827" max="2828" width="13.33203125" style="53" customWidth="1"/>
    <col min="2829" max="2829" width="13.88671875" style="53" customWidth="1"/>
    <col min="2830" max="2833" width="9.109375" style="53" customWidth="1"/>
    <col min="2834" max="3072" width="8.88671875" style="53"/>
    <col min="3073" max="3073" width="46.109375" style="53" customWidth="1"/>
    <col min="3074" max="3074" width="11.6640625" style="53" customWidth="1"/>
    <col min="3075" max="3075" width="15.6640625" style="53" customWidth="1"/>
    <col min="3076" max="3076" width="17.44140625" style="53" customWidth="1"/>
    <col min="3077" max="3077" width="18.88671875" style="53" customWidth="1"/>
    <col min="3078" max="3078" width="14.6640625" style="53" customWidth="1"/>
    <col min="3079" max="3079" width="14" style="53" customWidth="1"/>
    <col min="3080" max="3081" width="11" style="53" customWidth="1"/>
    <col min="3082" max="3082" width="11.109375" style="53" customWidth="1"/>
    <col min="3083" max="3084" width="13.33203125" style="53" customWidth="1"/>
    <col min="3085" max="3085" width="13.88671875" style="53" customWidth="1"/>
    <col min="3086" max="3089" width="9.109375" style="53" customWidth="1"/>
    <col min="3090" max="3328" width="8.88671875" style="53"/>
    <col min="3329" max="3329" width="46.109375" style="53" customWidth="1"/>
    <col min="3330" max="3330" width="11.6640625" style="53" customWidth="1"/>
    <col min="3331" max="3331" width="15.6640625" style="53" customWidth="1"/>
    <col min="3332" max="3332" width="17.44140625" style="53" customWidth="1"/>
    <col min="3333" max="3333" width="18.88671875" style="53" customWidth="1"/>
    <col min="3334" max="3334" width="14.6640625" style="53" customWidth="1"/>
    <col min="3335" max="3335" width="14" style="53" customWidth="1"/>
    <col min="3336" max="3337" width="11" style="53" customWidth="1"/>
    <col min="3338" max="3338" width="11.109375" style="53" customWidth="1"/>
    <col min="3339" max="3340" width="13.33203125" style="53" customWidth="1"/>
    <col min="3341" max="3341" width="13.88671875" style="53" customWidth="1"/>
    <col min="3342" max="3345" width="9.109375" style="53" customWidth="1"/>
    <col min="3346" max="3584" width="8.88671875" style="53"/>
    <col min="3585" max="3585" width="46.109375" style="53" customWidth="1"/>
    <col min="3586" max="3586" width="11.6640625" style="53" customWidth="1"/>
    <col min="3587" max="3587" width="15.6640625" style="53" customWidth="1"/>
    <col min="3588" max="3588" width="17.44140625" style="53" customWidth="1"/>
    <col min="3589" max="3589" width="18.88671875" style="53" customWidth="1"/>
    <col min="3590" max="3590" width="14.6640625" style="53" customWidth="1"/>
    <col min="3591" max="3591" width="14" style="53" customWidth="1"/>
    <col min="3592" max="3593" width="11" style="53" customWidth="1"/>
    <col min="3594" max="3594" width="11.109375" style="53" customWidth="1"/>
    <col min="3595" max="3596" width="13.33203125" style="53" customWidth="1"/>
    <col min="3597" max="3597" width="13.88671875" style="53" customWidth="1"/>
    <col min="3598" max="3601" width="9.109375" style="53" customWidth="1"/>
    <col min="3602" max="3840" width="8.88671875" style="53"/>
    <col min="3841" max="3841" width="46.109375" style="53" customWidth="1"/>
    <col min="3842" max="3842" width="11.6640625" style="53" customWidth="1"/>
    <col min="3843" max="3843" width="15.6640625" style="53" customWidth="1"/>
    <col min="3844" max="3844" width="17.44140625" style="53" customWidth="1"/>
    <col min="3845" max="3845" width="18.88671875" style="53" customWidth="1"/>
    <col min="3846" max="3846" width="14.6640625" style="53" customWidth="1"/>
    <col min="3847" max="3847" width="14" style="53" customWidth="1"/>
    <col min="3848" max="3849" width="11" style="53" customWidth="1"/>
    <col min="3850" max="3850" width="11.109375" style="53" customWidth="1"/>
    <col min="3851" max="3852" width="13.33203125" style="53" customWidth="1"/>
    <col min="3853" max="3853" width="13.88671875" style="53" customWidth="1"/>
    <col min="3854" max="3857" width="9.109375" style="53" customWidth="1"/>
    <col min="3858" max="4096" width="8.88671875" style="53"/>
    <col min="4097" max="4097" width="46.109375" style="53" customWidth="1"/>
    <col min="4098" max="4098" width="11.6640625" style="53" customWidth="1"/>
    <col min="4099" max="4099" width="15.6640625" style="53" customWidth="1"/>
    <col min="4100" max="4100" width="17.44140625" style="53" customWidth="1"/>
    <col min="4101" max="4101" width="18.88671875" style="53" customWidth="1"/>
    <col min="4102" max="4102" width="14.6640625" style="53" customWidth="1"/>
    <col min="4103" max="4103" width="14" style="53" customWidth="1"/>
    <col min="4104" max="4105" width="11" style="53" customWidth="1"/>
    <col min="4106" max="4106" width="11.109375" style="53" customWidth="1"/>
    <col min="4107" max="4108" width="13.33203125" style="53" customWidth="1"/>
    <col min="4109" max="4109" width="13.88671875" style="53" customWidth="1"/>
    <col min="4110" max="4113" width="9.109375" style="53" customWidth="1"/>
    <col min="4114" max="4352" width="8.88671875" style="53"/>
    <col min="4353" max="4353" width="46.109375" style="53" customWidth="1"/>
    <col min="4354" max="4354" width="11.6640625" style="53" customWidth="1"/>
    <col min="4355" max="4355" width="15.6640625" style="53" customWidth="1"/>
    <col min="4356" max="4356" width="17.44140625" style="53" customWidth="1"/>
    <col min="4357" max="4357" width="18.88671875" style="53" customWidth="1"/>
    <col min="4358" max="4358" width="14.6640625" style="53" customWidth="1"/>
    <col min="4359" max="4359" width="14" style="53" customWidth="1"/>
    <col min="4360" max="4361" width="11" style="53" customWidth="1"/>
    <col min="4362" max="4362" width="11.109375" style="53" customWidth="1"/>
    <col min="4363" max="4364" width="13.33203125" style="53" customWidth="1"/>
    <col min="4365" max="4365" width="13.88671875" style="53" customWidth="1"/>
    <col min="4366" max="4369" width="9.109375" style="53" customWidth="1"/>
    <col min="4370" max="4608" width="8.88671875" style="53"/>
    <col min="4609" max="4609" width="46.109375" style="53" customWidth="1"/>
    <col min="4610" max="4610" width="11.6640625" style="53" customWidth="1"/>
    <col min="4611" max="4611" width="15.6640625" style="53" customWidth="1"/>
    <col min="4612" max="4612" width="17.44140625" style="53" customWidth="1"/>
    <col min="4613" max="4613" width="18.88671875" style="53" customWidth="1"/>
    <col min="4614" max="4614" width="14.6640625" style="53" customWidth="1"/>
    <col min="4615" max="4615" width="14" style="53" customWidth="1"/>
    <col min="4616" max="4617" width="11" style="53" customWidth="1"/>
    <col min="4618" max="4618" width="11.109375" style="53" customWidth="1"/>
    <col min="4619" max="4620" width="13.33203125" style="53" customWidth="1"/>
    <col min="4621" max="4621" width="13.88671875" style="53" customWidth="1"/>
    <col min="4622" max="4625" width="9.109375" style="53" customWidth="1"/>
    <col min="4626" max="4864" width="8.88671875" style="53"/>
    <col min="4865" max="4865" width="46.109375" style="53" customWidth="1"/>
    <col min="4866" max="4866" width="11.6640625" style="53" customWidth="1"/>
    <col min="4867" max="4867" width="15.6640625" style="53" customWidth="1"/>
    <col min="4868" max="4868" width="17.44140625" style="53" customWidth="1"/>
    <col min="4869" max="4869" width="18.88671875" style="53" customWidth="1"/>
    <col min="4870" max="4870" width="14.6640625" style="53" customWidth="1"/>
    <col min="4871" max="4871" width="14" style="53" customWidth="1"/>
    <col min="4872" max="4873" width="11" style="53" customWidth="1"/>
    <col min="4874" max="4874" width="11.109375" style="53" customWidth="1"/>
    <col min="4875" max="4876" width="13.33203125" style="53" customWidth="1"/>
    <col min="4877" max="4877" width="13.88671875" style="53" customWidth="1"/>
    <col min="4878" max="4881" width="9.109375" style="53" customWidth="1"/>
    <col min="4882" max="5120" width="8.88671875" style="53"/>
    <col min="5121" max="5121" width="46.109375" style="53" customWidth="1"/>
    <col min="5122" max="5122" width="11.6640625" style="53" customWidth="1"/>
    <col min="5123" max="5123" width="15.6640625" style="53" customWidth="1"/>
    <col min="5124" max="5124" width="17.44140625" style="53" customWidth="1"/>
    <col min="5125" max="5125" width="18.88671875" style="53" customWidth="1"/>
    <col min="5126" max="5126" width="14.6640625" style="53" customWidth="1"/>
    <col min="5127" max="5127" width="14" style="53" customWidth="1"/>
    <col min="5128" max="5129" width="11" style="53" customWidth="1"/>
    <col min="5130" max="5130" width="11.109375" style="53" customWidth="1"/>
    <col min="5131" max="5132" width="13.33203125" style="53" customWidth="1"/>
    <col min="5133" max="5133" width="13.88671875" style="53" customWidth="1"/>
    <col min="5134" max="5137" width="9.109375" style="53" customWidth="1"/>
    <col min="5138" max="5376" width="8.88671875" style="53"/>
    <col min="5377" max="5377" width="46.109375" style="53" customWidth="1"/>
    <col min="5378" max="5378" width="11.6640625" style="53" customWidth="1"/>
    <col min="5379" max="5379" width="15.6640625" style="53" customWidth="1"/>
    <col min="5380" max="5380" width="17.44140625" style="53" customWidth="1"/>
    <col min="5381" max="5381" width="18.88671875" style="53" customWidth="1"/>
    <col min="5382" max="5382" width="14.6640625" style="53" customWidth="1"/>
    <col min="5383" max="5383" width="14" style="53" customWidth="1"/>
    <col min="5384" max="5385" width="11" style="53" customWidth="1"/>
    <col min="5386" max="5386" width="11.109375" style="53" customWidth="1"/>
    <col min="5387" max="5388" width="13.33203125" style="53" customWidth="1"/>
    <col min="5389" max="5389" width="13.88671875" style="53" customWidth="1"/>
    <col min="5390" max="5393" width="9.109375" style="53" customWidth="1"/>
    <col min="5394" max="5632" width="8.88671875" style="53"/>
    <col min="5633" max="5633" width="46.109375" style="53" customWidth="1"/>
    <col min="5634" max="5634" width="11.6640625" style="53" customWidth="1"/>
    <col min="5635" max="5635" width="15.6640625" style="53" customWidth="1"/>
    <col min="5636" max="5636" width="17.44140625" style="53" customWidth="1"/>
    <col min="5637" max="5637" width="18.88671875" style="53" customWidth="1"/>
    <col min="5638" max="5638" width="14.6640625" style="53" customWidth="1"/>
    <col min="5639" max="5639" width="14" style="53" customWidth="1"/>
    <col min="5640" max="5641" width="11" style="53" customWidth="1"/>
    <col min="5642" max="5642" width="11.109375" style="53" customWidth="1"/>
    <col min="5643" max="5644" width="13.33203125" style="53" customWidth="1"/>
    <col min="5645" max="5645" width="13.88671875" style="53" customWidth="1"/>
    <col min="5646" max="5649" width="9.109375" style="53" customWidth="1"/>
    <col min="5650" max="5888" width="8.88671875" style="53"/>
    <col min="5889" max="5889" width="46.109375" style="53" customWidth="1"/>
    <col min="5890" max="5890" width="11.6640625" style="53" customWidth="1"/>
    <col min="5891" max="5891" width="15.6640625" style="53" customWidth="1"/>
    <col min="5892" max="5892" width="17.44140625" style="53" customWidth="1"/>
    <col min="5893" max="5893" width="18.88671875" style="53" customWidth="1"/>
    <col min="5894" max="5894" width="14.6640625" style="53" customWidth="1"/>
    <col min="5895" max="5895" width="14" style="53" customWidth="1"/>
    <col min="5896" max="5897" width="11" style="53" customWidth="1"/>
    <col min="5898" max="5898" width="11.109375" style="53" customWidth="1"/>
    <col min="5899" max="5900" width="13.33203125" style="53" customWidth="1"/>
    <col min="5901" max="5901" width="13.88671875" style="53" customWidth="1"/>
    <col min="5902" max="5905" width="9.109375" style="53" customWidth="1"/>
    <col min="5906" max="6144" width="8.88671875" style="53"/>
    <col min="6145" max="6145" width="46.109375" style="53" customWidth="1"/>
    <col min="6146" max="6146" width="11.6640625" style="53" customWidth="1"/>
    <col min="6147" max="6147" width="15.6640625" style="53" customWidth="1"/>
    <col min="6148" max="6148" width="17.44140625" style="53" customWidth="1"/>
    <col min="6149" max="6149" width="18.88671875" style="53" customWidth="1"/>
    <col min="6150" max="6150" width="14.6640625" style="53" customWidth="1"/>
    <col min="6151" max="6151" width="14" style="53" customWidth="1"/>
    <col min="6152" max="6153" width="11" style="53" customWidth="1"/>
    <col min="6154" max="6154" width="11.109375" style="53" customWidth="1"/>
    <col min="6155" max="6156" width="13.33203125" style="53" customWidth="1"/>
    <col min="6157" max="6157" width="13.88671875" style="53" customWidth="1"/>
    <col min="6158" max="6161" width="9.109375" style="53" customWidth="1"/>
    <col min="6162" max="6400" width="8.88671875" style="53"/>
    <col min="6401" max="6401" width="46.109375" style="53" customWidth="1"/>
    <col min="6402" max="6402" width="11.6640625" style="53" customWidth="1"/>
    <col min="6403" max="6403" width="15.6640625" style="53" customWidth="1"/>
    <col min="6404" max="6404" width="17.44140625" style="53" customWidth="1"/>
    <col min="6405" max="6405" width="18.88671875" style="53" customWidth="1"/>
    <col min="6406" max="6406" width="14.6640625" style="53" customWidth="1"/>
    <col min="6407" max="6407" width="14" style="53" customWidth="1"/>
    <col min="6408" max="6409" width="11" style="53" customWidth="1"/>
    <col min="6410" max="6410" width="11.109375" style="53" customWidth="1"/>
    <col min="6411" max="6412" width="13.33203125" style="53" customWidth="1"/>
    <col min="6413" max="6413" width="13.88671875" style="53" customWidth="1"/>
    <col min="6414" max="6417" width="9.109375" style="53" customWidth="1"/>
    <col min="6418" max="6656" width="8.88671875" style="53"/>
    <col min="6657" max="6657" width="46.109375" style="53" customWidth="1"/>
    <col min="6658" max="6658" width="11.6640625" style="53" customWidth="1"/>
    <col min="6659" max="6659" width="15.6640625" style="53" customWidth="1"/>
    <col min="6660" max="6660" width="17.44140625" style="53" customWidth="1"/>
    <col min="6661" max="6661" width="18.88671875" style="53" customWidth="1"/>
    <col min="6662" max="6662" width="14.6640625" style="53" customWidth="1"/>
    <col min="6663" max="6663" width="14" style="53" customWidth="1"/>
    <col min="6664" max="6665" width="11" style="53" customWidth="1"/>
    <col min="6666" max="6666" width="11.109375" style="53" customWidth="1"/>
    <col min="6667" max="6668" width="13.33203125" style="53" customWidth="1"/>
    <col min="6669" max="6669" width="13.88671875" style="53" customWidth="1"/>
    <col min="6670" max="6673" width="9.109375" style="53" customWidth="1"/>
    <col min="6674" max="6912" width="8.88671875" style="53"/>
    <col min="6913" max="6913" width="46.109375" style="53" customWidth="1"/>
    <col min="6914" max="6914" width="11.6640625" style="53" customWidth="1"/>
    <col min="6915" max="6915" width="15.6640625" style="53" customWidth="1"/>
    <col min="6916" max="6916" width="17.44140625" style="53" customWidth="1"/>
    <col min="6917" max="6917" width="18.88671875" style="53" customWidth="1"/>
    <col min="6918" max="6918" width="14.6640625" style="53" customWidth="1"/>
    <col min="6919" max="6919" width="14" style="53" customWidth="1"/>
    <col min="6920" max="6921" width="11" style="53" customWidth="1"/>
    <col min="6922" max="6922" width="11.109375" style="53" customWidth="1"/>
    <col min="6923" max="6924" width="13.33203125" style="53" customWidth="1"/>
    <col min="6925" max="6925" width="13.88671875" style="53" customWidth="1"/>
    <col min="6926" max="6929" width="9.109375" style="53" customWidth="1"/>
    <col min="6930" max="7168" width="8.88671875" style="53"/>
    <col min="7169" max="7169" width="46.109375" style="53" customWidth="1"/>
    <col min="7170" max="7170" width="11.6640625" style="53" customWidth="1"/>
    <col min="7171" max="7171" width="15.6640625" style="53" customWidth="1"/>
    <col min="7172" max="7172" width="17.44140625" style="53" customWidth="1"/>
    <col min="7173" max="7173" width="18.88671875" style="53" customWidth="1"/>
    <col min="7174" max="7174" width="14.6640625" style="53" customWidth="1"/>
    <col min="7175" max="7175" width="14" style="53" customWidth="1"/>
    <col min="7176" max="7177" width="11" style="53" customWidth="1"/>
    <col min="7178" max="7178" width="11.109375" style="53" customWidth="1"/>
    <col min="7179" max="7180" width="13.33203125" style="53" customWidth="1"/>
    <col min="7181" max="7181" width="13.88671875" style="53" customWidth="1"/>
    <col min="7182" max="7185" width="9.109375" style="53" customWidth="1"/>
    <col min="7186" max="7424" width="8.88671875" style="53"/>
    <col min="7425" max="7425" width="46.109375" style="53" customWidth="1"/>
    <col min="7426" max="7426" width="11.6640625" style="53" customWidth="1"/>
    <col min="7427" max="7427" width="15.6640625" style="53" customWidth="1"/>
    <col min="7428" max="7428" width="17.44140625" style="53" customWidth="1"/>
    <col min="7429" max="7429" width="18.88671875" style="53" customWidth="1"/>
    <col min="7430" max="7430" width="14.6640625" style="53" customWidth="1"/>
    <col min="7431" max="7431" width="14" style="53" customWidth="1"/>
    <col min="7432" max="7433" width="11" style="53" customWidth="1"/>
    <col min="7434" max="7434" width="11.109375" style="53" customWidth="1"/>
    <col min="7435" max="7436" width="13.33203125" style="53" customWidth="1"/>
    <col min="7437" max="7437" width="13.88671875" style="53" customWidth="1"/>
    <col min="7438" max="7441" width="9.109375" style="53" customWidth="1"/>
    <col min="7442" max="7680" width="8.88671875" style="53"/>
    <col min="7681" max="7681" width="46.109375" style="53" customWidth="1"/>
    <col min="7682" max="7682" width="11.6640625" style="53" customWidth="1"/>
    <col min="7683" max="7683" width="15.6640625" style="53" customWidth="1"/>
    <col min="7684" max="7684" width="17.44140625" style="53" customWidth="1"/>
    <col min="7685" max="7685" width="18.88671875" style="53" customWidth="1"/>
    <col min="7686" max="7686" width="14.6640625" style="53" customWidth="1"/>
    <col min="7687" max="7687" width="14" style="53" customWidth="1"/>
    <col min="7688" max="7689" width="11" style="53" customWidth="1"/>
    <col min="7690" max="7690" width="11.109375" style="53" customWidth="1"/>
    <col min="7691" max="7692" width="13.33203125" style="53" customWidth="1"/>
    <col min="7693" max="7693" width="13.88671875" style="53" customWidth="1"/>
    <col min="7694" max="7697" width="9.109375" style="53" customWidth="1"/>
    <col min="7698" max="7936" width="8.88671875" style="53"/>
    <col min="7937" max="7937" width="46.109375" style="53" customWidth="1"/>
    <col min="7938" max="7938" width="11.6640625" style="53" customWidth="1"/>
    <col min="7939" max="7939" width="15.6640625" style="53" customWidth="1"/>
    <col min="7940" max="7940" width="17.44140625" style="53" customWidth="1"/>
    <col min="7941" max="7941" width="18.88671875" style="53" customWidth="1"/>
    <col min="7942" max="7942" width="14.6640625" style="53" customWidth="1"/>
    <col min="7943" max="7943" width="14" style="53" customWidth="1"/>
    <col min="7944" max="7945" width="11" style="53" customWidth="1"/>
    <col min="7946" max="7946" width="11.109375" style="53" customWidth="1"/>
    <col min="7947" max="7948" width="13.33203125" style="53" customWidth="1"/>
    <col min="7949" max="7949" width="13.88671875" style="53" customWidth="1"/>
    <col min="7950" max="7953" width="9.109375" style="53" customWidth="1"/>
    <col min="7954" max="8192" width="8.88671875" style="53"/>
    <col min="8193" max="8193" width="46.109375" style="53" customWidth="1"/>
    <col min="8194" max="8194" width="11.6640625" style="53" customWidth="1"/>
    <col min="8195" max="8195" width="15.6640625" style="53" customWidth="1"/>
    <col min="8196" max="8196" width="17.44140625" style="53" customWidth="1"/>
    <col min="8197" max="8197" width="18.88671875" style="53" customWidth="1"/>
    <col min="8198" max="8198" width="14.6640625" style="53" customWidth="1"/>
    <col min="8199" max="8199" width="14" style="53" customWidth="1"/>
    <col min="8200" max="8201" width="11" style="53" customWidth="1"/>
    <col min="8202" max="8202" width="11.109375" style="53" customWidth="1"/>
    <col min="8203" max="8204" width="13.33203125" style="53" customWidth="1"/>
    <col min="8205" max="8205" width="13.88671875" style="53" customWidth="1"/>
    <col min="8206" max="8209" width="9.109375" style="53" customWidth="1"/>
    <col min="8210" max="8448" width="8.88671875" style="53"/>
    <col min="8449" max="8449" width="46.109375" style="53" customWidth="1"/>
    <col min="8450" max="8450" width="11.6640625" style="53" customWidth="1"/>
    <col min="8451" max="8451" width="15.6640625" style="53" customWidth="1"/>
    <col min="8452" max="8452" width="17.44140625" style="53" customWidth="1"/>
    <col min="8453" max="8453" width="18.88671875" style="53" customWidth="1"/>
    <col min="8454" max="8454" width="14.6640625" style="53" customWidth="1"/>
    <col min="8455" max="8455" width="14" style="53" customWidth="1"/>
    <col min="8456" max="8457" width="11" style="53" customWidth="1"/>
    <col min="8458" max="8458" width="11.109375" style="53" customWidth="1"/>
    <col min="8459" max="8460" width="13.33203125" style="53" customWidth="1"/>
    <col min="8461" max="8461" width="13.88671875" style="53" customWidth="1"/>
    <col min="8462" max="8465" width="9.109375" style="53" customWidth="1"/>
    <col min="8466" max="8704" width="8.88671875" style="53"/>
    <col min="8705" max="8705" width="46.109375" style="53" customWidth="1"/>
    <col min="8706" max="8706" width="11.6640625" style="53" customWidth="1"/>
    <col min="8707" max="8707" width="15.6640625" style="53" customWidth="1"/>
    <col min="8708" max="8708" width="17.44140625" style="53" customWidth="1"/>
    <col min="8709" max="8709" width="18.88671875" style="53" customWidth="1"/>
    <col min="8710" max="8710" width="14.6640625" style="53" customWidth="1"/>
    <col min="8711" max="8711" width="14" style="53" customWidth="1"/>
    <col min="8712" max="8713" width="11" style="53" customWidth="1"/>
    <col min="8714" max="8714" width="11.109375" style="53" customWidth="1"/>
    <col min="8715" max="8716" width="13.33203125" style="53" customWidth="1"/>
    <col min="8717" max="8717" width="13.88671875" style="53" customWidth="1"/>
    <col min="8718" max="8721" width="9.109375" style="53" customWidth="1"/>
    <col min="8722" max="8960" width="8.88671875" style="53"/>
    <col min="8961" max="8961" width="46.109375" style="53" customWidth="1"/>
    <col min="8962" max="8962" width="11.6640625" style="53" customWidth="1"/>
    <col min="8963" max="8963" width="15.6640625" style="53" customWidth="1"/>
    <col min="8964" max="8964" width="17.44140625" style="53" customWidth="1"/>
    <col min="8965" max="8965" width="18.88671875" style="53" customWidth="1"/>
    <col min="8966" max="8966" width="14.6640625" style="53" customWidth="1"/>
    <col min="8967" max="8967" width="14" style="53" customWidth="1"/>
    <col min="8968" max="8969" width="11" style="53" customWidth="1"/>
    <col min="8970" max="8970" width="11.109375" style="53" customWidth="1"/>
    <col min="8971" max="8972" width="13.33203125" style="53" customWidth="1"/>
    <col min="8973" max="8973" width="13.88671875" style="53" customWidth="1"/>
    <col min="8974" max="8977" width="9.109375" style="53" customWidth="1"/>
    <col min="8978" max="9216" width="8.88671875" style="53"/>
    <col min="9217" max="9217" width="46.109375" style="53" customWidth="1"/>
    <col min="9218" max="9218" width="11.6640625" style="53" customWidth="1"/>
    <col min="9219" max="9219" width="15.6640625" style="53" customWidth="1"/>
    <col min="9220" max="9220" width="17.44140625" style="53" customWidth="1"/>
    <col min="9221" max="9221" width="18.88671875" style="53" customWidth="1"/>
    <col min="9222" max="9222" width="14.6640625" style="53" customWidth="1"/>
    <col min="9223" max="9223" width="14" style="53" customWidth="1"/>
    <col min="9224" max="9225" width="11" style="53" customWidth="1"/>
    <col min="9226" max="9226" width="11.109375" style="53" customWidth="1"/>
    <col min="9227" max="9228" width="13.33203125" style="53" customWidth="1"/>
    <col min="9229" max="9229" width="13.88671875" style="53" customWidth="1"/>
    <col min="9230" max="9233" width="9.109375" style="53" customWidth="1"/>
    <col min="9234" max="9472" width="8.88671875" style="53"/>
    <col min="9473" max="9473" width="46.109375" style="53" customWidth="1"/>
    <col min="9474" max="9474" width="11.6640625" style="53" customWidth="1"/>
    <col min="9475" max="9475" width="15.6640625" style="53" customWidth="1"/>
    <col min="9476" max="9476" width="17.44140625" style="53" customWidth="1"/>
    <col min="9477" max="9477" width="18.88671875" style="53" customWidth="1"/>
    <col min="9478" max="9478" width="14.6640625" style="53" customWidth="1"/>
    <col min="9479" max="9479" width="14" style="53" customWidth="1"/>
    <col min="9480" max="9481" width="11" style="53" customWidth="1"/>
    <col min="9482" max="9482" width="11.109375" style="53" customWidth="1"/>
    <col min="9483" max="9484" width="13.33203125" style="53" customWidth="1"/>
    <col min="9485" max="9485" width="13.88671875" style="53" customWidth="1"/>
    <col min="9486" max="9489" width="9.109375" style="53" customWidth="1"/>
    <col min="9490" max="9728" width="8.88671875" style="53"/>
    <col min="9729" max="9729" width="46.109375" style="53" customWidth="1"/>
    <col min="9730" max="9730" width="11.6640625" style="53" customWidth="1"/>
    <col min="9731" max="9731" width="15.6640625" style="53" customWidth="1"/>
    <col min="9732" max="9732" width="17.44140625" style="53" customWidth="1"/>
    <col min="9733" max="9733" width="18.88671875" style="53" customWidth="1"/>
    <col min="9734" max="9734" width="14.6640625" style="53" customWidth="1"/>
    <col min="9735" max="9735" width="14" style="53" customWidth="1"/>
    <col min="9736" max="9737" width="11" style="53" customWidth="1"/>
    <col min="9738" max="9738" width="11.109375" style="53" customWidth="1"/>
    <col min="9739" max="9740" width="13.33203125" style="53" customWidth="1"/>
    <col min="9741" max="9741" width="13.88671875" style="53" customWidth="1"/>
    <col min="9742" max="9745" width="9.109375" style="53" customWidth="1"/>
    <col min="9746" max="9984" width="8.88671875" style="53"/>
    <col min="9985" max="9985" width="46.109375" style="53" customWidth="1"/>
    <col min="9986" max="9986" width="11.6640625" style="53" customWidth="1"/>
    <col min="9987" max="9987" width="15.6640625" style="53" customWidth="1"/>
    <col min="9988" max="9988" width="17.44140625" style="53" customWidth="1"/>
    <col min="9989" max="9989" width="18.88671875" style="53" customWidth="1"/>
    <col min="9990" max="9990" width="14.6640625" style="53" customWidth="1"/>
    <col min="9991" max="9991" width="14" style="53" customWidth="1"/>
    <col min="9992" max="9993" width="11" style="53" customWidth="1"/>
    <col min="9994" max="9994" width="11.109375" style="53" customWidth="1"/>
    <col min="9995" max="9996" width="13.33203125" style="53" customWidth="1"/>
    <col min="9997" max="9997" width="13.88671875" style="53" customWidth="1"/>
    <col min="9998" max="10001" width="9.109375" style="53" customWidth="1"/>
    <col min="10002" max="10240" width="8.88671875" style="53"/>
    <col min="10241" max="10241" width="46.109375" style="53" customWidth="1"/>
    <col min="10242" max="10242" width="11.6640625" style="53" customWidth="1"/>
    <col min="10243" max="10243" width="15.6640625" style="53" customWidth="1"/>
    <col min="10244" max="10244" width="17.44140625" style="53" customWidth="1"/>
    <col min="10245" max="10245" width="18.88671875" style="53" customWidth="1"/>
    <col min="10246" max="10246" width="14.6640625" style="53" customWidth="1"/>
    <col min="10247" max="10247" width="14" style="53" customWidth="1"/>
    <col min="10248" max="10249" width="11" style="53" customWidth="1"/>
    <col min="10250" max="10250" width="11.109375" style="53" customWidth="1"/>
    <col min="10251" max="10252" width="13.33203125" style="53" customWidth="1"/>
    <col min="10253" max="10253" width="13.88671875" style="53" customWidth="1"/>
    <col min="10254" max="10257" width="9.109375" style="53" customWidth="1"/>
    <col min="10258" max="10496" width="8.88671875" style="53"/>
    <col min="10497" max="10497" width="46.109375" style="53" customWidth="1"/>
    <col min="10498" max="10498" width="11.6640625" style="53" customWidth="1"/>
    <col min="10499" max="10499" width="15.6640625" style="53" customWidth="1"/>
    <col min="10500" max="10500" width="17.44140625" style="53" customWidth="1"/>
    <col min="10501" max="10501" width="18.88671875" style="53" customWidth="1"/>
    <col min="10502" max="10502" width="14.6640625" style="53" customWidth="1"/>
    <col min="10503" max="10503" width="14" style="53" customWidth="1"/>
    <col min="10504" max="10505" width="11" style="53" customWidth="1"/>
    <col min="10506" max="10506" width="11.109375" style="53" customWidth="1"/>
    <col min="10507" max="10508" width="13.33203125" style="53" customWidth="1"/>
    <col min="10509" max="10509" width="13.88671875" style="53" customWidth="1"/>
    <col min="10510" max="10513" width="9.109375" style="53" customWidth="1"/>
    <col min="10514" max="10752" width="8.88671875" style="53"/>
    <col min="10753" max="10753" width="46.109375" style="53" customWidth="1"/>
    <col min="10754" max="10754" width="11.6640625" style="53" customWidth="1"/>
    <col min="10755" max="10755" width="15.6640625" style="53" customWidth="1"/>
    <col min="10756" max="10756" width="17.44140625" style="53" customWidth="1"/>
    <col min="10757" max="10757" width="18.88671875" style="53" customWidth="1"/>
    <col min="10758" max="10758" width="14.6640625" style="53" customWidth="1"/>
    <col min="10759" max="10759" width="14" style="53" customWidth="1"/>
    <col min="10760" max="10761" width="11" style="53" customWidth="1"/>
    <col min="10762" max="10762" width="11.109375" style="53" customWidth="1"/>
    <col min="10763" max="10764" width="13.33203125" style="53" customWidth="1"/>
    <col min="10765" max="10765" width="13.88671875" style="53" customWidth="1"/>
    <col min="10766" max="10769" width="9.109375" style="53" customWidth="1"/>
    <col min="10770" max="11008" width="8.88671875" style="53"/>
    <col min="11009" max="11009" width="46.109375" style="53" customWidth="1"/>
    <col min="11010" max="11010" width="11.6640625" style="53" customWidth="1"/>
    <col min="11011" max="11011" width="15.6640625" style="53" customWidth="1"/>
    <col min="11012" max="11012" width="17.44140625" style="53" customWidth="1"/>
    <col min="11013" max="11013" width="18.88671875" style="53" customWidth="1"/>
    <col min="11014" max="11014" width="14.6640625" style="53" customWidth="1"/>
    <col min="11015" max="11015" width="14" style="53" customWidth="1"/>
    <col min="11016" max="11017" width="11" style="53" customWidth="1"/>
    <col min="11018" max="11018" width="11.109375" style="53" customWidth="1"/>
    <col min="11019" max="11020" width="13.33203125" style="53" customWidth="1"/>
    <col min="11021" max="11021" width="13.88671875" style="53" customWidth="1"/>
    <col min="11022" max="11025" width="9.109375" style="53" customWidth="1"/>
    <col min="11026" max="11264" width="8.88671875" style="53"/>
    <col min="11265" max="11265" width="46.109375" style="53" customWidth="1"/>
    <col min="11266" max="11266" width="11.6640625" style="53" customWidth="1"/>
    <col min="11267" max="11267" width="15.6640625" style="53" customWidth="1"/>
    <col min="11268" max="11268" width="17.44140625" style="53" customWidth="1"/>
    <col min="11269" max="11269" width="18.88671875" style="53" customWidth="1"/>
    <col min="11270" max="11270" width="14.6640625" style="53" customWidth="1"/>
    <col min="11271" max="11271" width="14" style="53" customWidth="1"/>
    <col min="11272" max="11273" width="11" style="53" customWidth="1"/>
    <col min="11274" max="11274" width="11.109375" style="53" customWidth="1"/>
    <col min="11275" max="11276" width="13.33203125" style="53" customWidth="1"/>
    <col min="11277" max="11277" width="13.88671875" style="53" customWidth="1"/>
    <col min="11278" max="11281" width="9.109375" style="53" customWidth="1"/>
    <col min="11282" max="11520" width="8.88671875" style="53"/>
    <col min="11521" max="11521" width="46.109375" style="53" customWidth="1"/>
    <col min="11522" max="11522" width="11.6640625" style="53" customWidth="1"/>
    <col min="11523" max="11523" width="15.6640625" style="53" customWidth="1"/>
    <col min="11524" max="11524" width="17.44140625" style="53" customWidth="1"/>
    <col min="11525" max="11525" width="18.88671875" style="53" customWidth="1"/>
    <col min="11526" max="11526" width="14.6640625" style="53" customWidth="1"/>
    <col min="11527" max="11527" width="14" style="53" customWidth="1"/>
    <col min="11528" max="11529" width="11" style="53" customWidth="1"/>
    <col min="11530" max="11530" width="11.109375" style="53" customWidth="1"/>
    <col min="11531" max="11532" width="13.33203125" style="53" customWidth="1"/>
    <col min="11533" max="11533" width="13.88671875" style="53" customWidth="1"/>
    <col min="11534" max="11537" width="9.109375" style="53" customWidth="1"/>
    <col min="11538" max="11776" width="8.88671875" style="53"/>
    <col min="11777" max="11777" width="46.109375" style="53" customWidth="1"/>
    <col min="11778" max="11778" width="11.6640625" style="53" customWidth="1"/>
    <col min="11779" max="11779" width="15.6640625" style="53" customWidth="1"/>
    <col min="11780" max="11780" width="17.44140625" style="53" customWidth="1"/>
    <col min="11781" max="11781" width="18.88671875" style="53" customWidth="1"/>
    <col min="11782" max="11782" width="14.6640625" style="53" customWidth="1"/>
    <col min="11783" max="11783" width="14" style="53" customWidth="1"/>
    <col min="11784" max="11785" width="11" style="53" customWidth="1"/>
    <col min="11786" max="11786" width="11.109375" style="53" customWidth="1"/>
    <col min="11787" max="11788" width="13.33203125" style="53" customWidth="1"/>
    <col min="11789" max="11789" width="13.88671875" style="53" customWidth="1"/>
    <col min="11790" max="11793" width="9.109375" style="53" customWidth="1"/>
    <col min="11794" max="12032" width="8.88671875" style="53"/>
    <col min="12033" max="12033" width="46.109375" style="53" customWidth="1"/>
    <col min="12034" max="12034" width="11.6640625" style="53" customWidth="1"/>
    <col min="12035" max="12035" width="15.6640625" style="53" customWidth="1"/>
    <col min="12036" max="12036" width="17.44140625" style="53" customWidth="1"/>
    <col min="12037" max="12037" width="18.88671875" style="53" customWidth="1"/>
    <col min="12038" max="12038" width="14.6640625" style="53" customWidth="1"/>
    <col min="12039" max="12039" width="14" style="53" customWidth="1"/>
    <col min="12040" max="12041" width="11" style="53" customWidth="1"/>
    <col min="12042" max="12042" width="11.109375" style="53" customWidth="1"/>
    <col min="12043" max="12044" width="13.33203125" style="53" customWidth="1"/>
    <col min="12045" max="12045" width="13.88671875" style="53" customWidth="1"/>
    <col min="12046" max="12049" width="9.109375" style="53" customWidth="1"/>
    <col min="12050" max="12288" width="8.88671875" style="53"/>
    <col min="12289" max="12289" width="46.109375" style="53" customWidth="1"/>
    <col min="12290" max="12290" width="11.6640625" style="53" customWidth="1"/>
    <col min="12291" max="12291" width="15.6640625" style="53" customWidth="1"/>
    <col min="12292" max="12292" width="17.44140625" style="53" customWidth="1"/>
    <col min="12293" max="12293" width="18.88671875" style="53" customWidth="1"/>
    <col min="12294" max="12294" width="14.6640625" style="53" customWidth="1"/>
    <col min="12295" max="12295" width="14" style="53" customWidth="1"/>
    <col min="12296" max="12297" width="11" style="53" customWidth="1"/>
    <col min="12298" max="12298" width="11.109375" style="53" customWidth="1"/>
    <col min="12299" max="12300" width="13.33203125" style="53" customWidth="1"/>
    <col min="12301" max="12301" width="13.88671875" style="53" customWidth="1"/>
    <col min="12302" max="12305" width="9.109375" style="53" customWidth="1"/>
    <col min="12306" max="12544" width="8.88671875" style="53"/>
    <col min="12545" max="12545" width="46.109375" style="53" customWidth="1"/>
    <col min="12546" max="12546" width="11.6640625" style="53" customWidth="1"/>
    <col min="12547" max="12547" width="15.6640625" style="53" customWidth="1"/>
    <col min="12548" max="12548" width="17.44140625" style="53" customWidth="1"/>
    <col min="12549" max="12549" width="18.88671875" style="53" customWidth="1"/>
    <col min="12550" max="12550" width="14.6640625" style="53" customWidth="1"/>
    <col min="12551" max="12551" width="14" style="53" customWidth="1"/>
    <col min="12552" max="12553" width="11" style="53" customWidth="1"/>
    <col min="12554" max="12554" width="11.109375" style="53" customWidth="1"/>
    <col min="12555" max="12556" width="13.33203125" style="53" customWidth="1"/>
    <col min="12557" max="12557" width="13.88671875" style="53" customWidth="1"/>
    <col min="12558" max="12561" width="9.109375" style="53" customWidth="1"/>
    <col min="12562" max="12800" width="8.88671875" style="53"/>
    <col min="12801" max="12801" width="46.109375" style="53" customWidth="1"/>
    <col min="12802" max="12802" width="11.6640625" style="53" customWidth="1"/>
    <col min="12803" max="12803" width="15.6640625" style="53" customWidth="1"/>
    <col min="12804" max="12804" width="17.44140625" style="53" customWidth="1"/>
    <col min="12805" max="12805" width="18.88671875" style="53" customWidth="1"/>
    <col min="12806" max="12806" width="14.6640625" style="53" customWidth="1"/>
    <col min="12807" max="12807" width="14" style="53" customWidth="1"/>
    <col min="12808" max="12809" width="11" style="53" customWidth="1"/>
    <col min="12810" max="12810" width="11.109375" style="53" customWidth="1"/>
    <col min="12811" max="12812" width="13.33203125" style="53" customWidth="1"/>
    <col min="12813" max="12813" width="13.88671875" style="53" customWidth="1"/>
    <col min="12814" max="12817" width="9.109375" style="53" customWidth="1"/>
    <col min="12818" max="13056" width="8.88671875" style="53"/>
    <col min="13057" max="13057" width="46.109375" style="53" customWidth="1"/>
    <col min="13058" max="13058" width="11.6640625" style="53" customWidth="1"/>
    <col min="13059" max="13059" width="15.6640625" style="53" customWidth="1"/>
    <col min="13060" max="13060" width="17.44140625" style="53" customWidth="1"/>
    <col min="13061" max="13061" width="18.88671875" style="53" customWidth="1"/>
    <col min="13062" max="13062" width="14.6640625" style="53" customWidth="1"/>
    <col min="13063" max="13063" width="14" style="53" customWidth="1"/>
    <col min="13064" max="13065" width="11" style="53" customWidth="1"/>
    <col min="13066" max="13066" width="11.109375" style="53" customWidth="1"/>
    <col min="13067" max="13068" width="13.33203125" style="53" customWidth="1"/>
    <col min="13069" max="13069" width="13.88671875" style="53" customWidth="1"/>
    <col min="13070" max="13073" width="9.109375" style="53" customWidth="1"/>
    <col min="13074" max="13312" width="8.88671875" style="53"/>
    <col min="13313" max="13313" width="46.109375" style="53" customWidth="1"/>
    <col min="13314" max="13314" width="11.6640625" style="53" customWidth="1"/>
    <col min="13315" max="13315" width="15.6640625" style="53" customWidth="1"/>
    <col min="13316" max="13316" width="17.44140625" style="53" customWidth="1"/>
    <col min="13317" max="13317" width="18.88671875" style="53" customWidth="1"/>
    <col min="13318" max="13318" width="14.6640625" style="53" customWidth="1"/>
    <col min="13319" max="13319" width="14" style="53" customWidth="1"/>
    <col min="13320" max="13321" width="11" style="53" customWidth="1"/>
    <col min="13322" max="13322" width="11.109375" style="53" customWidth="1"/>
    <col min="13323" max="13324" width="13.33203125" style="53" customWidth="1"/>
    <col min="13325" max="13325" width="13.88671875" style="53" customWidth="1"/>
    <col min="13326" max="13329" width="9.109375" style="53" customWidth="1"/>
    <col min="13330" max="13568" width="8.88671875" style="53"/>
    <col min="13569" max="13569" width="46.109375" style="53" customWidth="1"/>
    <col min="13570" max="13570" width="11.6640625" style="53" customWidth="1"/>
    <col min="13571" max="13571" width="15.6640625" style="53" customWidth="1"/>
    <col min="13572" max="13572" width="17.44140625" style="53" customWidth="1"/>
    <col min="13573" max="13573" width="18.88671875" style="53" customWidth="1"/>
    <col min="13574" max="13574" width="14.6640625" style="53" customWidth="1"/>
    <col min="13575" max="13575" width="14" style="53" customWidth="1"/>
    <col min="13576" max="13577" width="11" style="53" customWidth="1"/>
    <col min="13578" max="13578" width="11.109375" style="53" customWidth="1"/>
    <col min="13579" max="13580" width="13.33203125" style="53" customWidth="1"/>
    <col min="13581" max="13581" width="13.88671875" style="53" customWidth="1"/>
    <col min="13582" max="13585" width="9.109375" style="53" customWidth="1"/>
    <col min="13586" max="13824" width="8.88671875" style="53"/>
    <col min="13825" max="13825" width="46.109375" style="53" customWidth="1"/>
    <col min="13826" max="13826" width="11.6640625" style="53" customWidth="1"/>
    <col min="13827" max="13827" width="15.6640625" style="53" customWidth="1"/>
    <col min="13828" max="13828" width="17.44140625" style="53" customWidth="1"/>
    <col min="13829" max="13829" width="18.88671875" style="53" customWidth="1"/>
    <col min="13830" max="13830" width="14.6640625" style="53" customWidth="1"/>
    <col min="13831" max="13831" width="14" style="53" customWidth="1"/>
    <col min="13832" max="13833" width="11" style="53" customWidth="1"/>
    <col min="13834" max="13834" width="11.109375" style="53" customWidth="1"/>
    <col min="13835" max="13836" width="13.33203125" style="53" customWidth="1"/>
    <col min="13837" max="13837" width="13.88671875" style="53" customWidth="1"/>
    <col min="13838" max="13841" width="9.109375" style="53" customWidth="1"/>
    <col min="13842" max="14080" width="8.88671875" style="53"/>
    <col min="14081" max="14081" width="46.109375" style="53" customWidth="1"/>
    <col min="14082" max="14082" width="11.6640625" style="53" customWidth="1"/>
    <col min="14083" max="14083" width="15.6640625" style="53" customWidth="1"/>
    <col min="14084" max="14084" width="17.44140625" style="53" customWidth="1"/>
    <col min="14085" max="14085" width="18.88671875" style="53" customWidth="1"/>
    <col min="14086" max="14086" width="14.6640625" style="53" customWidth="1"/>
    <col min="14087" max="14087" width="14" style="53" customWidth="1"/>
    <col min="14088" max="14089" width="11" style="53" customWidth="1"/>
    <col min="14090" max="14090" width="11.109375" style="53" customWidth="1"/>
    <col min="14091" max="14092" width="13.33203125" style="53" customWidth="1"/>
    <col min="14093" max="14093" width="13.88671875" style="53" customWidth="1"/>
    <col min="14094" max="14097" width="9.109375" style="53" customWidth="1"/>
    <col min="14098" max="14336" width="8.88671875" style="53"/>
    <col min="14337" max="14337" width="46.109375" style="53" customWidth="1"/>
    <col min="14338" max="14338" width="11.6640625" style="53" customWidth="1"/>
    <col min="14339" max="14339" width="15.6640625" style="53" customWidth="1"/>
    <col min="14340" max="14340" width="17.44140625" style="53" customWidth="1"/>
    <col min="14341" max="14341" width="18.88671875" style="53" customWidth="1"/>
    <col min="14342" max="14342" width="14.6640625" style="53" customWidth="1"/>
    <col min="14343" max="14343" width="14" style="53" customWidth="1"/>
    <col min="14344" max="14345" width="11" style="53" customWidth="1"/>
    <col min="14346" max="14346" width="11.109375" style="53" customWidth="1"/>
    <col min="14347" max="14348" width="13.33203125" style="53" customWidth="1"/>
    <col min="14349" max="14349" width="13.88671875" style="53" customWidth="1"/>
    <col min="14350" max="14353" width="9.109375" style="53" customWidth="1"/>
    <col min="14354" max="14592" width="8.88671875" style="53"/>
    <col min="14593" max="14593" width="46.109375" style="53" customWidth="1"/>
    <col min="14594" max="14594" width="11.6640625" style="53" customWidth="1"/>
    <col min="14595" max="14595" width="15.6640625" style="53" customWidth="1"/>
    <col min="14596" max="14596" width="17.44140625" style="53" customWidth="1"/>
    <col min="14597" max="14597" width="18.88671875" style="53" customWidth="1"/>
    <col min="14598" max="14598" width="14.6640625" style="53" customWidth="1"/>
    <col min="14599" max="14599" width="14" style="53" customWidth="1"/>
    <col min="14600" max="14601" width="11" style="53" customWidth="1"/>
    <col min="14602" max="14602" width="11.109375" style="53" customWidth="1"/>
    <col min="14603" max="14604" width="13.33203125" style="53" customWidth="1"/>
    <col min="14605" max="14605" width="13.88671875" style="53" customWidth="1"/>
    <col min="14606" max="14609" width="9.109375" style="53" customWidth="1"/>
    <col min="14610" max="14848" width="8.88671875" style="53"/>
    <col min="14849" max="14849" width="46.109375" style="53" customWidth="1"/>
    <col min="14850" max="14850" width="11.6640625" style="53" customWidth="1"/>
    <col min="14851" max="14851" width="15.6640625" style="53" customWidth="1"/>
    <col min="14852" max="14852" width="17.44140625" style="53" customWidth="1"/>
    <col min="14853" max="14853" width="18.88671875" style="53" customWidth="1"/>
    <col min="14854" max="14854" width="14.6640625" style="53" customWidth="1"/>
    <col min="14855" max="14855" width="14" style="53" customWidth="1"/>
    <col min="14856" max="14857" width="11" style="53" customWidth="1"/>
    <col min="14858" max="14858" width="11.109375" style="53" customWidth="1"/>
    <col min="14859" max="14860" width="13.33203125" style="53" customWidth="1"/>
    <col min="14861" max="14861" width="13.88671875" style="53" customWidth="1"/>
    <col min="14862" max="14865" width="9.109375" style="53" customWidth="1"/>
    <col min="14866" max="15104" width="8.88671875" style="53"/>
    <col min="15105" max="15105" width="46.109375" style="53" customWidth="1"/>
    <col min="15106" max="15106" width="11.6640625" style="53" customWidth="1"/>
    <col min="15107" max="15107" width="15.6640625" style="53" customWidth="1"/>
    <col min="15108" max="15108" width="17.44140625" style="53" customWidth="1"/>
    <col min="15109" max="15109" width="18.88671875" style="53" customWidth="1"/>
    <col min="15110" max="15110" width="14.6640625" style="53" customWidth="1"/>
    <col min="15111" max="15111" width="14" style="53" customWidth="1"/>
    <col min="15112" max="15113" width="11" style="53" customWidth="1"/>
    <col min="15114" max="15114" width="11.109375" style="53" customWidth="1"/>
    <col min="15115" max="15116" width="13.33203125" style="53" customWidth="1"/>
    <col min="15117" max="15117" width="13.88671875" style="53" customWidth="1"/>
    <col min="15118" max="15121" width="9.109375" style="53" customWidth="1"/>
    <col min="15122" max="15360" width="8.88671875" style="53"/>
    <col min="15361" max="15361" width="46.109375" style="53" customWidth="1"/>
    <col min="15362" max="15362" width="11.6640625" style="53" customWidth="1"/>
    <col min="15363" max="15363" width="15.6640625" style="53" customWidth="1"/>
    <col min="15364" max="15364" width="17.44140625" style="53" customWidth="1"/>
    <col min="15365" max="15365" width="18.88671875" style="53" customWidth="1"/>
    <col min="15366" max="15366" width="14.6640625" style="53" customWidth="1"/>
    <col min="15367" max="15367" width="14" style="53" customWidth="1"/>
    <col min="15368" max="15369" width="11" style="53" customWidth="1"/>
    <col min="15370" max="15370" width="11.109375" style="53" customWidth="1"/>
    <col min="15371" max="15372" width="13.33203125" style="53" customWidth="1"/>
    <col min="15373" max="15373" width="13.88671875" style="53" customWidth="1"/>
    <col min="15374" max="15377" width="9.109375" style="53" customWidth="1"/>
    <col min="15378" max="15616" width="8.88671875" style="53"/>
    <col min="15617" max="15617" width="46.109375" style="53" customWidth="1"/>
    <col min="15618" max="15618" width="11.6640625" style="53" customWidth="1"/>
    <col min="15619" max="15619" width="15.6640625" style="53" customWidth="1"/>
    <col min="15620" max="15620" width="17.44140625" style="53" customWidth="1"/>
    <col min="15621" max="15621" width="18.88671875" style="53" customWidth="1"/>
    <col min="15622" max="15622" width="14.6640625" style="53" customWidth="1"/>
    <col min="15623" max="15623" width="14" style="53" customWidth="1"/>
    <col min="15624" max="15625" width="11" style="53" customWidth="1"/>
    <col min="15626" max="15626" width="11.109375" style="53" customWidth="1"/>
    <col min="15627" max="15628" width="13.33203125" style="53" customWidth="1"/>
    <col min="15629" max="15629" width="13.88671875" style="53" customWidth="1"/>
    <col min="15630" max="15633" width="9.109375" style="53" customWidth="1"/>
    <col min="15634" max="15872" width="8.88671875" style="53"/>
    <col min="15873" max="15873" width="46.109375" style="53" customWidth="1"/>
    <col min="15874" max="15874" width="11.6640625" style="53" customWidth="1"/>
    <col min="15875" max="15875" width="15.6640625" style="53" customWidth="1"/>
    <col min="15876" max="15876" width="17.44140625" style="53" customWidth="1"/>
    <col min="15877" max="15877" width="18.88671875" style="53" customWidth="1"/>
    <col min="15878" max="15878" width="14.6640625" style="53" customWidth="1"/>
    <col min="15879" max="15879" width="14" style="53" customWidth="1"/>
    <col min="15880" max="15881" width="11" style="53" customWidth="1"/>
    <col min="15882" max="15882" width="11.109375" style="53" customWidth="1"/>
    <col min="15883" max="15884" width="13.33203125" style="53" customWidth="1"/>
    <col min="15885" max="15885" width="13.88671875" style="53" customWidth="1"/>
    <col min="15886" max="15889" width="9.109375" style="53" customWidth="1"/>
    <col min="15890" max="16128" width="8.88671875" style="53"/>
    <col min="16129" max="16129" width="46.109375" style="53" customWidth="1"/>
    <col min="16130" max="16130" width="11.6640625" style="53" customWidth="1"/>
    <col min="16131" max="16131" width="15.6640625" style="53" customWidth="1"/>
    <col min="16132" max="16132" width="17.44140625" style="53" customWidth="1"/>
    <col min="16133" max="16133" width="18.88671875" style="53" customWidth="1"/>
    <col min="16134" max="16134" width="14.6640625" style="53" customWidth="1"/>
    <col min="16135" max="16135" width="14" style="53" customWidth="1"/>
    <col min="16136" max="16137" width="11" style="53" customWidth="1"/>
    <col min="16138" max="16138" width="11.109375" style="53" customWidth="1"/>
    <col min="16139" max="16140" width="13.33203125" style="53" customWidth="1"/>
    <col min="16141" max="16141" width="13.88671875" style="53" customWidth="1"/>
    <col min="16142" max="16145" width="9.109375" style="53" customWidth="1"/>
    <col min="16146" max="16384" width="8.88671875" style="53"/>
  </cols>
  <sheetData>
    <row r="1" spans="1:12" ht="15.6" x14ac:dyDescent="0.3">
      <c r="E1" s="359"/>
      <c r="F1" s="359"/>
      <c r="G1" s="699" t="s">
        <v>141</v>
      </c>
      <c r="H1" s="699"/>
      <c r="I1" s="68"/>
    </row>
    <row r="2" spans="1:12" ht="15.6" x14ac:dyDescent="0.3">
      <c r="E2" s="699" t="s">
        <v>281</v>
      </c>
      <c r="F2" s="699"/>
      <c r="G2" s="699"/>
      <c r="H2" s="699"/>
      <c r="I2" s="68"/>
    </row>
    <row r="3" spans="1:12" ht="15.6" x14ac:dyDescent="0.3">
      <c r="E3" s="699" t="s">
        <v>142</v>
      </c>
      <c r="F3" s="699"/>
      <c r="G3" s="699"/>
      <c r="H3" s="699"/>
      <c r="I3" s="68"/>
    </row>
    <row r="4" spans="1:12" ht="18" x14ac:dyDescent="0.3">
      <c r="A4" s="148"/>
      <c r="E4" s="699" t="s">
        <v>143</v>
      </c>
      <c r="F4" s="699"/>
      <c r="G4" s="699"/>
      <c r="H4" s="699"/>
      <c r="I4" s="68"/>
    </row>
    <row r="5" spans="1:12" ht="15.6" x14ac:dyDescent="0.3">
      <c r="E5" s="681"/>
      <c r="F5" s="681"/>
      <c r="G5" s="322"/>
      <c r="H5" s="322"/>
      <c r="I5" s="68"/>
    </row>
    <row r="6" spans="1:12" ht="15.6" x14ac:dyDescent="0.3">
      <c r="E6" s="709" t="s">
        <v>121</v>
      </c>
      <c r="F6" s="709"/>
      <c r="G6" s="709"/>
      <c r="H6" s="709"/>
    </row>
    <row r="7" spans="1:12" s="106" customFormat="1" ht="27.6" customHeight="1" x14ac:dyDescent="0.4">
      <c r="A7" s="63"/>
      <c r="B7" s="63"/>
      <c r="C7" s="63"/>
      <c r="D7" s="190"/>
      <c r="E7" s="710" t="s">
        <v>282</v>
      </c>
      <c r="F7" s="710"/>
      <c r="G7" s="710"/>
      <c r="H7" s="710"/>
      <c r="I7" s="190"/>
      <c r="J7" s="190"/>
      <c r="K7" s="190"/>
      <c r="L7" s="190"/>
    </row>
    <row r="8" spans="1:12" s="106" customFormat="1" ht="18" customHeight="1" x14ac:dyDescent="0.4">
      <c r="A8" s="63"/>
      <c r="B8" s="63"/>
      <c r="C8" s="63"/>
      <c r="D8" s="191"/>
      <c r="E8" s="710" t="s">
        <v>122</v>
      </c>
      <c r="F8" s="710"/>
      <c r="G8" s="710"/>
      <c r="H8" s="710"/>
      <c r="I8" s="191"/>
      <c r="J8" s="191"/>
      <c r="K8" s="191"/>
      <c r="L8" s="191"/>
    </row>
    <row r="9" spans="1:12" s="107" customFormat="1" ht="22.2" customHeight="1" x14ac:dyDescent="0.4">
      <c r="A9" s="293"/>
      <c r="B9" s="63"/>
      <c r="C9" s="63"/>
      <c r="D9" s="190"/>
      <c r="E9" s="709" t="s">
        <v>123</v>
      </c>
      <c r="F9" s="709"/>
      <c r="G9" s="709"/>
      <c r="H9" s="709"/>
      <c r="I9" s="190"/>
      <c r="J9" s="190"/>
      <c r="K9" s="190"/>
      <c r="L9" s="190"/>
    </row>
    <row r="10" spans="1:12" s="107" customFormat="1" ht="19.2" customHeight="1" x14ac:dyDescent="0.4">
      <c r="A10" s="63"/>
      <c r="B10" s="63"/>
      <c r="C10" s="63"/>
      <c r="D10" s="190"/>
      <c r="E10" s="710"/>
      <c r="F10" s="710"/>
      <c r="G10" s="710"/>
      <c r="H10" s="710"/>
      <c r="I10" s="190"/>
      <c r="J10" s="190"/>
      <c r="K10" s="190"/>
      <c r="L10" s="190"/>
    </row>
    <row r="11" spans="1:12" s="107" customFormat="1" ht="18" customHeight="1" x14ac:dyDescent="0.4">
      <c r="A11" s="63"/>
      <c r="B11" s="63"/>
      <c r="C11" s="63"/>
      <c r="D11" s="190"/>
      <c r="E11" s="863"/>
      <c r="F11" s="863"/>
      <c r="G11" s="863"/>
      <c r="H11" s="863"/>
      <c r="I11" s="190"/>
      <c r="J11" s="190"/>
      <c r="K11" s="190"/>
      <c r="L11" s="190"/>
    </row>
    <row r="12" spans="1:12" s="107" customFormat="1" ht="18" customHeight="1" x14ac:dyDescent="0.4">
      <c r="A12" s="63"/>
      <c r="B12" s="63"/>
      <c r="C12" s="63"/>
      <c r="D12" s="108"/>
      <c r="E12" s="147"/>
      <c r="F12" s="147"/>
      <c r="G12" s="147"/>
      <c r="H12" s="147"/>
      <c r="I12" s="109"/>
      <c r="J12" s="109"/>
      <c r="K12" s="109"/>
      <c r="L12" s="109"/>
    </row>
    <row r="13" spans="1:12" s="107" customFormat="1" ht="22.2" hidden="1" customHeight="1" x14ac:dyDescent="0.4">
      <c r="A13" s="63"/>
      <c r="B13" s="63"/>
      <c r="C13" s="63"/>
      <c r="D13" s="892"/>
      <c r="E13" s="892"/>
      <c r="F13" s="892"/>
      <c r="G13" s="892"/>
      <c r="H13" s="892"/>
      <c r="I13" s="892"/>
      <c r="J13" s="892"/>
      <c r="K13" s="892"/>
      <c r="L13" s="892"/>
    </row>
    <row r="14" spans="1:12" s="107" customFormat="1" ht="24.6" hidden="1" customHeight="1" x14ac:dyDescent="0.4">
      <c r="A14" s="63"/>
      <c r="B14" s="63"/>
      <c r="C14" s="63"/>
      <c r="D14" s="888"/>
      <c r="E14" s="888"/>
      <c r="F14" s="888"/>
      <c r="G14" s="888"/>
      <c r="H14" s="888"/>
      <c r="I14" s="888"/>
      <c r="J14" s="888"/>
      <c r="K14" s="888"/>
      <c r="L14" s="888"/>
    </row>
    <row r="15" spans="1:12" s="107" customFormat="1" ht="35.4" hidden="1" customHeight="1" x14ac:dyDescent="0.4">
      <c r="A15" s="63"/>
      <c r="B15" s="63"/>
      <c r="C15" s="63"/>
      <c r="D15" s="888"/>
      <c r="E15" s="888"/>
      <c r="F15" s="888"/>
      <c r="G15" s="888"/>
      <c r="H15" s="888"/>
      <c r="I15" s="888"/>
      <c r="J15" s="888"/>
      <c r="K15" s="888"/>
      <c r="L15" s="888"/>
    </row>
    <row r="16" spans="1:12" s="107" customFormat="1" ht="24.6" hidden="1" customHeight="1" x14ac:dyDescent="0.4">
      <c r="A16" s="63"/>
      <c r="B16" s="63"/>
      <c r="C16" s="63"/>
      <c r="D16" s="889"/>
      <c r="E16" s="889"/>
      <c r="F16" s="889"/>
      <c r="G16" s="889"/>
      <c r="H16" s="889"/>
      <c r="I16" s="889"/>
      <c r="J16" s="889"/>
      <c r="K16" s="889"/>
      <c r="L16" s="889"/>
    </row>
    <row r="17" spans="1:256" s="107" customFormat="1" ht="22.95" hidden="1" customHeight="1" x14ac:dyDescent="0.4">
      <c r="A17" s="63"/>
      <c r="B17" s="63"/>
      <c r="C17" s="63"/>
      <c r="D17" s="890"/>
      <c r="E17" s="890"/>
      <c r="F17" s="890"/>
      <c r="G17" s="890"/>
      <c r="H17" s="890"/>
    </row>
    <row r="18" spans="1:256" s="107" customFormat="1" ht="28.2" hidden="1" customHeight="1" x14ac:dyDescent="0.4">
      <c r="A18" s="63"/>
      <c r="B18" s="63"/>
      <c r="C18" s="63"/>
      <c r="D18" s="890"/>
      <c r="E18" s="890"/>
      <c r="F18" s="890"/>
      <c r="G18" s="890"/>
      <c r="H18" s="890"/>
    </row>
    <row r="19" spans="1:256" s="107" customFormat="1" ht="15.6" hidden="1" customHeight="1" x14ac:dyDescent="0.4">
      <c r="A19" s="63"/>
      <c r="B19" s="63"/>
      <c r="C19" s="63"/>
      <c r="D19" s="63"/>
      <c r="E19" s="63"/>
      <c r="F19" s="63"/>
      <c r="G19" s="62"/>
      <c r="H19" s="62"/>
    </row>
    <row r="20" spans="1:256" ht="18" x14ac:dyDescent="0.35">
      <c r="A20" s="99"/>
      <c r="B20" s="99"/>
      <c r="C20" s="99"/>
      <c r="D20" s="891"/>
      <c r="E20" s="891"/>
      <c r="F20" s="891"/>
      <c r="G20" s="891"/>
      <c r="H20" s="891"/>
      <c r="I20" s="891"/>
      <c r="J20" s="100"/>
      <c r="K20" s="100"/>
      <c r="L20" s="100"/>
      <c r="M20" s="60"/>
      <c r="N20" s="60"/>
      <c r="O20" s="60"/>
      <c r="P20" s="60"/>
      <c r="Q20" s="60"/>
      <c r="R20" s="60"/>
      <c r="S20" s="60"/>
      <c r="T20" s="60"/>
      <c r="U20" s="60"/>
      <c r="V20" s="60"/>
      <c r="W20" s="60"/>
      <c r="X20" s="60"/>
      <c r="Y20" s="60"/>
      <c r="Z20" s="60"/>
      <c r="AA20" s="60"/>
      <c r="AB20" s="60"/>
      <c r="AC20" s="60"/>
      <c r="AD20" s="60"/>
      <c r="AE20" s="60"/>
      <c r="AF20" s="60"/>
      <c r="AG20" s="60"/>
      <c r="AH20" s="60"/>
      <c r="AI20" s="60"/>
      <c r="AJ20" s="60"/>
      <c r="AK20" s="60"/>
      <c r="AL20" s="60"/>
      <c r="AM20" s="60"/>
      <c r="AN20" s="60"/>
      <c r="AO20" s="60"/>
      <c r="AP20" s="60"/>
      <c r="AQ20" s="60"/>
      <c r="AR20" s="60"/>
      <c r="AS20" s="60"/>
      <c r="AT20" s="60"/>
      <c r="AU20" s="60"/>
      <c r="AV20" s="60"/>
      <c r="AW20" s="60"/>
      <c r="AX20" s="60"/>
      <c r="AY20" s="60"/>
      <c r="AZ20" s="60"/>
      <c r="BA20" s="60"/>
      <c r="BB20" s="60"/>
      <c r="BC20" s="60"/>
      <c r="BD20" s="60"/>
      <c r="BE20" s="60"/>
      <c r="BF20" s="60"/>
      <c r="BG20" s="60"/>
      <c r="BH20" s="60"/>
      <c r="BI20" s="60"/>
      <c r="BJ20" s="60"/>
      <c r="BK20" s="60"/>
      <c r="BL20" s="60"/>
      <c r="BM20" s="60"/>
      <c r="BN20" s="60"/>
      <c r="BO20" s="60"/>
      <c r="BP20" s="60"/>
      <c r="BQ20" s="60"/>
      <c r="BR20" s="60"/>
      <c r="BS20" s="60"/>
      <c r="BT20" s="60"/>
      <c r="BU20" s="60"/>
      <c r="BV20" s="60"/>
      <c r="BW20" s="60"/>
      <c r="BX20" s="60"/>
      <c r="BY20" s="60"/>
      <c r="BZ20" s="60"/>
      <c r="CA20" s="60"/>
      <c r="CB20" s="60"/>
      <c r="CC20" s="60"/>
      <c r="CD20" s="60"/>
      <c r="CE20" s="60"/>
      <c r="CF20" s="60"/>
      <c r="CG20" s="60"/>
      <c r="CH20" s="60"/>
      <c r="CI20" s="60"/>
      <c r="CJ20" s="60"/>
      <c r="CK20" s="60"/>
      <c r="CL20" s="60"/>
      <c r="CM20" s="60"/>
      <c r="CN20" s="60"/>
      <c r="CO20" s="60"/>
      <c r="CP20" s="60"/>
      <c r="CQ20" s="60"/>
      <c r="CR20" s="60"/>
      <c r="CS20" s="60"/>
      <c r="CT20" s="60"/>
      <c r="CU20" s="60"/>
      <c r="CV20" s="60"/>
      <c r="CW20" s="60"/>
      <c r="CX20" s="60"/>
      <c r="CY20" s="60"/>
      <c r="CZ20" s="60"/>
      <c r="DA20" s="60"/>
      <c r="DB20" s="60"/>
      <c r="DC20" s="60"/>
      <c r="DD20" s="60"/>
      <c r="DE20" s="60"/>
      <c r="DF20" s="60"/>
      <c r="DG20" s="60"/>
      <c r="DH20" s="60"/>
      <c r="DI20" s="60"/>
      <c r="DJ20" s="60"/>
      <c r="DK20" s="60"/>
      <c r="DL20" s="60"/>
      <c r="DM20" s="60"/>
      <c r="DN20" s="60"/>
      <c r="DO20" s="60"/>
      <c r="DP20" s="60"/>
      <c r="DQ20" s="60"/>
      <c r="DR20" s="60"/>
      <c r="DS20" s="60"/>
      <c r="DT20" s="60"/>
      <c r="DU20" s="60"/>
      <c r="DV20" s="60"/>
      <c r="DW20" s="60"/>
      <c r="DX20" s="60"/>
      <c r="DY20" s="60"/>
      <c r="DZ20" s="60"/>
      <c r="EA20" s="60"/>
      <c r="EB20" s="60"/>
      <c r="EC20" s="60"/>
      <c r="ED20" s="60"/>
      <c r="EE20" s="60"/>
      <c r="EF20" s="60"/>
      <c r="EG20" s="60"/>
      <c r="EH20" s="60"/>
      <c r="EI20" s="60"/>
      <c r="EJ20" s="60"/>
      <c r="EK20" s="60"/>
      <c r="EL20" s="60"/>
      <c r="EM20" s="60"/>
      <c r="EN20" s="60"/>
      <c r="EO20" s="60"/>
      <c r="EP20" s="60"/>
      <c r="EQ20" s="60"/>
      <c r="ER20" s="60"/>
      <c r="ES20" s="60"/>
      <c r="ET20" s="60"/>
      <c r="EU20" s="60"/>
      <c r="EV20" s="60"/>
      <c r="EW20" s="60"/>
      <c r="EX20" s="60"/>
      <c r="EY20" s="60"/>
      <c r="EZ20" s="60"/>
      <c r="FA20" s="60"/>
      <c r="FB20" s="60"/>
      <c r="FC20" s="60"/>
      <c r="FD20" s="60"/>
      <c r="FE20" s="60"/>
      <c r="FF20" s="60"/>
      <c r="FG20" s="60"/>
      <c r="FH20" s="60"/>
      <c r="FI20" s="60"/>
      <c r="FJ20" s="60"/>
      <c r="FK20" s="60"/>
      <c r="FL20" s="60"/>
      <c r="FM20" s="60"/>
      <c r="FN20" s="60"/>
      <c r="FO20" s="60"/>
      <c r="FP20" s="60"/>
      <c r="FQ20" s="60"/>
      <c r="FR20" s="60"/>
      <c r="FS20" s="60"/>
      <c r="FT20" s="60"/>
      <c r="FU20" s="60"/>
      <c r="FV20" s="60"/>
      <c r="FW20" s="60"/>
      <c r="FX20" s="60"/>
      <c r="FY20" s="60"/>
      <c r="FZ20" s="60"/>
      <c r="GA20" s="60"/>
      <c r="GB20" s="60"/>
      <c r="GC20" s="60"/>
      <c r="GD20" s="60"/>
      <c r="GE20" s="60"/>
      <c r="GF20" s="60"/>
      <c r="GG20" s="60"/>
      <c r="GH20" s="60"/>
      <c r="GI20" s="60"/>
      <c r="GJ20" s="60"/>
      <c r="GK20" s="60"/>
      <c r="GL20" s="60"/>
      <c r="GM20" s="60"/>
      <c r="GN20" s="60"/>
      <c r="GO20" s="60"/>
      <c r="GP20" s="60"/>
      <c r="GQ20" s="60"/>
      <c r="GR20" s="60"/>
      <c r="GS20" s="60"/>
      <c r="GT20" s="60"/>
      <c r="GU20" s="60"/>
      <c r="GV20" s="60"/>
      <c r="GW20" s="60"/>
      <c r="GX20" s="60"/>
      <c r="GY20" s="60"/>
      <c r="GZ20" s="60"/>
      <c r="HA20" s="60"/>
      <c r="HB20" s="60"/>
      <c r="HC20" s="60"/>
      <c r="HD20" s="60"/>
      <c r="HE20" s="60"/>
      <c r="HF20" s="60"/>
      <c r="HG20" s="60"/>
      <c r="HH20" s="60"/>
      <c r="HI20" s="60"/>
      <c r="HJ20" s="60"/>
      <c r="HK20" s="60"/>
      <c r="HL20" s="60"/>
      <c r="HM20" s="60"/>
      <c r="HN20" s="60"/>
      <c r="HO20" s="60"/>
      <c r="HP20" s="60"/>
      <c r="HQ20" s="60"/>
      <c r="HR20" s="60"/>
      <c r="HS20" s="60"/>
      <c r="HT20" s="60"/>
      <c r="HU20" s="60"/>
      <c r="HV20" s="60"/>
      <c r="HW20" s="60"/>
      <c r="HX20" s="60"/>
      <c r="HY20" s="60"/>
      <c r="HZ20" s="60"/>
      <c r="IA20" s="60"/>
      <c r="IB20" s="60"/>
      <c r="IC20" s="60"/>
      <c r="ID20" s="60"/>
      <c r="IE20" s="60"/>
      <c r="IF20" s="60"/>
      <c r="IG20" s="60"/>
      <c r="IH20" s="60"/>
      <c r="II20" s="60"/>
      <c r="IJ20" s="60"/>
      <c r="IK20" s="60"/>
      <c r="IL20" s="60"/>
      <c r="IM20" s="60"/>
      <c r="IN20" s="60"/>
      <c r="IO20" s="60"/>
      <c r="IP20" s="60"/>
      <c r="IQ20" s="60"/>
      <c r="IR20" s="60"/>
      <c r="IS20" s="60"/>
      <c r="IT20" s="60"/>
      <c r="IU20" s="60"/>
      <c r="IV20" s="60"/>
    </row>
    <row r="21" spans="1:256" ht="15.6" x14ac:dyDescent="0.3">
      <c r="A21" s="64"/>
      <c r="B21" s="64"/>
      <c r="C21" s="64"/>
      <c r="D21" s="64"/>
      <c r="E21" s="64"/>
      <c r="F21" s="65"/>
      <c r="G21" s="64"/>
      <c r="H21" s="64"/>
      <c r="I21" s="64"/>
      <c r="J21" s="64"/>
      <c r="K21" s="64"/>
      <c r="L21" s="64"/>
      <c r="M21" s="64"/>
      <c r="N21" s="64"/>
      <c r="O21" s="64"/>
      <c r="P21" s="64"/>
      <c r="Q21" s="64"/>
      <c r="R21" s="64"/>
      <c r="S21" s="64"/>
      <c r="T21" s="64"/>
      <c r="U21" s="64"/>
      <c r="V21" s="64"/>
      <c r="W21" s="64"/>
      <c r="X21" s="64"/>
      <c r="Y21" s="64"/>
      <c r="Z21" s="64"/>
      <c r="AA21" s="64"/>
      <c r="AB21" s="64"/>
      <c r="AC21" s="64"/>
      <c r="AD21" s="64"/>
      <c r="AE21" s="64"/>
      <c r="AF21" s="64"/>
      <c r="AG21" s="64"/>
      <c r="AH21" s="64"/>
      <c r="AI21" s="64"/>
      <c r="AJ21" s="64"/>
      <c r="AK21" s="64"/>
      <c r="AL21" s="64"/>
      <c r="AM21" s="64"/>
      <c r="AN21" s="64"/>
      <c r="AO21" s="64"/>
      <c r="AP21" s="64"/>
      <c r="AQ21" s="64"/>
      <c r="AR21" s="64"/>
      <c r="AS21" s="64"/>
      <c r="AT21" s="64"/>
      <c r="AU21" s="64"/>
      <c r="AV21" s="64"/>
      <c r="AW21" s="64"/>
      <c r="AX21" s="64"/>
      <c r="AY21" s="64"/>
      <c r="AZ21" s="64"/>
      <c r="BA21" s="64"/>
      <c r="BB21" s="64"/>
      <c r="BC21" s="64"/>
      <c r="BD21" s="64"/>
      <c r="BE21" s="64"/>
      <c r="BF21" s="64"/>
      <c r="BG21" s="64"/>
      <c r="BH21" s="64"/>
      <c r="BI21" s="64"/>
      <c r="BJ21" s="64"/>
      <c r="BK21" s="64"/>
      <c r="BL21" s="64"/>
      <c r="BM21" s="64"/>
      <c r="BN21" s="64"/>
      <c r="BO21" s="64"/>
      <c r="BP21" s="64"/>
      <c r="BQ21" s="64"/>
      <c r="BR21" s="64"/>
      <c r="BS21" s="64"/>
      <c r="BT21" s="64"/>
      <c r="BU21" s="64"/>
      <c r="BV21" s="64"/>
      <c r="BW21" s="64"/>
      <c r="BX21" s="64"/>
      <c r="BY21" s="64"/>
      <c r="BZ21" s="64"/>
      <c r="CA21" s="64"/>
      <c r="CB21" s="64"/>
      <c r="CC21" s="64"/>
      <c r="CD21" s="64"/>
      <c r="CE21" s="64"/>
      <c r="CF21" s="64"/>
      <c r="CG21" s="64"/>
      <c r="CH21" s="64"/>
      <c r="CI21" s="64"/>
      <c r="CJ21" s="64"/>
      <c r="CK21" s="64"/>
      <c r="CL21" s="64"/>
      <c r="CM21" s="64"/>
      <c r="CN21" s="64"/>
      <c r="CO21" s="64"/>
      <c r="CP21" s="64"/>
      <c r="CQ21" s="64"/>
      <c r="CR21" s="64"/>
      <c r="CS21" s="64"/>
      <c r="CT21" s="64"/>
      <c r="CU21" s="64"/>
      <c r="CV21" s="64"/>
      <c r="CW21" s="64"/>
      <c r="CX21" s="64"/>
      <c r="CY21" s="64"/>
      <c r="CZ21" s="64"/>
      <c r="DA21" s="64"/>
      <c r="DB21" s="64"/>
      <c r="DC21" s="64"/>
      <c r="DD21" s="64"/>
      <c r="DE21" s="64"/>
      <c r="DF21" s="64"/>
      <c r="DG21" s="64"/>
      <c r="DH21" s="64"/>
      <c r="DI21" s="64"/>
      <c r="DJ21" s="64"/>
      <c r="DK21" s="64"/>
      <c r="DL21" s="64"/>
      <c r="DM21" s="64"/>
      <c r="DN21" s="64"/>
      <c r="DO21" s="64"/>
      <c r="DP21" s="64"/>
      <c r="DQ21" s="64"/>
      <c r="DR21" s="64"/>
      <c r="DS21" s="64"/>
      <c r="DT21" s="64"/>
      <c r="DU21" s="64"/>
      <c r="DV21" s="64"/>
      <c r="DW21" s="64"/>
      <c r="DX21" s="64"/>
      <c r="DY21" s="64"/>
      <c r="DZ21" s="64"/>
      <c r="EA21" s="64"/>
      <c r="EB21" s="64"/>
      <c r="EC21" s="64"/>
      <c r="ED21" s="64"/>
      <c r="EE21" s="64"/>
      <c r="EF21" s="64"/>
      <c r="EG21" s="64"/>
      <c r="EH21" s="64"/>
      <c r="EI21" s="64"/>
      <c r="EJ21" s="64"/>
      <c r="EK21" s="64"/>
      <c r="EL21" s="64"/>
      <c r="EM21" s="64"/>
      <c r="EN21" s="64"/>
      <c r="EO21" s="64"/>
      <c r="EP21" s="64"/>
      <c r="EQ21" s="64"/>
      <c r="ER21" s="64"/>
      <c r="ES21" s="64"/>
      <c r="ET21" s="64"/>
      <c r="EU21" s="64"/>
      <c r="EV21" s="64"/>
      <c r="EW21" s="64"/>
      <c r="EX21" s="64"/>
      <c r="EY21" s="64"/>
      <c r="EZ21" s="64"/>
      <c r="FA21" s="64"/>
      <c r="FB21" s="64"/>
      <c r="FC21" s="64"/>
      <c r="FD21" s="64"/>
      <c r="FE21" s="64"/>
      <c r="FF21" s="64"/>
      <c r="FG21" s="64"/>
      <c r="FH21" s="64"/>
      <c r="FI21" s="64"/>
      <c r="FJ21" s="64"/>
      <c r="FK21" s="64"/>
      <c r="FL21" s="64"/>
      <c r="FM21" s="64"/>
      <c r="FN21" s="64"/>
      <c r="FO21" s="64"/>
      <c r="FP21" s="64"/>
      <c r="FQ21" s="64"/>
      <c r="FR21" s="64"/>
      <c r="FS21" s="64"/>
      <c r="FT21" s="64"/>
      <c r="FU21" s="64"/>
      <c r="FV21" s="64"/>
      <c r="FW21" s="64"/>
      <c r="FX21" s="64"/>
      <c r="FY21" s="64"/>
      <c r="FZ21" s="64"/>
      <c r="GA21" s="64"/>
      <c r="GB21" s="64"/>
      <c r="GC21" s="64"/>
      <c r="GD21" s="64"/>
      <c r="GE21" s="64"/>
      <c r="GF21" s="64"/>
      <c r="GG21" s="64"/>
      <c r="GH21" s="64"/>
      <c r="GI21" s="64"/>
      <c r="GJ21" s="64"/>
      <c r="GK21" s="64"/>
      <c r="GL21" s="64"/>
      <c r="GM21" s="64"/>
      <c r="GN21" s="64"/>
      <c r="GO21" s="64"/>
      <c r="GP21" s="64"/>
      <c r="GQ21" s="64"/>
      <c r="GR21" s="64"/>
      <c r="GS21" s="64"/>
      <c r="GT21" s="64"/>
      <c r="GU21" s="64"/>
      <c r="GV21" s="64"/>
      <c r="GW21" s="64"/>
      <c r="GX21" s="64"/>
      <c r="GY21" s="64"/>
      <c r="GZ21" s="64"/>
      <c r="HA21" s="64"/>
      <c r="HB21" s="64"/>
      <c r="HC21" s="64"/>
      <c r="HD21" s="64"/>
      <c r="HE21" s="64"/>
      <c r="HF21" s="64"/>
      <c r="HG21" s="64"/>
      <c r="HH21" s="64"/>
      <c r="HI21" s="64"/>
      <c r="HJ21" s="64"/>
      <c r="HK21" s="64"/>
      <c r="HL21" s="64"/>
      <c r="HM21" s="64"/>
      <c r="HN21" s="64"/>
      <c r="HO21" s="64"/>
      <c r="HP21" s="64"/>
      <c r="HQ21" s="64"/>
      <c r="HR21" s="64"/>
      <c r="HS21" s="64"/>
      <c r="HT21" s="64"/>
      <c r="HU21" s="64"/>
      <c r="HV21" s="64"/>
      <c r="HW21" s="64"/>
      <c r="HX21" s="64"/>
      <c r="HY21" s="64"/>
      <c r="HZ21" s="64"/>
      <c r="IA21" s="64"/>
      <c r="IB21" s="64"/>
      <c r="IC21" s="64"/>
      <c r="ID21" s="64"/>
      <c r="IE21" s="64"/>
      <c r="IF21" s="64"/>
      <c r="IG21" s="64"/>
      <c r="IH21" s="64"/>
      <c r="II21" s="64"/>
      <c r="IJ21" s="64"/>
      <c r="IK21" s="64"/>
      <c r="IL21" s="64"/>
      <c r="IM21" s="64"/>
      <c r="IN21" s="64"/>
      <c r="IO21" s="64"/>
      <c r="IP21" s="64"/>
      <c r="IQ21" s="64"/>
      <c r="IR21" s="64"/>
      <c r="IS21" s="64"/>
      <c r="IT21" s="64"/>
      <c r="IU21" s="64"/>
      <c r="IV21" s="64"/>
    </row>
    <row r="22" spans="1:256" ht="15.6" x14ac:dyDescent="0.3">
      <c r="A22" s="66"/>
      <c r="B22" s="66"/>
      <c r="C22" s="67" t="s">
        <v>0</v>
      </c>
      <c r="D22" s="67"/>
      <c r="E22" s="67"/>
      <c r="F22" s="67"/>
      <c r="G22" s="67"/>
      <c r="H22" s="67"/>
      <c r="I22" s="68"/>
      <c r="J22" s="66"/>
      <c r="K22" s="66"/>
      <c r="L22" s="66"/>
      <c r="M22" s="66"/>
      <c r="N22" s="66"/>
      <c r="O22" s="66"/>
      <c r="P22" s="66"/>
      <c r="Q22" s="66"/>
      <c r="R22" s="66"/>
      <c r="S22" s="66"/>
      <c r="T22" s="66"/>
      <c r="U22" s="66"/>
      <c r="V22" s="66"/>
      <c r="W22" s="66"/>
      <c r="X22" s="66"/>
      <c r="Y22" s="66"/>
      <c r="Z22" s="66"/>
      <c r="AA22" s="66"/>
      <c r="AB22" s="66"/>
      <c r="AC22" s="66"/>
      <c r="AD22" s="66"/>
      <c r="AE22" s="66"/>
      <c r="AF22" s="66"/>
      <c r="AG22" s="66"/>
      <c r="AH22" s="66"/>
      <c r="AI22" s="66"/>
      <c r="AJ22" s="66"/>
      <c r="AK22" s="66"/>
      <c r="AL22" s="66"/>
      <c r="AM22" s="66"/>
      <c r="AN22" s="66"/>
      <c r="AO22" s="66"/>
      <c r="AP22" s="66"/>
      <c r="AQ22" s="66"/>
      <c r="AR22" s="66"/>
      <c r="AS22" s="66"/>
      <c r="AT22" s="66"/>
      <c r="AU22" s="66"/>
      <c r="AV22" s="66"/>
      <c r="AW22" s="66"/>
      <c r="AX22" s="66"/>
      <c r="AY22" s="66"/>
      <c r="AZ22" s="66"/>
      <c r="BA22" s="66"/>
      <c r="BB22" s="66"/>
      <c r="BC22" s="66"/>
      <c r="BD22" s="66"/>
      <c r="BE22" s="66"/>
      <c r="BF22" s="66"/>
      <c r="BG22" s="66"/>
      <c r="BH22" s="66"/>
      <c r="BI22" s="66"/>
      <c r="BJ22" s="66"/>
      <c r="BK22" s="66"/>
      <c r="BL22" s="66"/>
      <c r="BM22" s="66"/>
      <c r="BN22" s="66"/>
      <c r="BO22" s="66"/>
      <c r="BP22" s="66"/>
      <c r="BQ22" s="66"/>
      <c r="BR22" s="66"/>
      <c r="BS22" s="66"/>
      <c r="BT22" s="66"/>
      <c r="BU22" s="66"/>
      <c r="BV22" s="66"/>
      <c r="BW22" s="66"/>
      <c r="BX22" s="66"/>
      <c r="BY22" s="66"/>
      <c r="BZ22" s="66"/>
      <c r="CA22" s="66"/>
      <c r="CB22" s="66"/>
      <c r="CC22" s="66"/>
      <c r="CD22" s="66"/>
      <c r="CE22" s="66"/>
      <c r="CF22" s="66"/>
      <c r="CG22" s="66"/>
      <c r="CH22" s="66"/>
      <c r="CI22" s="66"/>
      <c r="CJ22" s="66"/>
      <c r="CK22" s="66"/>
      <c r="CL22" s="66"/>
      <c r="CM22" s="66"/>
      <c r="CN22" s="66"/>
      <c r="CO22" s="66"/>
      <c r="CP22" s="66"/>
      <c r="CQ22" s="66"/>
      <c r="CR22" s="66"/>
      <c r="CS22" s="66"/>
      <c r="CT22" s="66"/>
      <c r="CU22" s="66"/>
      <c r="CV22" s="66"/>
      <c r="CW22" s="66"/>
      <c r="CX22" s="66"/>
      <c r="CY22" s="66"/>
      <c r="CZ22" s="66"/>
      <c r="DA22" s="66"/>
      <c r="DB22" s="66"/>
      <c r="DC22" s="66"/>
      <c r="DD22" s="66"/>
      <c r="DE22" s="66"/>
      <c r="DF22" s="66"/>
      <c r="DG22" s="66"/>
      <c r="DH22" s="66"/>
      <c r="DI22" s="66"/>
      <c r="DJ22" s="66"/>
      <c r="DK22" s="66"/>
      <c r="DL22" s="66"/>
      <c r="DM22" s="66"/>
      <c r="DN22" s="66"/>
      <c r="DO22" s="66"/>
      <c r="DP22" s="66"/>
      <c r="DQ22" s="66"/>
      <c r="DR22" s="66"/>
      <c r="DS22" s="66"/>
      <c r="DT22" s="66"/>
      <c r="DU22" s="66"/>
      <c r="DV22" s="66"/>
      <c r="DW22" s="66"/>
      <c r="DX22" s="66"/>
      <c r="DY22" s="66"/>
      <c r="DZ22" s="66"/>
      <c r="EA22" s="66"/>
      <c r="EB22" s="66"/>
      <c r="EC22" s="66"/>
      <c r="ED22" s="66"/>
      <c r="EE22" s="66"/>
      <c r="EF22" s="66"/>
      <c r="EG22" s="66"/>
      <c r="EH22" s="66"/>
      <c r="EI22" s="66"/>
      <c r="EJ22" s="66"/>
      <c r="EK22" s="66"/>
      <c r="EL22" s="66"/>
      <c r="EM22" s="66"/>
      <c r="EN22" s="66"/>
      <c r="EO22" s="66"/>
      <c r="EP22" s="66"/>
      <c r="EQ22" s="66"/>
      <c r="ER22" s="66"/>
      <c r="ES22" s="66"/>
      <c r="ET22" s="66"/>
      <c r="EU22" s="66"/>
      <c r="EV22" s="66"/>
      <c r="EW22" s="66"/>
      <c r="EX22" s="66"/>
      <c r="EY22" s="66"/>
      <c r="EZ22" s="66"/>
      <c r="FA22" s="66"/>
      <c r="FB22" s="66"/>
      <c r="FC22" s="66"/>
      <c r="FD22" s="66"/>
      <c r="FE22" s="66"/>
      <c r="FF22" s="66"/>
      <c r="FG22" s="66"/>
      <c r="FH22" s="66"/>
      <c r="FI22" s="66"/>
      <c r="FJ22" s="66"/>
      <c r="FK22" s="66"/>
      <c r="FL22" s="66"/>
      <c r="FM22" s="66"/>
      <c r="FN22" s="66"/>
      <c r="FO22" s="66"/>
      <c r="FP22" s="66"/>
      <c r="FQ22" s="66"/>
      <c r="FR22" s="66"/>
      <c r="FS22" s="66"/>
      <c r="FT22" s="66"/>
      <c r="FU22" s="66"/>
      <c r="FV22" s="66"/>
      <c r="FW22" s="66"/>
      <c r="FX22" s="66"/>
      <c r="FY22" s="66"/>
      <c r="FZ22" s="66"/>
      <c r="GA22" s="66"/>
      <c r="GB22" s="66"/>
      <c r="GC22" s="66"/>
      <c r="GD22" s="66"/>
      <c r="GE22" s="66"/>
      <c r="GF22" s="66"/>
      <c r="GG22" s="66"/>
      <c r="GH22" s="66"/>
      <c r="GI22" s="66"/>
      <c r="GJ22" s="66"/>
      <c r="GK22" s="66"/>
      <c r="GL22" s="66"/>
      <c r="GM22" s="66"/>
      <c r="GN22" s="66"/>
      <c r="GO22" s="66"/>
      <c r="GP22" s="66"/>
      <c r="GQ22" s="66"/>
      <c r="GR22" s="66"/>
      <c r="GS22" s="66"/>
      <c r="GT22" s="66"/>
      <c r="GU22" s="66"/>
      <c r="GV22" s="66"/>
      <c r="GW22" s="66"/>
      <c r="GX22" s="66"/>
      <c r="GY22" s="66"/>
      <c r="GZ22" s="66"/>
      <c r="HA22" s="66"/>
      <c r="HB22" s="66"/>
      <c r="HC22" s="66"/>
      <c r="HD22" s="66"/>
      <c r="HE22" s="66"/>
      <c r="HF22" s="66"/>
      <c r="HG22" s="66"/>
      <c r="HH22" s="66"/>
      <c r="HI22" s="66"/>
      <c r="HJ22" s="66"/>
      <c r="HK22" s="66"/>
      <c r="HL22" s="66"/>
      <c r="HM22" s="66"/>
      <c r="HN22" s="66"/>
      <c r="HO22" s="66"/>
      <c r="HP22" s="66"/>
      <c r="HQ22" s="66"/>
      <c r="HR22" s="66"/>
      <c r="HS22" s="66"/>
      <c r="HT22" s="66"/>
      <c r="HU22" s="66"/>
      <c r="HV22" s="66"/>
      <c r="HW22" s="66"/>
      <c r="HX22" s="66"/>
      <c r="HY22" s="66"/>
      <c r="HZ22" s="66"/>
      <c r="IA22" s="66"/>
      <c r="IB22" s="66"/>
      <c r="IC22" s="66"/>
      <c r="ID22" s="66"/>
      <c r="IE22" s="66"/>
      <c r="IF22" s="66"/>
      <c r="IG22" s="66"/>
      <c r="IH22" s="66"/>
      <c r="II22" s="66"/>
      <c r="IJ22" s="66"/>
      <c r="IK22" s="66"/>
      <c r="IL22" s="66"/>
      <c r="IM22" s="66"/>
      <c r="IN22" s="66"/>
      <c r="IO22" s="66"/>
      <c r="IP22" s="66"/>
      <c r="IQ22" s="66"/>
      <c r="IR22" s="66"/>
      <c r="IS22" s="66"/>
      <c r="IT22" s="66"/>
      <c r="IU22" s="66"/>
      <c r="IV22" s="66"/>
    </row>
    <row r="23" spans="1:256" ht="15.6" x14ac:dyDescent="0.3">
      <c r="A23" s="727" t="s">
        <v>46</v>
      </c>
      <c r="B23" s="727"/>
      <c r="C23" s="727"/>
      <c r="D23" s="727"/>
      <c r="E23" s="727"/>
      <c r="F23" s="727"/>
      <c r="G23" s="727"/>
      <c r="H23" s="69"/>
      <c r="I23" s="68"/>
      <c r="J23" s="66"/>
      <c r="K23" s="66"/>
      <c r="L23" s="66"/>
      <c r="M23" s="66"/>
      <c r="N23" s="66"/>
      <c r="O23" s="66"/>
      <c r="P23" s="66"/>
      <c r="Q23" s="66"/>
      <c r="R23" s="66"/>
      <c r="S23" s="66"/>
      <c r="T23" s="66"/>
      <c r="U23" s="66"/>
      <c r="V23" s="66"/>
      <c r="W23" s="66"/>
      <c r="X23" s="66"/>
      <c r="Y23" s="66"/>
      <c r="Z23" s="66"/>
      <c r="AA23" s="66"/>
      <c r="AB23" s="66"/>
      <c r="AC23" s="66"/>
      <c r="AD23" s="66"/>
      <c r="AE23" s="66"/>
      <c r="AF23" s="66"/>
      <c r="AG23" s="66"/>
      <c r="AH23" s="66"/>
      <c r="AI23" s="66"/>
      <c r="AJ23" s="66"/>
      <c r="AK23" s="66"/>
      <c r="AL23" s="66"/>
      <c r="AM23" s="66"/>
      <c r="AN23" s="66"/>
      <c r="AO23" s="66"/>
      <c r="AP23" s="66"/>
      <c r="AQ23" s="66"/>
      <c r="AR23" s="66"/>
      <c r="AS23" s="66"/>
      <c r="AT23" s="66"/>
      <c r="AU23" s="66"/>
      <c r="AV23" s="66"/>
      <c r="AW23" s="66"/>
      <c r="AX23" s="66"/>
      <c r="AY23" s="66"/>
      <c r="AZ23" s="66"/>
      <c r="BA23" s="66"/>
      <c r="BB23" s="66"/>
      <c r="BC23" s="66"/>
      <c r="BD23" s="66"/>
      <c r="BE23" s="66"/>
      <c r="BF23" s="66"/>
      <c r="BG23" s="66"/>
      <c r="BH23" s="66"/>
      <c r="BI23" s="66"/>
      <c r="BJ23" s="66"/>
      <c r="BK23" s="66"/>
      <c r="BL23" s="66"/>
      <c r="BM23" s="66"/>
      <c r="BN23" s="66"/>
      <c r="BO23" s="66"/>
      <c r="BP23" s="66"/>
      <c r="BQ23" s="66"/>
      <c r="BR23" s="66"/>
      <c r="BS23" s="66"/>
      <c r="BT23" s="66"/>
      <c r="BU23" s="66"/>
      <c r="BV23" s="66"/>
      <c r="BW23" s="66"/>
      <c r="BX23" s="66"/>
      <c r="BY23" s="66"/>
      <c r="BZ23" s="66"/>
      <c r="CA23" s="66"/>
      <c r="CB23" s="66"/>
      <c r="CC23" s="66"/>
      <c r="CD23" s="66"/>
      <c r="CE23" s="66"/>
      <c r="CF23" s="66"/>
      <c r="CG23" s="66"/>
      <c r="CH23" s="66"/>
      <c r="CI23" s="66"/>
      <c r="CJ23" s="66"/>
      <c r="CK23" s="66"/>
      <c r="CL23" s="66"/>
      <c r="CM23" s="66"/>
      <c r="CN23" s="66"/>
      <c r="CO23" s="66"/>
      <c r="CP23" s="66"/>
      <c r="CQ23" s="66"/>
      <c r="CR23" s="66"/>
      <c r="CS23" s="66"/>
      <c r="CT23" s="66"/>
      <c r="CU23" s="66"/>
      <c r="CV23" s="66"/>
      <c r="CW23" s="66"/>
      <c r="CX23" s="66"/>
      <c r="CY23" s="66"/>
      <c r="CZ23" s="66"/>
      <c r="DA23" s="66"/>
      <c r="DB23" s="66"/>
      <c r="DC23" s="66"/>
      <c r="DD23" s="66"/>
      <c r="DE23" s="66"/>
      <c r="DF23" s="66"/>
      <c r="DG23" s="66"/>
      <c r="DH23" s="66"/>
      <c r="DI23" s="66"/>
      <c r="DJ23" s="66"/>
      <c r="DK23" s="66"/>
      <c r="DL23" s="66"/>
      <c r="DM23" s="66"/>
      <c r="DN23" s="66"/>
      <c r="DO23" s="66"/>
      <c r="DP23" s="66"/>
      <c r="DQ23" s="66"/>
      <c r="DR23" s="66"/>
      <c r="DS23" s="66"/>
      <c r="DT23" s="66"/>
      <c r="DU23" s="66"/>
      <c r="DV23" s="66"/>
      <c r="DW23" s="66"/>
      <c r="DX23" s="66"/>
      <c r="DY23" s="66"/>
      <c r="DZ23" s="66"/>
      <c r="EA23" s="66"/>
      <c r="EB23" s="66"/>
      <c r="EC23" s="66"/>
      <c r="ED23" s="66"/>
      <c r="EE23" s="66"/>
      <c r="EF23" s="66"/>
      <c r="EG23" s="66"/>
      <c r="EH23" s="66"/>
      <c r="EI23" s="66"/>
      <c r="EJ23" s="66"/>
      <c r="EK23" s="66"/>
      <c r="EL23" s="66"/>
      <c r="EM23" s="66"/>
      <c r="EN23" s="66"/>
      <c r="EO23" s="66"/>
      <c r="EP23" s="66"/>
      <c r="EQ23" s="66"/>
      <c r="ER23" s="66"/>
      <c r="ES23" s="66"/>
      <c r="ET23" s="66"/>
      <c r="EU23" s="66"/>
      <c r="EV23" s="66"/>
      <c r="EW23" s="66"/>
      <c r="EX23" s="66"/>
      <c r="EY23" s="66"/>
      <c r="EZ23" s="66"/>
      <c r="FA23" s="66"/>
      <c r="FB23" s="66"/>
      <c r="FC23" s="66"/>
      <c r="FD23" s="66"/>
      <c r="FE23" s="66"/>
      <c r="FF23" s="66"/>
      <c r="FG23" s="66"/>
      <c r="FH23" s="66"/>
      <c r="FI23" s="66"/>
      <c r="FJ23" s="66"/>
      <c r="FK23" s="66"/>
      <c r="FL23" s="66"/>
      <c r="FM23" s="66"/>
      <c r="FN23" s="66"/>
      <c r="FO23" s="66"/>
      <c r="FP23" s="66"/>
      <c r="FQ23" s="66"/>
      <c r="FR23" s="66"/>
      <c r="FS23" s="66"/>
      <c r="FT23" s="66"/>
      <c r="FU23" s="66"/>
      <c r="FV23" s="66"/>
      <c r="FW23" s="66"/>
      <c r="FX23" s="66"/>
      <c r="FY23" s="66"/>
      <c r="FZ23" s="66"/>
      <c r="GA23" s="66"/>
      <c r="GB23" s="66"/>
      <c r="GC23" s="66"/>
      <c r="GD23" s="66"/>
      <c r="GE23" s="66"/>
      <c r="GF23" s="66"/>
      <c r="GG23" s="66"/>
      <c r="GH23" s="66"/>
      <c r="GI23" s="66"/>
      <c r="GJ23" s="66"/>
      <c r="GK23" s="66"/>
      <c r="GL23" s="66"/>
      <c r="GM23" s="66"/>
      <c r="GN23" s="66"/>
      <c r="GO23" s="66"/>
      <c r="GP23" s="66"/>
      <c r="GQ23" s="66"/>
      <c r="GR23" s="66"/>
      <c r="GS23" s="66"/>
      <c r="GT23" s="66"/>
      <c r="GU23" s="66"/>
      <c r="GV23" s="66"/>
      <c r="GW23" s="66"/>
      <c r="GX23" s="66"/>
      <c r="GY23" s="66"/>
      <c r="GZ23" s="66"/>
      <c r="HA23" s="66"/>
      <c r="HB23" s="66"/>
      <c r="HC23" s="66"/>
      <c r="HD23" s="66"/>
      <c r="HE23" s="66"/>
      <c r="HF23" s="66"/>
      <c r="HG23" s="66"/>
      <c r="HH23" s="66"/>
      <c r="HI23" s="66"/>
      <c r="HJ23" s="66"/>
      <c r="HK23" s="66"/>
      <c r="HL23" s="66"/>
      <c r="HM23" s="66"/>
      <c r="HN23" s="66"/>
      <c r="HO23" s="66"/>
      <c r="HP23" s="66"/>
      <c r="HQ23" s="66"/>
      <c r="HR23" s="66"/>
      <c r="HS23" s="66"/>
      <c r="HT23" s="66"/>
      <c r="HU23" s="66"/>
      <c r="HV23" s="66"/>
      <c r="HW23" s="66"/>
      <c r="HX23" s="66"/>
      <c r="HY23" s="66"/>
      <c r="HZ23" s="66"/>
      <c r="IA23" s="66"/>
      <c r="IB23" s="66"/>
      <c r="IC23" s="66"/>
      <c r="ID23" s="66"/>
      <c r="IE23" s="66"/>
      <c r="IF23" s="66"/>
      <c r="IG23" s="66"/>
      <c r="IH23" s="66"/>
      <c r="II23" s="66"/>
      <c r="IJ23" s="66"/>
      <c r="IK23" s="66"/>
      <c r="IL23" s="66"/>
      <c r="IM23" s="66"/>
      <c r="IN23" s="66"/>
      <c r="IO23" s="66"/>
      <c r="IP23" s="66"/>
      <c r="IQ23" s="66"/>
      <c r="IR23" s="66"/>
      <c r="IS23" s="66"/>
      <c r="IT23" s="66"/>
      <c r="IU23" s="66"/>
      <c r="IV23" s="66"/>
    </row>
    <row r="24" spans="1:256" ht="15.6" x14ac:dyDescent="0.3">
      <c r="A24" s="66"/>
      <c r="B24" s="724" t="s">
        <v>1</v>
      </c>
      <c r="C24" s="724"/>
      <c r="D24" s="724"/>
      <c r="E24" s="724"/>
      <c r="F24" s="70"/>
      <c r="G24" s="70"/>
      <c r="H24" s="70"/>
      <c r="I24" s="68"/>
      <c r="J24" s="66"/>
      <c r="K24" s="66"/>
      <c r="L24" s="66"/>
      <c r="M24" s="66"/>
      <c r="N24" s="66"/>
      <c r="O24" s="66"/>
      <c r="P24" s="66"/>
      <c r="Q24" s="66"/>
      <c r="R24" s="66"/>
      <c r="S24" s="66"/>
      <c r="T24" s="66"/>
      <c r="U24" s="66"/>
      <c r="V24" s="66"/>
      <c r="W24" s="66"/>
      <c r="X24" s="66"/>
      <c r="Y24" s="66"/>
      <c r="Z24" s="66"/>
      <c r="AA24" s="66"/>
      <c r="AB24" s="66"/>
      <c r="AC24" s="66"/>
      <c r="AD24" s="66"/>
      <c r="AE24" s="66"/>
      <c r="AF24" s="66"/>
      <c r="AG24" s="66"/>
      <c r="AH24" s="66"/>
      <c r="AI24" s="66"/>
      <c r="AJ24" s="66"/>
      <c r="AK24" s="66"/>
      <c r="AL24" s="66"/>
      <c r="AM24" s="66"/>
      <c r="AN24" s="66"/>
      <c r="AO24" s="66"/>
      <c r="AP24" s="66"/>
      <c r="AQ24" s="66"/>
      <c r="AR24" s="66"/>
      <c r="AS24" s="66"/>
      <c r="AT24" s="66"/>
      <c r="AU24" s="66"/>
      <c r="AV24" s="66"/>
      <c r="AW24" s="66"/>
      <c r="AX24" s="66"/>
      <c r="AY24" s="66"/>
      <c r="AZ24" s="66"/>
      <c r="BA24" s="66"/>
      <c r="BB24" s="66"/>
      <c r="BC24" s="66"/>
      <c r="BD24" s="66"/>
      <c r="BE24" s="66"/>
      <c r="BF24" s="66"/>
      <c r="BG24" s="66"/>
      <c r="BH24" s="66"/>
      <c r="BI24" s="66"/>
      <c r="BJ24" s="66"/>
      <c r="BK24" s="66"/>
      <c r="BL24" s="66"/>
      <c r="BM24" s="66"/>
      <c r="BN24" s="66"/>
      <c r="BO24" s="66"/>
      <c r="BP24" s="66"/>
      <c r="BQ24" s="66"/>
      <c r="BR24" s="66"/>
      <c r="BS24" s="66"/>
      <c r="BT24" s="66"/>
      <c r="BU24" s="66"/>
      <c r="BV24" s="66"/>
      <c r="BW24" s="66"/>
      <c r="BX24" s="66"/>
      <c r="BY24" s="66"/>
      <c r="BZ24" s="66"/>
      <c r="CA24" s="66"/>
      <c r="CB24" s="66"/>
      <c r="CC24" s="66"/>
      <c r="CD24" s="66"/>
      <c r="CE24" s="66"/>
      <c r="CF24" s="66"/>
      <c r="CG24" s="66"/>
      <c r="CH24" s="66"/>
      <c r="CI24" s="66"/>
      <c r="CJ24" s="66"/>
      <c r="CK24" s="66"/>
      <c r="CL24" s="66"/>
      <c r="CM24" s="66"/>
      <c r="CN24" s="66"/>
      <c r="CO24" s="66"/>
      <c r="CP24" s="66"/>
      <c r="CQ24" s="66"/>
      <c r="CR24" s="66"/>
      <c r="CS24" s="66"/>
      <c r="CT24" s="66"/>
      <c r="CU24" s="66"/>
      <c r="CV24" s="66"/>
      <c r="CW24" s="66"/>
      <c r="CX24" s="66"/>
      <c r="CY24" s="66"/>
      <c r="CZ24" s="66"/>
      <c r="DA24" s="66"/>
      <c r="DB24" s="66"/>
      <c r="DC24" s="66"/>
      <c r="DD24" s="66"/>
      <c r="DE24" s="66"/>
      <c r="DF24" s="66"/>
      <c r="DG24" s="66"/>
      <c r="DH24" s="66"/>
      <c r="DI24" s="66"/>
      <c r="DJ24" s="66"/>
      <c r="DK24" s="66"/>
      <c r="DL24" s="66"/>
      <c r="DM24" s="66"/>
      <c r="DN24" s="66"/>
      <c r="DO24" s="66"/>
      <c r="DP24" s="66"/>
      <c r="DQ24" s="66"/>
      <c r="DR24" s="66"/>
      <c r="DS24" s="66"/>
      <c r="DT24" s="66"/>
      <c r="DU24" s="66"/>
      <c r="DV24" s="66"/>
      <c r="DW24" s="66"/>
      <c r="DX24" s="66"/>
      <c r="DY24" s="66"/>
      <c r="DZ24" s="66"/>
      <c r="EA24" s="66"/>
      <c r="EB24" s="66"/>
      <c r="EC24" s="66"/>
      <c r="ED24" s="66"/>
      <c r="EE24" s="66"/>
      <c r="EF24" s="66"/>
      <c r="EG24" s="66"/>
      <c r="EH24" s="66"/>
      <c r="EI24" s="66"/>
      <c r="EJ24" s="66"/>
      <c r="EK24" s="66"/>
      <c r="EL24" s="66"/>
      <c r="EM24" s="66"/>
      <c r="EN24" s="66"/>
      <c r="EO24" s="66"/>
      <c r="EP24" s="66"/>
      <c r="EQ24" s="66"/>
      <c r="ER24" s="66"/>
      <c r="ES24" s="66"/>
      <c r="ET24" s="66"/>
      <c r="EU24" s="66"/>
      <c r="EV24" s="66"/>
      <c r="EW24" s="66"/>
      <c r="EX24" s="66"/>
      <c r="EY24" s="66"/>
      <c r="EZ24" s="66"/>
      <c r="FA24" s="66"/>
      <c r="FB24" s="66"/>
      <c r="FC24" s="66"/>
      <c r="FD24" s="66"/>
      <c r="FE24" s="66"/>
      <c r="FF24" s="66"/>
      <c r="FG24" s="66"/>
      <c r="FH24" s="66"/>
      <c r="FI24" s="66"/>
      <c r="FJ24" s="66"/>
      <c r="FK24" s="66"/>
      <c r="FL24" s="66"/>
      <c r="FM24" s="66"/>
      <c r="FN24" s="66"/>
      <c r="FO24" s="66"/>
      <c r="FP24" s="66"/>
      <c r="FQ24" s="66"/>
      <c r="FR24" s="66"/>
      <c r="FS24" s="66"/>
      <c r="FT24" s="66"/>
      <c r="FU24" s="66"/>
      <c r="FV24" s="66"/>
      <c r="FW24" s="66"/>
      <c r="FX24" s="66"/>
      <c r="FY24" s="66"/>
      <c r="FZ24" s="66"/>
      <c r="GA24" s="66"/>
      <c r="GB24" s="66"/>
      <c r="GC24" s="66"/>
      <c r="GD24" s="66"/>
      <c r="GE24" s="66"/>
      <c r="GF24" s="66"/>
      <c r="GG24" s="66"/>
      <c r="GH24" s="66"/>
      <c r="GI24" s="66"/>
      <c r="GJ24" s="66"/>
      <c r="GK24" s="66"/>
      <c r="GL24" s="66"/>
      <c r="GM24" s="66"/>
      <c r="GN24" s="66"/>
      <c r="GO24" s="66"/>
      <c r="GP24" s="66"/>
      <c r="GQ24" s="66"/>
      <c r="GR24" s="66"/>
      <c r="GS24" s="66"/>
      <c r="GT24" s="66"/>
      <c r="GU24" s="66"/>
      <c r="GV24" s="66"/>
      <c r="GW24" s="66"/>
      <c r="GX24" s="66"/>
      <c r="GY24" s="66"/>
      <c r="GZ24" s="66"/>
      <c r="HA24" s="66"/>
      <c r="HB24" s="66"/>
      <c r="HC24" s="66"/>
      <c r="HD24" s="66"/>
      <c r="HE24" s="66"/>
      <c r="HF24" s="66"/>
      <c r="HG24" s="66"/>
      <c r="HH24" s="66"/>
      <c r="HI24" s="66"/>
      <c r="HJ24" s="66"/>
      <c r="HK24" s="66"/>
      <c r="HL24" s="66"/>
      <c r="HM24" s="66"/>
      <c r="HN24" s="66"/>
      <c r="HO24" s="66"/>
      <c r="HP24" s="66"/>
      <c r="HQ24" s="66"/>
      <c r="HR24" s="66"/>
      <c r="HS24" s="66"/>
      <c r="HT24" s="66"/>
      <c r="HU24" s="66"/>
      <c r="HV24" s="66"/>
      <c r="HW24" s="66"/>
      <c r="HX24" s="66"/>
      <c r="HY24" s="66"/>
      <c r="HZ24" s="66"/>
      <c r="IA24" s="66"/>
      <c r="IB24" s="66"/>
      <c r="IC24" s="66"/>
      <c r="ID24" s="66"/>
      <c r="IE24" s="66"/>
      <c r="IF24" s="66"/>
      <c r="IG24" s="66"/>
      <c r="IH24" s="66"/>
      <c r="II24" s="66"/>
      <c r="IJ24" s="66"/>
      <c r="IK24" s="66"/>
      <c r="IL24" s="66"/>
      <c r="IM24" s="66"/>
      <c r="IN24" s="66"/>
      <c r="IO24" s="66"/>
      <c r="IP24" s="66"/>
      <c r="IQ24" s="66"/>
      <c r="IR24" s="66"/>
      <c r="IS24" s="66"/>
      <c r="IT24" s="66"/>
      <c r="IU24" s="66"/>
      <c r="IV24" s="66"/>
    </row>
    <row r="25" spans="1:256" ht="15.6" x14ac:dyDescent="0.3">
      <c r="A25" s="66"/>
      <c r="B25" s="67"/>
      <c r="C25" s="67" t="s">
        <v>283</v>
      </c>
      <c r="D25" s="67"/>
      <c r="E25" s="67"/>
      <c r="F25" s="67"/>
      <c r="G25" s="67"/>
      <c r="H25" s="67"/>
      <c r="I25" s="68"/>
      <c r="J25" s="66"/>
      <c r="K25" s="66"/>
      <c r="L25" s="66"/>
      <c r="M25" s="66"/>
      <c r="N25" s="66"/>
      <c r="O25" s="66"/>
      <c r="P25" s="66"/>
      <c r="Q25" s="66"/>
      <c r="R25" s="66"/>
      <c r="S25" s="66"/>
      <c r="T25" s="66"/>
      <c r="U25" s="66"/>
      <c r="V25" s="66"/>
      <c r="W25" s="66"/>
      <c r="X25" s="66"/>
      <c r="Y25" s="66"/>
      <c r="Z25" s="66"/>
      <c r="AA25" s="66"/>
      <c r="AB25" s="66"/>
      <c r="AC25" s="66"/>
      <c r="AD25" s="66"/>
      <c r="AE25" s="66"/>
      <c r="AF25" s="66"/>
      <c r="AG25" s="66"/>
      <c r="AH25" s="66"/>
      <c r="AI25" s="66"/>
      <c r="AJ25" s="66"/>
      <c r="AK25" s="66"/>
      <c r="AL25" s="66"/>
      <c r="AM25" s="66"/>
      <c r="AN25" s="66"/>
      <c r="AO25" s="66"/>
      <c r="AP25" s="66"/>
      <c r="AQ25" s="66"/>
      <c r="AR25" s="66"/>
      <c r="AS25" s="66"/>
      <c r="AT25" s="66"/>
      <c r="AU25" s="66"/>
      <c r="AV25" s="66"/>
      <c r="AW25" s="66"/>
      <c r="AX25" s="66"/>
      <c r="AY25" s="66"/>
      <c r="AZ25" s="66"/>
      <c r="BA25" s="66"/>
      <c r="BB25" s="66"/>
      <c r="BC25" s="66"/>
      <c r="BD25" s="66"/>
      <c r="BE25" s="66"/>
      <c r="BF25" s="66"/>
      <c r="BG25" s="66"/>
      <c r="BH25" s="66"/>
      <c r="BI25" s="66"/>
      <c r="BJ25" s="66"/>
      <c r="BK25" s="66"/>
      <c r="BL25" s="66"/>
      <c r="BM25" s="66"/>
      <c r="BN25" s="66"/>
      <c r="BO25" s="66"/>
      <c r="BP25" s="66"/>
      <c r="BQ25" s="66"/>
      <c r="BR25" s="66"/>
      <c r="BS25" s="66"/>
      <c r="BT25" s="66"/>
      <c r="BU25" s="66"/>
      <c r="BV25" s="66"/>
      <c r="BW25" s="66"/>
      <c r="BX25" s="66"/>
      <c r="BY25" s="66"/>
      <c r="BZ25" s="66"/>
      <c r="CA25" s="66"/>
      <c r="CB25" s="66"/>
      <c r="CC25" s="66"/>
      <c r="CD25" s="66"/>
      <c r="CE25" s="66"/>
      <c r="CF25" s="66"/>
      <c r="CG25" s="66"/>
      <c r="CH25" s="66"/>
      <c r="CI25" s="66"/>
      <c r="CJ25" s="66"/>
      <c r="CK25" s="66"/>
      <c r="CL25" s="66"/>
      <c r="CM25" s="66"/>
      <c r="CN25" s="66"/>
      <c r="CO25" s="66"/>
      <c r="CP25" s="66"/>
      <c r="CQ25" s="66"/>
      <c r="CR25" s="66"/>
      <c r="CS25" s="66"/>
      <c r="CT25" s="66"/>
      <c r="CU25" s="66"/>
      <c r="CV25" s="66"/>
      <c r="CW25" s="66"/>
      <c r="CX25" s="66"/>
      <c r="CY25" s="66"/>
      <c r="CZ25" s="66"/>
      <c r="DA25" s="66"/>
      <c r="DB25" s="66"/>
      <c r="DC25" s="66"/>
      <c r="DD25" s="66"/>
      <c r="DE25" s="66"/>
      <c r="DF25" s="66"/>
      <c r="DG25" s="66"/>
      <c r="DH25" s="66"/>
      <c r="DI25" s="66"/>
      <c r="DJ25" s="66"/>
      <c r="DK25" s="66"/>
      <c r="DL25" s="66"/>
      <c r="DM25" s="66"/>
      <c r="DN25" s="66"/>
      <c r="DO25" s="66"/>
      <c r="DP25" s="66"/>
      <c r="DQ25" s="66"/>
      <c r="DR25" s="66"/>
      <c r="DS25" s="66"/>
      <c r="DT25" s="66"/>
      <c r="DU25" s="66"/>
      <c r="DV25" s="66"/>
      <c r="DW25" s="66"/>
      <c r="DX25" s="66"/>
      <c r="DY25" s="66"/>
      <c r="DZ25" s="66"/>
      <c r="EA25" s="66"/>
      <c r="EB25" s="66"/>
      <c r="EC25" s="66"/>
      <c r="ED25" s="66"/>
      <c r="EE25" s="66"/>
      <c r="EF25" s="66"/>
      <c r="EG25" s="66"/>
      <c r="EH25" s="66"/>
      <c r="EI25" s="66"/>
      <c r="EJ25" s="66"/>
      <c r="EK25" s="66"/>
      <c r="EL25" s="66"/>
      <c r="EM25" s="66"/>
      <c r="EN25" s="66"/>
      <c r="EO25" s="66"/>
      <c r="EP25" s="66"/>
      <c r="EQ25" s="66"/>
      <c r="ER25" s="66"/>
      <c r="ES25" s="66"/>
      <c r="ET25" s="66"/>
      <c r="EU25" s="66"/>
      <c r="EV25" s="66"/>
      <c r="EW25" s="66"/>
      <c r="EX25" s="66"/>
      <c r="EY25" s="66"/>
      <c r="EZ25" s="66"/>
      <c r="FA25" s="66"/>
      <c r="FB25" s="66"/>
      <c r="FC25" s="66"/>
      <c r="FD25" s="66"/>
      <c r="FE25" s="66"/>
      <c r="FF25" s="66"/>
      <c r="FG25" s="66"/>
      <c r="FH25" s="66"/>
      <c r="FI25" s="66"/>
      <c r="FJ25" s="66"/>
      <c r="FK25" s="66"/>
      <c r="FL25" s="66"/>
      <c r="FM25" s="66"/>
      <c r="FN25" s="66"/>
      <c r="FO25" s="66"/>
      <c r="FP25" s="66"/>
      <c r="FQ25" s="66"/>
      <c r="FR25" s="66"/>
      <c r="FS25" s="66"/>
      <c r="FT25" s="66"/>
      <c r="FU25" s="66"/>
      <c r="FV25" s="66"/>
      <c r="FW25" s="66"/>
      <c r="FX25" s="66"/>
      <c r="FY25" s="66"/>
      <c r="FZ25" s="66"/>
      <c r="GA25" s="66"/>
      <c r="GB25" s="66"/>
      <c r="GC25" s="66"/>
      <c r="GD25" s="66"/>
      <c r="GE25" s="66"/>
      <c r="GF25" s="66"/>
      <c r="GG25" s="66"/>
      <c r="GH25" s="66"/>
      <c r="GI25" s="66"/>
      <c r="GJ25" s="66"/>
      <c r="GK25" s="66"/>
      <c r="GL25" s="66"/>
      <c r="GM25" s="66"/>
      <c r="GN25" s="66"/>
      <c r="GO25" s="66"/>
      <c r="GP25" s="66"/>
      <c r="GQ25" s="66"/>
      <c r="GR25" s="66"/>
      <c r="GS25" s="66"/>
      <c r="GT25" s="66"/>
      <c r="GU25" s="66"/>
      <c r="GV25" s="66"/>
      <c r="GW25" s="66"/>
      <c r="GX25" s="66"/>
      <c r="GY25" s="66"/>
      <c r="GZ25" s="66"/>
      <c r="HA25" s="66"/>
      <c r="HB25" s="66"/>
      <c r="HC25" s="66"/>
      <c r="HD25" s="66"/>
      <c r="HE25" s="66"/>
      <c r="HF25" s="66"/>
      <c r="HG25" s="66"/>
      <c r="HH25" s="66"/>
      <c r="HI25" s="66"/>
      <c r="HJ25" s="66"/>
      <c r="HK25" s="66"/>
      <c r="HL25" s="66"/>
      <c r="HM25" s="66"/>
      <c r="HN25" s="66"/>
      <c r="HO25" s="66"/>
      <c r="HP25" s="66"/>
      <c r="HQ25" s="66"/>
      <c r="HR25" s="66"/>
      <c r="HS25" s="66"/>
      <c r="HT25" s="66"/>
      <c r="HU25" s="66"/>
      <c r="HV25" s="66"/>
      <c r="HW25" s="66"/>
      <c r="HX25" s="66"/>
      <c r="HY25" s="66"/>
      <c r="HZ25" s="66"/>
      <c r="IA25" s="66"/>
      <c r="IB25" s="66"/>
      <c r="IC25" s="66"/>
      <c r="ID25" s="66"/>
      <c r="IE25" s="66"/>
      <c r="IF25" s="66"/>
      <c r="IG25" s="66"/>
      <c r="IH25" s="66"/>
      <c r="II25" s="66"/>
      <c r="IJ25" s="66"/>
      <c r="IK25" s="66"/>
      <c r="IL25" s="66"/>
      <c r="IM25" s="66"/>
      <c r="IN25" s="66"/>
      <c r="IO25" s="66"/>
      <c r="IP25" s="66"/>
      <c r="IQ25" s="66"/>
      <c r="IR25" s="66"/>
      <c r="IS25" s="66"/>
      <c r="IT25" s="66"/>
      <c r="IU25" s="66"/>
      <c r="IV25" s="66"/>
    </row>
    <row r="26" spans="1:256" s="76" customFormat="1" ht="34.200000000000003" customHeight="1" x14ac:dyDescent="0.3">
      <c r="A26" s="691" t="s">
        <v>219</v>
      </c>
      <c r="B26" s="691"/>
      <c r="C26" s="691"/>
      <c r="D26" s="691"/>
      <c r="E26" s="691"/>
      <c r="F26" s="691"/>
      <c r="G26" s="691"/>
      <c r="H26" s="691"/>
      <c r="I26" s="691"/>
      <c r="J26" s="691"/>
      <c r="K26" s="149"/>
      <c r="L26" s="112"/>
      <c r="M26" s="112"/>
    </row>
    <row r="27" spans="1:256" s="246" customFormat="1" ht="30.6" customHeight="1" x14ac:dyDescent="0.3">
      <c r="A27" s="704" t="s">
        <v>299</v>
      </c>
      <c r="B27" s="704"/>
      <c r="C27" s="704"/>
      <c r="D27" s="704"/>
      <c r="E27" s="704"/>
      <c r="F27" s="704"/>
      <c r="G27" s="704"/>
      <c r="H27" s="247"/>
      <c r="I27" s="248"/>
      <c r="J27" s="247"/>
      <c r="K27" s="247"/>
      <c r="L27" s="247"/>
      <c r="M27" s="247"/>
    </row>
    <row r="28" spans="1:256" s="287" customFormat="1" ht="125.4" customHeight="1" x14ac:dyDescent="0.3">
      <c r="A28" s="725" t="s">
        <v>319</v>
      </c>
      <c r="B28" s="725"/>
      <c r="C28" s="725"/>
      <c r="D28" s="725"/>
      <c r="E28" s="725"/>
      <c r="F28" s="725"/>
      <c r="G28" s="725"/>
      <c r="H28" s="725"/>
      <c r="I28" s="725"/>
      <c r="J28" s="725"/>
      <c r="K28" s="73"/>
    </row>
    <row r="29" spans="1:256" ht="15.6" x14ac:dyDescent="0.3">
      <c r="A29" s="64" t="s">
        <v>50</v>
      </c>
      <c r="B29" s="75"/>
      <c r="C29" s="75"/>
      <c r="D29" s="75"/>
      <c r="E29" s="75"/>
      <c r="F29" s="75"/>
      <c r="G29" s="75"/>
      <c r="H29" s="75"/>
      <c r="I29" s="75"/>
      <c r="J29" s="75"/>
      <c r="K29" s="75"/>
      <c r="L29" s="75"/>
      <c r="M29" s="75"/>
      <c r="N29" s="75"/>
      <c r="O29" s="75"/>
      <c r="P29" s="75"/>
      <c r="Q29" s="75"/>
      <c r="R29" s="75"/>
      <c r="S29" s="75"/>
      <c r="T29" s="75"/>
      <c r="U29" s="75"/>
      <c r="V29" s="75"/>
      <c r="W29" s="75"/>
      <c r="X29" s="75"/>
      <c r="Y29" s="75"/>
      <c r="Z29" s="75"/>
      <c r="AA29" s="75"/>
      <c r="AB29" s="75"/>
      <c r="AC29" s="75"/>
      <c r="AD29" s="75"/>
      <c r="AE29" s="75"/>
      <c r="AF29" s="75"/>
      <c r="AG29" s="75"/>
      <c r="AH29" s="75"/>
      <c r="AI29" s="75"/>
      <c r="AJ29" s="75"/>
      <c r="AK29" s="75"/>
      <c r="AL29" s="75"/>
      <c r="AM29" s="75"/>
      <c r="AN29" s="75"/>
      <c r="AO29" s="75"/>
      <c r="AP29" s="75"/>
      <c r="AQ29" s="75"/>
      <c r="AR29" s="75"/>
      <c r="AS29" s="75"/>
      <c r="AT29" s="75"/>
      <c r="AU29" s="75"/>
      <c r="AV29" s="75"/>
      <c r="AW29" s="75"/>
      <c r="AX29" s="75"/>
      <c r="AY29" s="75"/>
      <c r="AZ29" s="75"/>
      <c r="BA29" s="75"/>
      <c r="BB29" s="75"/>
      <c r="BC29" s="75"/>
      <c r="BD29" s="75"/>
      <c r="BE29" s="75"/>
      <c r="BF29" s="75"/>
      <c r="BG29" s="75"/>
      <c r="BH29" s="75"/>
      <c r="BI29" s="75"/>
      <c r="BJ29" s="75"/>
      <c r="BK29" s="75"/>
      <c r="BL29" s="75"/>
      <c r="BM29" s="75"/>
      <c r="BN29" s="75"/>
      <c r="BO29" s="75"/>
      <c r="BP29" s="75"/>
      <c r="BQ29" s="75"/>
      <c r="BR29" s="75"/>
      <c r="BS29" s="75"/>
      <c r="BT29" s="75"/>
      <c r="BU29" s="75"/>
      <c r="BV29" s="75"/>
      <c r="BW29" s="75"/>
      <c r="BX29" s="75"/>
      <c r="BY29" s="75"/>
      <c r="BZ29" s="75"/>
      <c r="CA29" s="75"/>
      <c r="CB29" s="75"/>
      <c r="CC29" s="75"/>
      <c r="CD29" s="75"/>
      <c r="CE29" s="75"/>
      <c r="CF29" s="75"/>
      <c r="CG29" s="75"/>
      <c r="CH29" s="75"/>
      <c r="CI29" s="75"/>
      <c r="CJ29" s="75"/>
      <c r="CK29" s="75"/>
      <c r="CL29" s="75"/>
      <c r="CM29" s="75"/>
      <c r="CN29" s="75"/>
      <c r="CO29" s="75"/>
      <c r="CP29" s="75"/>
      <c r="CQ29" s="75"/>
      <c r="CR29" s="75"/>
      <c r="CS29" s="75"/>
      <c r="CT29" s="75"/>
      <c r="CU29" s="75"/>
      <c r="CV29" s="75"/>
      <c r="CW29" s="75"/>
      <c r="CX29" s="75"/>
      <c r="CY29" s="75"/>
      <c r="CZ29" s="75"/>
      <c r="DA29" s="75"/>
      <c r="DB29" s="75"/>
      <c r="DC29" s="75"/>
      <c r="DD29" s="75"/>
      <c r="DE29" s="75"/>
      <c r="DF29" s="75"/>
      <c r="DG29" s="75"/>
      <c r="DH29" s="75"/>
      <c r="DI29" s="75"/>
      <c r="DJ29" s="75"/>
      <c r="DK29" s="75"/>
      <c r="DL29" s="75"/>
      <c r="DM29" s="75"/>
      <c r="DN29" s="75"/>
      <c r="DO29" s="75"/>
      <c r="DP29" s="75"/>
      <c r="DQ29" s="75"/>
      <c r="DR29" s="75"/>
      <c r="DS29" s="75"/>
      <c r="DT29" s="75"/>
      <c r="DU29" s="75"/>
      <c r="DV29" s="75"/>
      <c r="DW29" s="75"/>
      <c r="DX29" s="75"/>
      <c r="DY29" s="75"/>
      <c r="DZ29" s="75"/>
      <c r="EA29" s="75"/>
      <c r="EB29" s="75"/>
      <c r="EC29" s="75"/>
      <c r="ED29" s="75"/>
      <c r="EE29" s="75"/>
      <c r="EF29" s="75"/>
      <c r="EG29" s="75"/>
      <c r="EH29" s="75"/>
      <c r="EI29" s="75"/>
      <c r="EJ29" s="75"/>
      <c r="EK29" s="75"/>
      <c r="EL29" s="75"/>
      <c r="EM29" s="75"/>
      <c r="EN29" s="75"/>
      <c r="EO29" s="75"/>
      <c r="EP29" s="75"/>
      <c r="EQ29" s="75"/>
      <c r="ER29" s="75"/>
      <c r="ES29" s="75"/>
      <c r="ET29" s="75"/>
      <c r="EU29" s="75"/>
      <c r="EV29" s="75"/>
      <c r="EW29" s="75"/>
      <c r="EX29" s="75"/>
      <c r="EY29" s="75"/>
      <c r="EZ29" s="75"/>
      <c r="FA29" s="75"/>
      <c r="FB29" s="75"/>
      <c r="FC29" s="75"/>
      <c r="FD29" s="75"/>
      <c r="FE29" s="75"/>
      <c r="FF29" s="75"/>
      <c r="FG29" s="75"/>
      <c r="FH29" s="75"/>
      <c r="FI29" s="75"/>
      <c r="FJ29" s="75"/>
      <c r="FK29" s="75"/>
      <c r="FL29" s="75"/>
      <c r="FM29" s="75"/>
      <c r="FN29" s="75"/>
      <c r="FO29" s="75"/>
      <c r="FP29" s="75"/>
      <c r="FQ29" s="75"/>
      <c r="FR29" s="75"/>
      <c r="FS29" s="75"/>
      <c r="FT29" s="75"/>
      <c r="FU29" s="75"/>
      <c r="FV29" s="75"/>
      <c r="FW29" s="75"/>
      <c r="FX29" s="75"/>
      <c r="FY29" s="75"/>
      <c r="FZ29" s="75"/>
      <c r="GA29" s="75"/>
      <c r="GB29" s="75"/>
      <c r="GC29" s="75"/>
      <c r="GD29" s="75"/>
      <c r="GE29" s="75"/>
      <c r="GF29" s="75"/>
      <c r="GG29" s="75"/>
      <c r="GH29" s="75"/>
      <c r="GI29" s="75"/>
      <c r="GJ29" s="75"/>
      <c r="GK29" s="75"/>
      <c r="GL29" s="75"/>
      <c r="GM29" s="75"/>
      <c r="GN29" s="75"/>
      <c r="GO29" s="75"/>
      <c r="GP29" s="75"/>
      <c r="GQ29" s="75"/>
      <c r="GR29" s="75"/>
      <c r="GS29" s="75"/>
      <c r="GT29" s="75"/>
      <c r="GU29" s="75"/>
      <c r="GV29" s="75"/>
      <c r="GW29" s="75"/>
      <c r="GX29" s="75"/>
      <c r="GY29" s="75"/>
      <c r="GZ29" s="75"/>
      <c r="HA29" s="75"/>
      <c r="HB29" s="75"/>
      <c r="HC29" s="75"/>
      <c r="HD29" s="75"/>
      <c r="HE29" s="75"/>
      <c r="HF29" s="75"/>
      <c r="HG29" s="75"/>
      <c r="HH29" s="75"/>
      <c r="HI29" s="75"/>
      <c r="HJ29" s="75"/>
      <c r="HK29" s="75"/>
      <c r="HL29" s="75"/>
      <c r="HM29" s="75"/>
      <c r="HN29" s="75"/>
      <c r="HO29" s="75"/>
      <c r="HP29" s="75"/>
      <c r="HQ29" s="75"/>
      <c r="HR29" s="75"/>
      <c r="HS29" s="75"/>
      <c r="HT29" s="75"/>
      <c r="HU29" s="75"/>
      <c r="HV29" s="75"/>
      <c r="HW29" s="75"/>
      <c r="HX29" s="75"/>
      <c r="HY29" s="75"/>
      <c r="HZ29" s="75"/>
      <c r="IA29" s="75"/>
      <c r="IB29" s="75"/>
      <c r="IC29" s="75"/>
      <c r="ID29" s="75"/>
      <c r="IE29" s="75"/>
      <c r="IF29" s="75"/>
      <c r="IG29" s="75"/>
      <c r="IH29" s="75"/>
      <c r="II29" s="75"/>
      <c r="IJ29" s="75"/>
      <c r="IK29" s="75"/>
      <c r="IL29" s="75"/>
      <c r="IM29" s="75"/>
      <c r="IN29" s="75"/>
      <c r="IO29" s="75"/>
      <c r="IP29" s="75"/>
      <c r="IQ29" s="75"/>
      <c r="IR29" s="75"/>
      <c r="IS29" s="75"/>
      <c r="IT29" s="75"/>
      <c r="IU29" s="75"/>
      <c r="IV29" s="75"/>
    </row>
    <row r="30" spans="1:256" ht="24.75" customHeight="1" x14ac:dyDescent="0.3">
      <c r="A30" s="726" t="s">
        <v>51</v>
      </c>
      <c r="B30" s="726"/>
      <c r="C30" s="726"/>
      <c r="D30" s="726"/>
      <c r="E30" s="726"/>
      <c r="F30" s="726"/>
      <c r="G30" s="726"/>
      <c r="H30" s="75"/>
      <c r="I30" s="75"/>
      <c r="J30" s="75"/>
      <c r="K30" s="75"/>
      <c r="L30" s="75"/>
      <c r="M30" s="75"/>
      <c r="N30" s="75"/>
      <c r="O30" s="75"/>
      <c r="P30" s="75"/>
      <c r="Q30" s="75"/>
      <c r="R30" s="75"/>
      <c r="S30" s="75"/>
      <c r="T30" s="75"/>
      <c r="U30" s="75"/>
      <c r="V30" s="75"/>
      <c r="W30" s="75"/>
      <c r="X30" s="75"/>
      <c r="Y30" s="75"/>
      <c r="Z30" s="75"/>
      <c r="AA30" s="75"/>
      <c r="AB30" s="75"/>
      <c r="AC30" s="75"/>
      <c r="AD30" s="75"/>
      <c r="AE30" s="75"/>
      <c r="AF30" s="75"/>
      <c r="AG30" s="75"/>
      <c r="AH30" s="75"/>
      <c r="AI30" s="75"/>
      <c r="AJ30" s="75"/>
      <c r="AK30" s="75"/>
      <c r="AL30" s="75"/>
      <c r="AM30" s="75"/>
      <c r="AN30" s="75"/>
      <c r="AO30" s="75"/>
      <c r="AP30" s="75"/>
      <c r="AQ30" s="75"/>
      <c r="AR30" s="75"/>
      <c r="AS30" s="75"/>
      <c r="AT30" s="75"/>
      <c r="AU30" s="75"/>
      <c r="AV30" s="75"/>
      <c r="AW30" s="75"/>
      <c r="AX30" s="75"/>
      <c r="AY30" s="75"/>
      <c r="AZ30" s="75"/>
      <c r="BA30" s="75"/>
      <c r="BB30" s="75"/>
      <c r="BC30" s="75"/>
      <c r="BD30" s="75"/>
      <c r="BE30" s="75"/>
      <c r="BF30" s="75"/>
      <c r="BG30" s="75"/>
      <c r="BH30" s="75"/>
      <c r="BI30" s="75"/>
      <c r="BJ30" s="75"/>
      <c r="BK30" s="75"/>
      <c r="BL30" s="75"/>
      <c r="BM30" s="75"/>
      <c r="BN30" s="75"/>
      <c r="BO30" s="75"/>
      <c r="BP30" s="75"/>
      <c r="BQ30" s="75"/>
      <c r="BR30" s="75"/>
      <c r="BS30" s="75"/>
      <c r="BT30" s="75"/>
      <c r="BU30" s="75"/>
      <c r="BV30" s="75"/>
      <c r="BW30" s="75"/>
      <c r="BX30" s="75"/>
      <c r="BY30" s="75"/>
      <c r="BZ30" s="75"/>
      <c r="CA30" s="75"/>
      <c r="CB30" s="75"/>
      <c r="CC30" s="75"/>
      <c r="CD30" s="75"/>
      <c r="CE30" s="75"/>
      <c r="CF30" s="75"/>
      <c r="CG30" s="75"/>
      <c r="CH30" s="75"/>
      <c r="CI30" s="75"/>
      <c r="CJ30" s="75"/>
      <c r="CK30" s="75"/>
      <c r="CL30" s="75"/>
      <c r="CM30" s="75"/>
      <c r="CN30" s="75"/>
      <c r="CO30" s="75"/>
      <c r="CP30" s="75"/>
      <c r="CQ30" s="75"/>
      <c r="CR30" s="75"/>
      <c r="CS30" s="75"/>
      <c r="CT30" s="75"/>
      <c r="CU30" s="75"/>
      <c r="CV30" s="75"/>
      <c r="CW30" s="75"/>
      <c r="CX30" s="75"/>
      <c r="CY30" s="75"/>
      <c r="CZ30" s="75"/>
      <c r="DA30" s="75"/>
      <c r="DB30" s="75"/>
      <c r="DC30" s="75"/>
      <c r="DD30" s="75"/>
      <c r="DE30" s="75"/>
      <c r="DF30" s="75"/>
      <c r="DG30" s="75"/>
      <c r="DH30" s="75"/>
      <c r="DI30" s="75"/>
      <c r="DJ30" s="75"/>
      <c r="DK30" s="75"/>
      <c r="DL30" s="75"/>
      <c r="DM30" s="75"/>
      <c r="DN30" s="75"/>
      <c r="DO30" s="75"/>
      <c r="DP30" s="75"/>
      <c r="DQ30" s="75"/>
      <c r="DR30" s="75"/>
      <c r="DS30" s="75"/>
      <c r="DT30" s="75"/>
      <c r="DU30" s="75"/>
      <c r="DV30" s="75"/>
      <c r="DW30" s="75"/>
      <c r="DX30" s="75"/>
      <c r="DY30" s="75"/>
      <c r="DZ30" s="75"/>
      <c r="EA30" s="75"/>
      <c r="EB30" s="75"/>
      <c r="EC30" s="75"/>
      <c r="ED30" s="75"/>
      <c r="EE30" s="75"/>
      <c r="EF30" s="75"/>
      <c r="EG30" s="75"/>
      <c r="EH30" s="75"/>
      <c r="EI30" s="75"/>
      <c r="EJ30" s="75"/>
      <c r="EK30" s="75"/>
      <c r="EL30" s="75"/>
      <c r="EM30" s="75"/>
      <c r="EN30" s="75"/>
      <c r="EO30" s="75"/>
      <c r="EP30" s="75"/>
      <c r="EQ30" s="75"/>
      <c r="ER30" s="75"/>
      <c r="ES30" s="75"/>
      <c r="ET30" s="75"/>
      <c r="EU30" s="75"/>
      <c r="EV30" s="75"/>
      <c r="EW30" s="75"/>
      <c r="EX30" s="75"/>
      <c r="EY30" s="75"/>
      <c r="EZ30" s="75"/>
      <c r="FA30" s="75"/>
      <c r="FB30" s="75"/>
      <c r="FC30" s="75"/>
      <c r="FD30" s="75"/>
      <c r="FE30" s="75"/>
      <c r="FF30" s="75"/>
      <c r="FG30" s="75"/>
      <c r="FH30" s="75"/>
      <c r="FI30" s="75"/>
      <c r="FJ30" s="75"/>
      <c r="FK30" s="75"/>
      <c r="FL30" s="75"/>
      <c r="FM30" s="75"/>
      <c r="FN30" s="75"/>
      <c r="FO30" s="75"/>
      <c r="FP30" s="75"/>
      <c r="FQ30" s="75"/>
      <c r="FR30" s="75"/>
      <c r="FS30" s="75"/>
      <c r="FT30" s="75"/>
      <c r="FU30" s="75"/>
      <c r="FV30" s="75"/>
      <c r="FW30" s="75"/>
      <c r="FX30" s="75"/>
      <c r="FY30" s="75"/>
      <c r="FZ30" s="75"/>
      <c r="GA30" s="75"/>
      <c r="GB30" s="75"/>
      <c r="GC30" s="75"/>
      <c r="GD30" s="75"/>
      <c r="GE30" s="75"/>
      <c r="GF30" s="75"/>
      <c r="GG30" s="75"/>
      <c r="GH30" s="75"/>
      <c r="GI30" s="75"/>
      <c r="GJ30" s="75"/>
      <c r="GK30" s="75"/>
      <c r="GL30" s="75"/>
      <c r="GM30" s="75"/>
      <c r="GN30" s="75"/>
      <c r="GO30" s="75"/>
      <c r="GP30" s="75"/>
      <c r="GQ30" s="75"/>
      <c r="GR30" s="75"/>
      <c r="GS30" s="75"/>
      <c r="GT30" s="75"/>
      <c r="GU30" s="75"/>
      <c r="GV30" s="75"/>
      <c r="GW30" s="75"/>
      <c r="GX30" s="75"/>
      <c r="GY30" s="75"/>
      <c r="GZ30" s="75"/>
      <c r="HA30" s="75"/>
      <c r="HB30" s="75"/>
      <c r="HC30" s="75"/>
      <c r="HD30" s="75"/>
      <c r="HE30" s="75"/>
      <c r="HF30" s="75"/>
      <c r="HG30" s="75"/>
      <c r="HH30" s="75"/>
      <c r="HI30" s="75"/>
      <c r="HJ30" s="75"/>
      <c r="HK30" s="75"/>
      <c r="HL30" s="75"/>
      <c r="HM30" s="75"/>
      <c r="HN30" s="75"/>
      <c r="HO30" s="75"/>
      <c r="HP30" s="75"/>
      <c r="HQ30" s="75"/>
      <c r="HR30" s="75"/>
      <c r="HS30" s="75"/>
      <c r="HT30" s="75"/>
      <c r="HU30" s="75"/>
      <c r="HV30" s="75"/>
      <c r="HW30" s="75"/>
      <c r="HX30" s="75"/>
      <c r="HY30" s="75"/>
      <c r="HZ30" s="75"/>
      <c r="IA30" s="75"/>
      <c r="IB30" s="75"/>
      <c r="IC30" s="75"/>
      <c r="ID30" s="75"/>
      <c r="IE30" s="75"/>
      <c r="IF30" s="75"/>
      <c r="IG30" s="75"/>
      <c r="IH30" s="75"/>
      <c r="II30" s="75"/>
      <c r="IJ30" s="75"/>
      <c r="IK30" s="75"/>
      <c r="IL30" s="75"/>
      <c r="IM30" s="75"/>
      <c r="IN30" s="75"/>
      <c r="IO30" s="75"/>
      <c r="IP30" s="75"/>
      <c r="IQ30" s="75"/>
      <c r="IR30" s="75"/>
      <c r="IS30" s="75"/>
      <c r="IT30" s="75"/>
      <c r="IU30" s="75"/>
      <c r="IV30" s="75"/>
    </row>
    <row r="31" spans="1:256" ht="28.2" customHeight="1" x14ac:dyDescent="0.3">
      <c r="A31" s="788" t="s">
        <v>72</v>
      </c>
      <c r="B31" s="788"/>
      <c r="C31" s="788"/>
      <c r="D31" s="788"/>
      <c r="E31" s="788"/>
      <c r="F31" s="788"/>
      <c r="G31" s="788"/>
      <c r="H31" s="113"/>
      <c r="I31" s="114"/>
      <c r="J31" s="114"/>
      <c r="K31" s="114"/>
      <c r="L31" s="114"/>
      <c r="M31" s="114"/>
      <c r="N31" s="114"/>
      <c r="O31" s="114"/>
      <c r="P31" s="114"/>
      <c r="Q31" s="114"/>
      <c r="R31" s="114"/>
      <c r="S31" s="114"/>
      <c r="T31" s="114"/>
      <c r="U31" s="114"/>
      <c r="V31" s="114"/>
      <c r="W31" s="114"/>
      <c r="X31" s="114"/>
      <c r="Y31" s="114"/>
      <c r="Z31" s="114"/>
      <c r="AA31" s="114"/>
      <c r="AB31" s="114"/>
      <c r="AC31" s="114"/>
      <c r="AD31" s="114"/>
      <c r="AE31" s="114"/>
      <c r="AF31" s="114"/>
      <c r="AG31" s="114"/>
      <c r="AH31" s="114"/>
      <c r="AI31" s="114"/>
      <c r="AJ31" s="114"/>
      <c r="AK31" s="114"/>
      <c r="AL31" s="114"/>
      <c r="AM31" s="114"/>
      <c r="AN31" s="114"/>
      <c r="AO31" s="114"/>
      <c r="AP31" s="114"/>
      <c r="AQ31" s="114"/>
      <c r="AR31" s="114"/>
      <c r="AS31" s="114"/>
      <c r="AT31" s="114"/>
      <c r="AU31" s="114"/>
      <c r="AV31" s="114"/>
      <c r="AW31" s="114"/>
      <c r="AX31" s="114"/>
      <c r="AY31" s="114"/>
      <c r="AZ31" s="114"/>
      <c r="BA31" s="114"/>
      <c r="BB31" s="114"/>
      <c r="BC31" s="114"/>
      <c r="BD31" s="114"/>
      <c r="BE31" s="114"/>
      <c r="BF31" s="114"/>
      <c r="BG31" s="114"/>
      <c r="BH31" s="114"/>
      <c r="BI31" s="114"/>
      <c r="BJ31" s="114"/>
      <c r="BK31" s="114"/>
      <c r="BL31" s="114"/>
      <c r="BM31" s="114"/>
      <c r="BN31" s="114"/>
      <c r="BO31" s="114"/>
      <c r="BP31" s="114"/>
      <c r="BQ31" s="114"/>
      <c r="BR31" s="114"/>
      <c r="BS31" s="114"/>
      <c r="BT31" s="114"/>
      <c r="BU31" s="114"/>
      <c r="BV31" s="114"/>
      <c r="BW31" s="114"/>
      <c r="BX31" s="114"/>
      <c r="BY31" s="114"/>
      <c r="BZ31" s="114"/>
      <c r="CA31" s="114"/>
      <c r="CB31" s="114"/>
      <c r="CC31" s="114"/>
      <c r="CD31" s="114"/>
      <c r="CE31" s="114"/>
      <c r="CF31" s="114"/>
      <c r="CG31" s="114"/>
      <c r="CH31" s="114"/>
      <c r="CI31" s="114"/>
      <c r="CJ31" s="114"/>
      <c r="CK31" s="114"/>
      <c r="CL31" s="114"/>
      <c r="CM31" s="114"/>
      <c r="CN31" s="114"/>
      <c r="CO31" s="114"/>
      <c r="CP31" s="114"/>
      <c r="CQ31" s="114"/>
      <c r="CR31" s="114"/>
      <c r="CS31" s="114"/>
      <c r="CT31" s="114"/>
      <c r="CU31" s="114"/>
      <c r="CV31" s="114"/>
      <c r="CW31" s="114"/>
      <c r="CX31" s="114"/>
      <c r="CY31" s="114"/>
      <c r="CZ31" s="114"/>
      <c r="DA31" s="114"/>
      <c r="DB31" s="114"/>
      <c r="DC31" s="114"/>
      <c r="DD31" s="114"/>
      <c r="DE31" s="114"/>
      <c r="DF31" s="114"/>
      <c r="DG31" s="114"/>
      <c r="DH31" s="114"/>
      <c r="DI31" s="114"/>
      <c r="DJ31" s="114"/>
      <c r="DK31" s="114"/>
      <c r="DL31" s="114"/>
      <c r="DM31" s="114"/>
      <c r="DN31" s="114"/>
      <c r="DO31" s="114"/>
      <c r="DP31" s="114"/>
      <c r="DQ31" s="114"/>
      <c r="DR31" s="114"/>
      <c r="DS31" s="114"/>
      <c r="DT31" s="114"/>
      <c r="DU31" s="114"/>
      <c r="DV31" s="114"/>
      <c r="DW31" s="114"/>
      <c r="DX31" s="114"/>
      <c r="DY31" s="114"/>
      <c r="DZ31" s="114"/>
      <c r="EA31" s="114"/>
      <c r="EB31" s="114"/>
      <c r="EC31" s="114"/>
      <c r="ED31" s="114"/>
      <c r="EE31" s="114"/>
      <c r="EF31" s="114"/>
      <c r="EG31" s="114"/>
      <c r="EH31" s="114"/>
      <c r="EI31" s="114"/>
      <c r="EJ31" s="114"/>
      <c r="EK31" s="114"/>
      <c r="EL31" s="114"/>
      <c r="EM31" s="114"/>
      <c r="EN31" s="114"/>
      <c r="EO31" s="114"/>
      <c r="EP31" s="114"/>
      <c r="EQ31" s="114"/>
      <c r="ER31" s="114"/>
      <c r="ES31" s="114"/>
      <c r="ET31" s="114"/>
      <c r="EU31" s="114"/>
      <c r="EV31" s="114"/>
      <c r="EW31" s="114"/>
      <c r="EX31" s="114"/>
      <c r="EY31" s="114"/>
      <c r="EZ31" s="114"/>
      <c r="FA31" s="114"/>
      <c r="FB31" s="114"/>
      <c r="FC31" s="114"/>
      <c r="FD31" s="114"/>
      <c r="FE31" s="114"/>
      <c r="FF31" s="114"/>
      <c r="FG31" s="114"/>
      <c r="FH31" s="114"/>
      <c r="FI31" s="114"/>
      <c r="FJ31" s="114"/>
      <c r="FK31" s="114"/>
      <c r="FL31" s="114"/>
      <c r="FM31" s="114"/>
      <c r="FN31" s="114"/>
      <c r="FO31" s="114"/>
      <c r="FP31" s="114"/>
      <c r="FQ31" s="114"/>
      <c r="FR31" s="114"/>
      <c r="FS31" s="114"/>
      <c r="FT31" s="114"/>
      <c r="FU31" s="114"/>
      <c r="FV31" s="114"/>
      <c r="FW31" s="114"/>
      <c r="FX31" s="114"/>
      <c r="FY31" s="114"/>
      <c r="FZ31" s="114"/>
      <c r="GA31" s="114"/>
      <c r="GB31" s="114"/>
      <c r="GC31" s="114"/>
      <c r="GD31" s="114"/>
      <c r="GE31" s="114"/>
      <c r="GF31" s="114"/>
      <c r="GG31" s="114"/>
      <c r="GH31" s="114"/>
      <c r="GI31" s="114"/>
      <c r="GJ31" s="114"/>
      <c r="GK31" s="114"/>
      <c r="GL31" s="114"/>
      <c r="GM31" s="114"/>
      <c r="GN31" s="114"/>
      <c r="GO31" s="114"/>
      <c r="GP31" s="114"/>
      <c r="GQ31" s="114"/>
      <c r="GR31" s="114"/>
      <c r="GS31" s="114"/>
      <c r="GT31" s="114"/>
      <c r="GU31" s="114"/>
      <c r="GV31" s="114"/>
      <c r="GW31" s="114"/>
      <c r="GX31" s="114"/>
      <c r="GY31" s="114"/>
      <c r="GZ31" s="114"/>
      <c r="HA31" s="114"/>
      <c r="HB31" s="114"/>
      <c r="HC31" s="114"/>
      <c r="HD31" s="114"/>
      <c r="HE31" s="114"/>
      <c r="HF31" s="114"/>
      <c r="HG31" s="114"/>
      <c r="HH31" s="114"/>
      <c r="HI31" s="114"/>
      <c r="HJ31" s="114"/>
      <c r="HK31" s="114"/>
      <c r="HL31" s="114"/>
      <c r="HM31" s="114"/>
      <c r="HN31" s="114"/>
      <c r="HO31" s="114"/>
      <c r="HP31" s="114"/>
      <c r="HQ31" s="114"/>
      <c r="HR31" s="114"/>
      <c r="HS31" s="114"/>
      <c r="HT31" s="114"/>
      <c r="HU31" s="114"/>
      <c r="HV31" s="114"/>
      <c r="HW31" s="114"/>
      <c r="HX31" s="114"/>
      <c r="HY31" s="114"/>
      <c r="HZ31" s="114"/>
      <c r="IA31" s="114"/>
      <c r="IB31" s="114"/>
      <c r="IC31" s="114"/>
      <c r="ID31" s="114"/>
      <c r="IE31" s="114"/>
      <c r="IF31" s="114"/>
      <c r="IG31" s="114"/>
      <c r="IH31" s="114"/>
      <c r="II31" s="114"/>
      <c r="IJ31" s="114"/>
      <c r="IK31" s="114"/>
      <c r="IL31" s="114"/>
      <c r="IM31" s="114"/>
      <c r="IN31" s="114"/>
      <c r="IO31" s="114"/>
      <c r="IP31" s="114"/>
      <c r="IQ31" s="114"/>
      <c r="IR31" s="114"/>
      <c r="IS31" s="114"/>
      <c r="IT31" s="114"/>
      <c r="IU31" s="114"/>
      <c r="IV31" s="114"/>
    </row>
    <row r="32" spans="1:256" ht="15.6" x14ac:dyDescent="0.3">
      <c r="A32" s="64" t="s">
        <v>53</v>
      </c>
      <c r="B32" s="75"/>
      <c r="C32" s="75"/>
      <c r="D32" s="75"/>
      <c r="E32" s="75"/>
      <c r="F32" s="75"/>
      <c r="G32" s="75"/>
      <c r="H32" s="75"/>
      <c r="I32" s="75"/>
      <c r="J32" s="75"/>
      <c r="K32" s="75"/>
      <c r="L32" s="75"/>
      <c r="M32" s="75"/>
      <c r="N32" s="75"/>
      <c r="O32" s="75"/>
      <c r="P32" s="75"/>
      <c r="Q32" s="75"/>
      <c r="R32" s="75"/>
      <c r="S32" s="75"/>
      <c r="T32" s="75"/>
      <c r="U32" s="75"/>
      <c r="V32" s="75"/>
      <c r="W32" s="75"/>
      <c r="X32" s="75"/>
      <c r="Y32" s="75"/>
      <c r="Z32" s="75"/>
      <c r="AA32" s="75"/>
      <c r="AB32" s="75"/>
      <c r="AC32" s="75"/>
      <c r="AD32" s="75"/>
      <c r="AE32" s="75"/>
      <c r="AF32" s="75"/>
      <c r="AG32" s="75"/>
      <c r="AH32" s="75"/>
      <c r="AI32" s="75"/>
      <c r="AJ32" s="75"/>
      <c r="AK32" s="75"/>
      <c r="AL32" s="75"/>
      <c r="AM32" s="75"/>
      <c r="AN32" s="75"/>
      <c r="AO32" s="75"/>
      <c r="AP32" s="75"/>
      <c r="AQ32" s="75"/>
      <c r="AR32" s="75"/>
      <c r="AS32" s="75"/>
      <c r="AT32" s="75"/>
      <c r="AU32" s="75"/>
      <c r="AV32" s="75"/>
      <c r="AW32" s="75"/>
      <c r="AX32" s="75"/>
      <c r="AY32" s="75"/>
      <c r="AZ32" s="75"/>
      <c r="BA32" s="75"/>
      <c r="BB32" s="75"/>
      <c r="BC32" s="75"/>
      <c r="BD32" s="75"/>
      <c r="BE32" s="75"/>
      <c r="BF32" s="75"/>
      <c r="BG32" s="75"/>
      <c r="BH32" s="75"/>
      <c r="BI32" s="75"/>
      <c r="BJ32" s="75"/>
      <c r="BK32" s="75"/>
      <c r="BL32" s="75"/>
      <c r="BM32" s="75"/>
      <c r="BN32" s="75"/>
      <c r="BO32" s="75"/>
      <c r="BP32" s="75"/>
      <c r="BQ32" s="75"/>
      <c r="BR32" s="75"/>
      <c r="BS32" s="75"/>
      <c r="BT32" s="75"/>
      <c r="BU32" s="75"/>
      <c r="BV32" s="75"/>
      <c r="BW32" s="75"/>
      <c r="BX32" s="75"/>
      <c r="BY32" s="75"/>
      <c r="BZ32" s="75"/>
      <c r="CA32" s="75"/>
      <c r="CB32" s="75"/>
      <c r="CC32" s="75"/>
      <c r="CD32" s="75"/>
      <c r="CE32" s="75"/>
      <c r="CF32" s="75"/>
      <c r="CG32" s="75"/>
      <c r="CH32" s="75"/>
      <c r="CI32" s="75"/>
      <c r="CJ32" s="75"/>
      <c r="CK32" s="75"/>
      <c r="CL32" s="75"/>
      <c r="CM32" s="75"/>
      <c r="CN32" s="75"/>
      <c r="CO32" s="75"/>
      <c r="CP32" s="75"/>
      <c r="CQ32" s="75"/>
      <c r="CR32" s="75"/>
      <c r="CS32" s="75"/>
      <c r="CT32" s="75"/>
      <c r="CU32" s="75"/>
      <c r="CV32" s="75"/>
      <c r="CW32" s="75"/>
      <c r="CX32" s="75"/>
      <c r="CY32" s="75"/>
      <c r="CZ32" s="75"/>
      <c r="DA32" s="75"/>
      <c r="DB32" s="75"/>
      <c r="DC32" s="75"/>
      <c r="DD32" s="75"/>
      <c r="DE32" s="75"/>
      <c r="DF32" s="75"/>
      <c r="DG32" s="75"/>
      <c r="DH32" s="75"/>
      <c r="DI32" s="75"/>
      <c r="DJ32" s="75"/>
      <c r="DK32" s="75"/>
      <c r="DL32" s="75"/>
      <c r="DM32" s="75"/>
      <c r="DN32" s="75"/>
      <c r="DO32" s="75"/>
      <c r="DP32" s="75"/>
      <c r="DQ32" s="75"/>
      <c r="DR32" s="75"/>
      <c r="DS32" s="75"/>
      <c r="DT32" s="75"/>
      <c r="DU32" s="75"/>
      <c r="DV32" s="75"/>
      <c r="DW32" s="75"/>
      <c r="DX32" s="75"/>
      <c r="DY32" s="75"/>
      <c r="DZ32" s="75"/>
      <c r="EA32" s="75"/>
      <c r="EB32" s="75"/>
      <c r="EC32" s="75"/>
      <c r="ED32" s="75"/>
      <c r="EE32" s="75"/>
      <c r="EF32" s="75"/>
      <c r="EG32" s="75"/>
      <c r="EH32" s="75"/>
      <c r="EI32" s="75"/>
      <c r="EJ32" s="75"/>
      <c r="EK32" s="75"/>
      <c r="EL32" s="75"/>
      <c r="EM32" s="75"/>
      <c r="EN32" s="75"/>
      <c r="EO32" s="75"/>
      <c r="EP32" s="75"/>
      <c r="EQ32" s="75"/>
      <c r="ER32" s="75"/>
      <c r="ES32" s="75"/>
      <c r="ET32" s="75"/>
      <c r="EU32" s="75"/>
      <c r="EV32" s="75"/>
      <c r="EW32" s="75"/>
      <c r="EX32" s="75"/>
      <c r="EY32" s="75"/>
      <c r="EZ32" s="75"/>
      <c r="FA32" s="75"/>
      <c r="FB32" s="75"/>
      <c r="FC32" s="75"/>
      <c r="FD32" s="75"/>
      <c r="FE32" s="75"/>
      <c r="FF32" s="75"/>
      <c r="FG32" s="75"/>
      <c r="FH32" s="75"/>
      <c r="FI32" s="75"/>
      <c r="FJ32" s="75"/>
      <c r="FK32" s="75"/>
      <c r="FL32" s="75"/>
      <c r="FM32" s="75"/>
      <c r="FN32" s="75"/>
      <c r="FO32" s="75"/>
      <c r="FP32" s="75"/>
      <c r="FQ32" s="75"/>
      <c r="FR32" s="75"/>
      <c r="FS32" s="75"/>
      <c r="FT32" s="75"/>
      <c r="FU32" s="75"/>
      <c r="FV32" s="75"/>
      <c r="FW32" s="75"/>
      <c r="FX32" s="75"/>
      <c r="FY32" s="75"/>
      <c r="FZ32" s="75"/>
      <c r="GA32" s="75"/>
      <c r="GB32" s="75"/>
      <c r="GC32" s="75"/>
      <c r="GD32" s="75"/>
      <c r="GE32" s="75"/>
      <c r="GF32" s="75"/>
      <c r="GG32" s="75"/>
      <c r="GH32" s="75"/>
      <c r="GI32" s="75"/>
      <c r="GJ32" s="75"/>
      <c r="GK32" s="75"/>
      <c r="GL32" s="75"/>
      <c r="GM32" s="75"/>
      <c r="GN32" s="75"/>
      <c r="GO32" s="75"/>
      <c r="GP32" s="75"/>
      <c r="GQ32" s="75"/>
      <c r="GR32" s="75"/>
      <c r="GS32" s="75"/>
      <c r="GT32" s="75"/>
      <c r="GU32" s="75"/>
      <c r="GV32" s="75"/>
      <c r="GW32" s="75"/>
      <c r="GX32" s="75"/>
      <c r="GY32" s="75"/>
      <c r="GZ32" s="75"/>
      <c r="HA32" s="75"/>
      <c r="HB32" s="75"/>
      <c r="HC32" s="75"/>
      <c r="HD32" s="75"/>
      <c r="HE32" s="75"/>
      <c r="HF32" s="75"/>
      <c r="HG32" s="75"/>
      <c r="HH32" s="75"/>
      <c r="HI32" s="75"/>
      <c r="HJ32" s="75"/>
      <c r="HK32" s="75"/>
      <c r="HL32" s="75"/>
      <c r="HM32" s="75"/>
      <c r="HN32" s="75"/>
      <c r="HO32" s="75"/>
      <c r="HP32" s="75"/>
      <c r="HQ32" s="75"/>
      <c r="HR32" s="75"/>
      <c r="HS32" s="75"/>
      <c r="HT32" s="75"/>
      <c r="HU32" s="75"/>
      <c r="HV32" s="75"/>
      <c r="HW32" s="75"/>
      <c r="HX32" s="75"/>
      <c r="HY32" s="75"/>
      <c r="HZ32" s="75"/>
      <c r="IA32" s="75"/>
      <c r="IB32" s="75"/>
      <c r="IC32" s="75"/>
      <c r="ID32" s="75"/>
      <c r="IE32" s="75"/>
      <c r="IF32" s="75"/>
      <c r="IG32" s="75"/>
      <c r="IH32" s="75"/>
      <c r="II32" s="75"/>
      <c r="IJ32" s="75"/>
      <c r="IK32" s="75"/>
      <c r="IL32" s="75"/>
      <c r="IM32" s="75"/>
      <c r="IN32" s="75"/>
      <c r="IO32" s="75"/>
      <c r="IP32" s="75"/>
      <c r="IQ32" s="75"/>
      <c r="IR32" s="75"/>
      <c r="IS32" s="75"/>
      <c r="IT32" s="75"/>
      <c r="IU32" s="75"/>
      <c r="IV32" s="75"/>
    </row>
    <row r="33" spans="1:256" ht="15.6" x14ac:dyDescent="0.3">
      <c r="A33" s="64" t="s">
        <v>73</v>
      </c>
      <c r="B33" s="75"/>
      <c r="C33" s="75"/>
      <c r="D33" s="75"/>
      <c r="E33" s="75"/>
      <c r="F33" s="75"/>
      <c r="G33" s="75"/>
      <c r="H33" s="75"/>
      <c r="I33" s="75"/>
      <c r="J33" s="75"/>
      <c r="K33" s="75"/>
      <c r="L33" s="75"/>
      <c r="M33" s="75"/>
      <c r="N33" s="75"/>
      <c r="O33" s="75"/>
      <c r="P33" s="75"/>
      <c r="Q33" s="75"/>
      <c r="R33" s="75"/>
      <c r="S33" s="75"/>
      <c r="T33" s="75"/>
      <c r="U33" s="75"/>
      <c r="V33" s="75"/>
      <c r="W33" s="75"/>
      <c r="X33" s="75"/>
      <c r="Y33" s="75"/>
      <c r="Z33" s="75"/>
      <c r="AA33" s="75"/>
      <c r="AB33" s="75"/>
      <c r="AC33" s="75"/>
      <c r="AD33" s="75"/>
      <c r="AE33" s="75"/>
      <c r="AF33" s="75"/>
      <c r="AG33" s="75"/>
      <c r="AH33" s="75"/>
      <c r="AI33" s="75"/>
      <c r="AJ33" s="75"/>
      <c r="AK33" s="75"/>
      <c r="AL33" s="75"/>
      <c r="AM33" s="75"/>
      <c r="AN33" s="75"/>
      <c r="AO33" s="75"/>
      <c r="AP33" s="75"/>
      <c r="AQ33" s="75"/>
      <c r="AR33" s="75"/>
      <c r="AS33" s="75"/>
      <c r="AT33" s="75"/>
      <c r="AU33" s="75"/>
      <c r="AV33" s="75"/>
      <c r="AW33" s="75"/>
      <c r="AX33" s="75"/>
      <c r="AY33" s="75"/>
      <c r="AZ33" s="75"/>
      <c r="BA33" s="75"/>
      <c r="BB33" s="75"/>
      <c r="BC33" s="75"/>
      <c r="BD33" s="75"/>
      <c r="BE33" s="75"/>
      <c r="BF33" s="75"/>
      <c r="BG33" s="75"/>
      <c r="BH33" s="75"/>
      <c r="BI33" s="75"/>
      <c r="BJ33" s="75"/>
      <c r="BK33" s="75"/>
      <c r="BL33" s="75"/>
      <c r="BM33" s="75"/>
      <c r="BN33" s="75"/>
      <c r="BO33" s="75"/>
      <c r="BP33" s="75"/>
      <c r="BQ33" s="75"/>
      <c r="BR33" s="75"/>
      <c r="BS33" s="75"/>
      <c r="BT33" s="75"/>
      <c r="BU33" s="75"/>
      <c r="BV33" s="75"/>
      <c r="BW33" s="75"/>
      <c r="BX33" s="75"/>
      <c r="BY33" s="75"/>
      <c r="BZ33" s="75"/>
      <c r="CA33" s="75"/>
      <c r="CB33" s="75"/>
      <c r="CC33" s="75"/>
      <c r="CD33" s="75"/>
      <c r="CE33" s="75"/>
      <c r="CF33" s="75"/>
      <c r="CG33" s="75"/>
      <c r="CH33" s="75"/>
      <c r="CI33" s="75"/>
      <c r="CJ33" s="75"/>
      <c r="CK33" s="75"/>
      <c r="CL33" s="75"/>
      <c r="CM33" s="75"/>
      <c r="CN33" s="75"/>
      <c r="CO33" s="75"/>
      <c r="CP33" s="75"/>
      <c r="CQ33" s="75"/>
      <c r="CR33" s="75"/>
      <c r="CS33" s="75"/>
      <c r="CT33" s="75"/>
      <c r="CU33" s="75"/>
      <c r="CV33" s="75"/>
      <c r="CW33" s="75"/>
      <c r="CX33" s="75"/>
      <c r="CY33" s="75"/>
      <c r="CZ33" s="75"/>
      <c r="DA33" s="75"/>
      <c r="DB33" s="75"/>
      <c r="DC33" s="75"/>
      <c r="DD33" s="75"/>
      <c r="DE33" s="75"/>
      <c r="DF33" s="75"/>
      <c r="DG33" s="75"/>
      <c r="DH33" s="75"/>
      <c r="DI33" s="75"/>
      <c r="DJ33" s="75"/>
      <c r="DK33" s="75"/>
      <c r="DL33" s="75"/>
      <c r="DM33" s="75"/>
      <c r="DN33" s="75"/>
      <c r="DO33" s="75"/>
      <c r="DP33" s="75"/>
      <c r="DQ33" s="75"/>
      <c r="DR33" s="75"/>
      <c r="DS33" s="75"/>
      <c r="DT33" s="75"/>
      <c r="DU33" s="75"/>
      <c r="DV33" s="75"/>
      <c r="DW33" s="75"/>
      <c r="DX33" s="75"/>
      <c r="DY33" s="75"/>
      <c r="DZ33" s="75"/>
      <c r="EA33" s="75"/>
      <c r="EB33" s="75"/>
      <c r="EC33" s="75"/>
      <c r="ED33" s="75"/>
      <c r="EE33" s="75"/>
      <c r="EF33" s="75"/>
      <c r="EG33" s="75"/>
      <c r="EH33" s="75"/>
      <c r="EI33" s="75"/>
      <c r="EJ33" s="75"/>
      <c r="EK33" s="75"/>
      <c r="EL33" s="75"/>
      <c r="EM33" s="75"/>
      <c r="EN33" s="75"/>
      <c r="EO33" s="75"/>
      <c r="EP33" s="75"/>
      <c r="EQ33" s="75"/>
      <c r="ER33" s="75"/>
      <c r="ES33" s="75"/>
      <c r="ET33" s="75"/>
      <c r="EU33" s="75"/>
      <c r="EV33" s="75"/>
      <c r="EW33" s="75"/>
      <c r="EX33" s="75"/>
      <c r="EY33" s="75"/>
      <c r="EZ33" s="75"/>
      <c r="FA33" s="75"/>
      <c r="FB33" s="75"/>
      <c r="FC33" s="75"/>
      <c r="FD33" s="75"/>
      <c r="FE33" s="75"/>
      <c r="FF33" s="75"/>
      <c r="FG33" s="75"/>
      <c r="FH33" s="75"/>
      <c r="FI33" s="75"/>
      <c r="FJ33" s="75"/>
      <c r="FK33" s="75"/>
      <c r="FL33" s="75"/>
      <c r="FM33" s="75"/>
      <c r="FN33" s="75"/>
      <c r="FO33" s="75"/>
      <c r="FP33" s="75"/>
      <c r="FQ33" s="75"/>
      <c r="FR33" s="75"/>
      <c r="FS33" s="75"/>
      <c r="FT33" s="75"/>
      <c r="FU33" s="75"/>
      <c r="FV33" s="75"/>
      <c r="FW33" s="75"/>
      <c r="FX33" s="75"/>
      <c r="FY33" s="75"/>
      <c r="FZ33" s="75"/>
      <c r="GA33" s="75"/>
      <c r="GB33" s="75"/>
      <c r="GC33" s="75"/>
      <c r="GD33" s="75"/>
      <c r="GE33" s="75"/>
      <c r="GF33" s="75"/>
      <c r="GG33" s="75"/>
      <c r="GH33" s="75"/>
      <c r="GI33" s="75"/>
      <c r="GJ33" s="75"/>
      <c r="GK33" s="75"/>
      <c r="GL33" s="75"/>
      <c r="GM33" s="75"/>
      <c r="GN33" s="75"/>
      <c r="GO33" s="75"/>
      <c r="GP33" s="75"/>
      <c r="GQ33" s="75"/>
      <c r="GR33" s="75"/>
      <c r="GS33" s="75"/>
      <c r="GT33" s="75"/>
      <c r="GU33" s="75"/>
      <c r="GV33" s="75"/>
      <c r="GW33" s="75"/>
      <c r="GX33" s="75"/>
      <c r="GY33" s="75"/>
      <c r="GZ33" s="75"/>
      <c r="HA33" s="75"/>
      <c r="HB33" s="75"/>
      <c r="HC33" s="75"/>
      <c r="HD33" s="75"/>
      <c r="HE33" s="75"/>
      <c r="HF33" s="75"/>
      <c r="HG33" s="75"/>
      <c r="HH33" s="75"/>
      <c r="HI33" s="75"/>
      <c r="HJ33" s="75"/>
      <c r="HK33" s="75"/>
      <c r="HL33" s="75"/>
      <c r="HM33" s="75"/>
      <c r="HN33" s="75"/>
      <c r="HO33" s="75"/>
      <c r="HP33" s="75"/>
      <c r="HQ33" s="75"/>
      <c r="HR33" s="75"/>
      <c r="HS33" s="75"/>
      <c r="HT33" s="75"/>
      <c r="HU33" s="75"/>
      <c r="HV33" s="75"/>
      <c r="HW33" s="75"/>
      <c r="HX33" s="75"/>
      <c r="HY33" s="75"/>
      <c r="HZ33" s="75"/>
      <c r="IA33" s="75"/>
      <c r="IB33" s="75"/>
      <c r="IC33" s="75"/>
      <c r="ID33" s="75"/>
      <c r="IE33" s="75"/>
      <c r="IF33" s="75"/>
      <c r="IG33" s="75"/>
      <c r="IH33" s="75"/>
      <c r="II33" s="75"/>
      <c r="IJ33" s="75"/>
      <c r="IK33" s="75"/>
      <c r="IL33" s="75"/>
      <c r="IM33" s="75"/>
      <c r="IN33" s="75"/>
      <c r="IO33" s="75"/>
      <c r="IP33" s="75"/>
      <c r="IQ33" s="75"/>
      <c r="IR33" s="75"/>
      <c r="IS33" s="75"/>
      <c r="IT33" s="75"/>
      <c r="IU33" s="75"/>
      <c r="IV33" s="75"/>
    </row>
    <row r="34" spans="1:256" ht="50.4" customHeight="1" x14ac:dyDescent="0.3">
      <c r="A34" s="722" t="s">
        <v>213</v>
      </c>
      <c r="B34" s="722"/>
      <c r="C34" s="722"/>
      <c r="D34" s="722"/>
      <c r="E34" s="722"/>
      <c r="F34" s="722"/>
      <c r="G34" s="722"/>
      <c r="H34" s="115"/>
      <c r="I34" s="116"/>
      <c r="J34" s="110"/>
      <c r="K34" s="110"/>
      <c r="L34" s="110"/>
      <c r="M34" s="52"/>
      <c r="N34" s="52"/>
      <c r="O34" s="52"/>
      <c r="P34" s="52"/>
      <c r="Q34" s="52"/>
      <c r="R34" s="52"/>
      <c r="S34" s="52"/>
      <c r="T34" s="52"/>
      <c r="U34" s="52"/>
      <c r="V34" s="52"/>
      <c r="W34" s="52"/>
      <c r="X34" s="52"/>
      <c r="Y34" s="52"/>
      <c r="Z34" s="52"/>
      <c r="AA34" s="52"/>
      <c r="AB34" s="52"/>
      <c r="AC34" s="52"/>
      <c r="AD34" s="52"/>
      <c r="AE34" s="52"/>
      <c r="AF34" s="52"/>
      <c r="AG34" s="52"/>
      <c r="AH34" s="52"/>
      <c r="AI34" s="52"/>
      <c r="AJ34" s="52"/>
      <c r="AK34" s="52"/>
      <c r="AL34" s="52"/>
      <c r="AM34" s="52"/>
      <c r="AN34" s="52"/>
      <c r="AO34" s="52"/>
      <c r="AP34" s="52"/>
      <c r="AQ34" s="52"/>
      <c r="AR34" s="52"/>
      <c r="AS34" s="52"/>
      <c r="AT34" s="52"/>
      <c r="AU34" s="52"/>
      <c r="AV34" s="52"/>
      <c r="AW34" s="52"/>
      <c r="AX34" s="52"/>
      <c r="AY34" s="52"/>
      <c r="AZ34" s="52"/>
      <c r="BA34" s="52"/>
      <c r="BB34" s="52"/>
      <c r="BC34" s="52"/>
      <c r="BD34" s="52"/>
      <c r="BE34" s="52"/>
      <c r="BF34" s="52"/>
      <c r="BG34" s="52"/>
      <c r="BH34" s="52"/>
      <c r="BI34" s="52"/>
      <c r="BJ34" s="52"/>
      <c r="BK34" s="52"/>
      <c r="BL34" s="52"/>
      <c r="BM34" s="52"/>
      <c r="BN34" s="52"/>
      <c r="BO34" s="52"/>
      <c r="BP34" s="52"/>
      <c r="BQ34" s="52"/>
      <c r="BR34" s="52"/>
      <c r="BS34" s="52"/>
      <c r="BT34" s="52"/>
      <c r="BU34" s="52"/>
      <c r="BV34" s="52"/>
      <c r="BW34" s="52"/>
      <c r="BX34" s="52"/>
      <c r="BY34" s="52"/>
      <c r="BZ34" s="52"/>
      <c r="CA34" s="52"/>
      <c r="CB34" s="52"/>
      <c r="CC34" s="52"/>
      <c r="CD34" s="52"/>
      <c r="CE34" s="52"/>
      <c r="CF34" s="52"/>
      <c r="CG34" s="52"/>
      <c r="CH34" s="52"/>
      <c r="CI34" s="52"/>
      <c r="CJ34" s="52"/>
      <c r="CK34" s="52"/>
      <c r="CL34" s="52"/>
      <c r="CM34" s="52"/>
      <c r="CN34" s="52"/>
      <c r="CO34" s="52"/>
      <c r="CP34" s="52"/>
      <c r="CQ34" s="52"/>
      <c r="CR34" s="52"/>
      <c r="CS34" s="52"/>
      <c r="CT34" s="52"/>
      <c r="CU34" s="52"/>
      <c r="CV34" s="52"/>
      <c r="CW34" s="52"/>
      <c r="CX34" s="52"/>
      <c r="CY34" s="52"/>
      <c r="CZ34" s="52"/>
      <c r="DA34" s="52"/>
      <c r="DB34" s="52"/>
      <c r="DC34" s="52"/>
      <c r="DD34" s="52"/>
      <c r="DE34" s="52"/>
      <c r="DF34" s="52"/>
      <c r="DG34" s="52"/>
      <c r="DH34" s="52"/>
      <c r="DI34" s="52"/>
      <c r="DJ34" s="52"/>
      <c r="DK34" s="52"/>
      <c r="DL34" s="52"/>
      <c r="DM34" s="52"/>
      <c r="DN34" s="52"/>
      <c r="DO34" s="52"/>
      <c r="DP34" s="52"/>
      <c r="DQ34" s="52"/>
      <c r="DR34" s="52"/>
      <c r="DS34" s="52"/>
      <c r="DT34" s="52"/>
      <c r="DU34" s="52"/>
      <c r="DV34" s="52"/>
      <c r="DW34" s="52"/>
      <c r="DX34" s="52"/>
      <c r="DY34" s="52"/>
      <c r="DZ34" s="52"/>
      <c r="EA34" s="52"/>
      <c r="EB34" s="52"/>
      <c r="EC34" s="52"/>
      <c r="ED34" s="52"/>
      <c r="EE34" s="52"/>
      <c r="EF34" s="52"/>
      <c r="EG34" s="52"/>
      <c r="EH34" s="52"/>
      <c r="EI34" s="52"/>
      <c r="EJ34" s="52"/>
      <c r="EK34" s="52"/>
      <c r="EL34" s="52"/>
      <c r="EM34" s="52"/>
      <c r="EN34" s="52"/>
      <c r="EO34" s="52"/>
      <c r="EP34" s="52"/>
      <c r="EQ34" s="52"/>
      <c r="ER34" s="52"/>
      <c r="ES34" s="52"/>
      <c r="ET34" s="52"/>
      <c r="EU34" s="52"/>
      <c r="EV34" s="52"/>
      <c r="EW34" s="52"/>
      <c r="EX34" s="52"/>
      <c r="EY34" s="52"/>
      <c r="EZ34" s="52"/>
      <c r="FA34" s="52"/>
      <c r="FB34" s="52"/>
      <c r="FC34" s="52"/>
      <c r="FD34" s="52"/>
      <c r="FE34" s="52"/>
      <c r="FF34" s="52"/>
      <c r="FG34" s="52"/>
      <c r="FH34" s="52"/>
      <c r="FI34" s="52"/>
      <c r="FJ34" s="52"/>
      <c r="FK34" s="52"/>
      <c r="FL34" s="52"/>
      <c r="FM34" s="52"/>
      <c r="FN34" s="52"/>
      <c r="FO34" s="52"/>
      <c r="FP34" s="52"/>
      <c r="FQ34" s="52"/>
      <c r="FR34" s="52"/>
      <c r="FS34" s="52"/>
      <c r="FT34" s="52"/>
      <c r="FU34" s="52"/>
      <c r="FV34" s="52"/>
      <c r="FW34" s="52"/>
      <c r="FX34" s="52"/>
      <c r="FY34" s="52"/>
      <c r="FZ34" s="52"/>
      <c r="GA34" s="52"/>
      <c r="GB34" s="52"/>
      <c r="GC34" s="52"/>
      <c r="GD34" s="52"/>
      <c r="GE34" s="52"/>
      <c r="GF34" s="52"/>
      <c r="GG34" s="52"/>
      <c r="GH34" s="52"/>
      <c r="GI34" s="52"/>
      <c r="GJ34" s="52"/>
      <c r="GK34" s="52"/>
      <c r="GL34" s="52"/>
      <c r="GM34" s="52"/>
      <c r="GN34" s="52"/>
      <c r="GO34" s="52"/>
      <c r="GP34" s="52"/>
      <c r="GQ34" s="52"/>
      <c r="GR34" s="52"/>
      <c r="GS34" s="52"/>
      <c r="GT34" s="52"/>
      <c r="GU34" s="52"/>
      <c r="GV34" s="52"/>
      <c r="GW34" s="52"/>
      <c r="GX34" s="52"/>
      <c r="GY34" s="52"/>
      <c r="GZ34" s="52"/>
      <c r="HA34" s="52"/>
      <c r="HB34" s="52"/>
      <c r="HC34" s="52"/>
      <c r="HD34" s="52"/>
      <c r="HE34" s="52"/>
      <c r="HF34" s="52"/>
      <c r="HG34" s="52"/>
      <c r="HH34" s="52"/>
      <c r="HI34" s="52"/>
      <c r="HJ34" s="52"/>
      <c r="HK34" s="52"/>
      <c r="HL34" s="52"/>
      <c r="HM34" s="52"/>
      <c r="HN34" s="52"/>
      <c r="HO34" s="52"/>
      <c r="HP34" s="52"/>
      <c r="HQ34" s="52"/>
      <c r="HR34" s="52"/>
      <c r="HS34" s="52"/>
      <c r="HT34" s="52"/>
      <c r="HU34" s="52"/>
      <c r="HV34" s="52"/>
      <c r="HW34" s="52"/>
      <c r="HX34" s="52"/>
      <c r="HY34" s="52"/>
      <c r="HZ34" s="52"/>
      <c r="IA34" s="52"/>
      <c r="IB34" s="52"/>
      <c r="IC34" s="52"/>
      <c r="ID34" s="52"/>
      <c r="IE34" s="52"/>
      <c r="IF34" s="52"/>
      <c r="IG34" s="52"/>
      <c r="IH34" s="52"/>
      <c r="II34" s="52"/>
      <c r="IJ34" s="52"/>
      <c r="IK34" s="52"/>
      <c r="IL34" s="52"/>
      <c r="IM34" s="52"/>
      <c r="IN34" s="52"/>
      <c r="IO34" s="52"/>
      <c r="IP34" s="52"/>
      <c r="IQ34" s="52"/>
      <c r="IR34" s="52"/>
      <c r="IS34" s="52"/>
      <c r="IT34" s="52"/>
      <c r="IU34" s="52"/>
      <c r="IV34" s="52"/>
    </row>
    <row r="35" spans="1:256" ht="65.400000000000006" customHeight="1" x14ac:dyDescent="0.3">
      <c r="A35" s="722" t="s">
        <v>83</v>
      </c>
      <c r="B35" s="722"/>
      <c r="C35" s="722"/>
      <c r="D35" s="722"/>
      <c r="E35" s="722"/>
      <c r="F35" s="722"/>
      <c r="G35" s="722"/>
      <c r="H35" s="722"/>
      <c r="I35" s="722"/>
      <c r="J35" s="722"/>
      <c r="K35" s="110"/>
      <c r="L35" s="110"/>
      <c r="M35" s="52"/>
      <c r="N35" s="52"/>
      <c r="O35" s="52"/>
      <c r="P35" s="52"/>
      <c r="Q35" s="52"/>
      <c r="R35" s="52"/>
      <c r="S35" s="52"/>
      <c r="T35" s="52"/>
      <c r="U35" s="52"/>
      <c r="V35" s="52"/>
      <c r="W35" s="52"/>
      <c r="X35" s="52"/>
      <c r="Y35" s="52"/>
      <c r="Z35" s="52"/>
      <c r="AA35" s="52"/>
      <c r="AB35" s="52"/>
      <c r="AC35" s="52"/>
      <c r="AD35" s="52"/>
      <c r="AE35" s="52"/>
      <c r="AF35" s="52"/>
      <c r="AG35" s="52"/>
      <c r="AH35" s="52"/>
      <c r="AI35" s="52"/>
      <c r="AJ35" s="52"/>
      <c r="AK35" s="52"/>
      <c r="AL35" s="52"/>
      <c r="AM35" s="52"/>
      <c r="AN35" s="52"/>
      <c r="AO35" s="52"/>
      <c r="AP35" s="52"/>
      <c r="AQ35" s="52"/>
      <c r="AR35" s="52"/>
      <c r="AS35" s="52"/>
      <c r="AT35" s="52"/>
      <c r="AU35" s="52"/>
      <c r="AV35" s="52"/>
      <c r="AW35" s="52"/>
      <c r="AX35" s="52"/>
      <c r="AY35" s="52"/>
      <c r="AZ35" s="52"/>
      <c r="BA35" s="52"/>
      <c r="BB35" s="52"/>
      <c r="BC35" s="52"/>
      <c r="BD35" s="52"/>
      <c r="BE35" s="52"/>
      <c r="BF35" s="52"/>
      <c r="BG35" s="52"/>
      <c r="BH35" s="52"/>
      <c r="BI35" s="52"/>
      <c r="BJ35" s="52"/>
      <c r="BK35" s="52"/>
      <c r="BL35" s="52"/>
      <c r="BM35" s="52"/>
      <c r="BN35" s="52"/>
      <c r="BO35" s="52"/>
      <c r="BP35" s="52"/>
      <c r="BQ35" s="52"/>
      <c r="BR35" s="52"/>
      <c r="BS35" s="52"/>
      <c r="BT35" s="52"/>
      <c r="BU35" s="52"/>
      <c r="BV35" s="52"/>
      <c r="BW35" s="52"/>
      <c r="BX35" s="52"/>
      <c r="BY35" s="52"/>
      <c r="BZ35" s="52"/>
      <c r="CA35" s="52"/>
      <c r="CB35" s="52"/>
      <c r="CC35" s="52"/>
      <c r="CD35" s="52"/>
      <c r="CE35" s="52"/>
      <c r="CF35" s="52"/>
      <c r="CG35" s="52"/>
      <c r="CH35" s="52"/>
      <c r="CI35" s="52"/>
      <c r="CJ35" s="52"/>
      <c r="CK35" s="52"/>
      <c r="CL35" s="52"/>
      <c r="CM35" s="52"/>
      <c r="CN35" s="52"/>
      <c r="CO35" s="52"/>
      <c r="CP35" s="52"/>
      <c r="CQ35" s="52"/>
      <c r="CR35" s="52"/>
      <c r="CS35" s="52"/>
      <c r="CT35" s="52"/>
      <c r="CU35" s="52"/>
      <c r="CV35" s="52"/>
      <c r="CW35" s="52"/>
      <c r="CX35" s="52"/>
      <c r="CY35" s="52"/>
      <c r="CZ35" s="52"/>
      <c r="DA35" s="52"/>
      <c r="DB35" s="52"/>
      <c r="DC35" s="52"/>
      <c r="DD35" s="52"/>
      <c r="DE35" s="52"/>
      <c r="DF35" s="52"/>
      <c r="DG35" s="52"/>
      <c r="DH35" s="52"/>
      <c r="DI35" s="52"/>
      <c r="DJ35" s="52"/>
      <c r="DK35" s="52"/>
      <c r="DL35" s="52"/>
      <c r="DM35" s="52"/>
      <c r="DN35" s="52"/>
      <c r="DO35" s="52"/>
      <c r="DP35" s="52"/>
      <c r="DQ35" s="52"/>
      <c r="DR35" s="52"/>
      <c r="DS35" s="52"/>
      <c r="DT35" s="52"/>
      <c r="DU35" s="52"/>
      <c r="DV35" s="52"/>
      <c r="DW35" s="52"/>
      <c r="DX35" s="52"/>
      <c r="DY35" s="52"/>
      <c r="DZ35" s="52"/>
      <c r="EA35" s="52"/>
      <c r="EB35" s="52"/>
      <c r="EC35" s="52"/>
      <c r="ED35" s="52"/>
      <c r="EE35" s="52"/>
      <c r="EF35" s="52"/>
      <c r="EG35" s="52"/>
      <c r="EH35" s="52"/>
      <c r="EI35" s="52"/>
      <c r="EJ35" s="52"/>
      <c r="EK35" s="52"/>
      <c r="EL35" s="52"/>
      <c r="EM35" s="52"/>
      <c r="EN35" s="52"/>
      <c r="EO35" s="52"/>
      <c r="EP35" s="52"/>
      <c r="EQ35" s="52"/>
      <c r="ER35" s="52"/>
      <c r="ES35" s="52"/>
      <c r="ET35" s="52"/>
      <c r="EU35" s="52"/>
      <c r="EV35" s="52"/>
      <c r="EW35" s="52"/>
      <c r="EX35" s="52"/>
      <c r="EY35" s="52"/>
      <c r="EZ35" s="52"/>
      <c r="FA35" s="52"/>
      <c r="FB35" s="52"/>
      <c r="FC35" s="52"/>
      <c r="FD35" s="52"/>
      <c r="FE35" s="52"/>
      <c r="FF35" s="52"/>
      <c r="FG35" s="52"/>
      <c r="FH35" s="52"/>
      <c r="FI35" s="52"/>
      <c r="FJ35" s="52"/>
      <c r="FK35" s="52"/>
      <c r="FL35" s="52"/>
      <c r="FM35" s="52"/>
      <c r="FN35" s="52"/>
      <c r="FO35" s="52"/>
      <c r="FP35" s="52"/>
      <c r="FQ35" s="52"/>
      <c r="FR35" s="52"/>
      <c r="FS35" s="52"/>
      <c r="FT35" s="52"/>
      <c r="FU35" s="52"/>
      <c r="FV35" s="52"/>
      <c r="FW35" s="52"/>
      <c r="FX35" s="52"/>
      <c r="FY35" s="52"/>
      <c r="FZ35" s="52"/>
      <c r="GA35" s="52"/>
      <c r="GB35" s="52"/>
      <c r="GC35" s="52"/>
      <c r="GD35" s="52"/>
      <c r="GE35" s="52"/>
      <c r="GF35" s="52"/>
      <c r="GG35" s="52"/>
      <c r="GH35" s="52"/>
      <c r="GI35" s="52"/>
      <c r="GJ35" s="52"/>
      <c r="GK35" s="52"/>
      <c r="GL35" s="52"/>
      <c r="GM35" s="52"/>
      <c r="GN35" s="52"/>
      <c r="GO35" s="52"/>
      <c r="GP35" s="52"/>
      <c r="GQ35" s="52"/>
      <c r="GR35" s="52"/>
      <c r="GS35" s="52"/>
      <c r="GT35" s="52"/>
      <c r="GU35" s="52"/>
      <c r="GV35" s="52"/>
      <c r="GW35" s="52"/>
      <c r="GX35" s="52"/>
      <c r="GY35" s="52"/>
      <c r="GZ35" s="52"/>
      <c r="HA35" s="52"/>
      <c r="HB35" s="52"/>
      <c r="HC35" s="52"/>
      <c r="HD35" s="52"/>
      <c r="HE35" s="52"/>
      <c r="HF35" s="52"/>
      <c r="HG35" s="52"/>
      <c r="HH35" s="52"/>
      <c r="HI35" s="52"/>
      <c r="HJ35" s="52"/>
      <c r="HK35" s="52"/>
      <c r="HL35" s="52"/>
      <c r="HM35" s="52"/>
      <c r="HN35" s="52"/>
      <c r="HO35" s="52"/>
      <c r="HP35" s="52"/>
      <c r="HQ35" s="52"/>
      <c r="HR35" s="52"/>
      <c r="HS35" s="52"/>
      <c r="HT35" s="52"/>
      <c r="HU35" s="52"/>
      <c r="HV35" s="52"/>
      <c r="HW35" s="52"/>
      <c r="HX35" s="52"/>
      <c r="HY35" s="52"/>
      <c r="HZ35" s="52"/>
      <c r="IA35" s="52"/>
      <c r="IB35" s="52"/>
      <c r="IC35" s="52"/>
      <c r="ID35" s="52"/>
      <c r="IE35" s="52"/>
      <c r="IF35" s="52"/>
      <c r="IG35" s="52"/>
      <c r="IH35" s="52"/>
      <c r="II35" s="52"/>
      <c r="IJ35" s="52"/>
      <c r="IK35" s="52"/>
      <c r="IL35" s="52"/>
      <c r="IM35" s="52"/>
      <c r="IN35" s="52"/>
      <c r="IO35" s="52"/>
      <c r="IP35" s="52"/>
      <c r="IQ35" s="52"/>
      <c r="IR35" s="52"/>
      <c r="IS35" s="52"/>
      <c r="IT35" s="52"/>
      <c r="IU35" s="52"/>
      <c r="IV35" s="52"/>
    </row>
    <row r="36" spans="1:256" ht="34.200000000000003" customHeight="1" x14ac:dyDescent="0.3">
      <c r="A36" s="722" t="s">
        <v>74</v>
      </c>
      <c r="B36" s="722"/>
      <c r="C36" s="722"/>
      <c r="D36" s="722"/>
      <c r="E36" s="722"/>
      <c r="F36" s="722"/>
      <c r="G36" s="722"/>
      <c r="H36" s="115"/>
      <c r="I36" s="51"/>
      <c r="J36" s="52"/>
      <c r="K36" s="52"/>
      <c r="L36" s="52"/>
      <c r="M36" s="52"/>
      <c r="N36" s="52"/>
      <c r="O36" s="52"/>
      <c r="P36" s="52"/>
      <c r="Q36" s="52"/>
      <c r="R36" s="52"/>
      <c r="S36" s="52"/>
      <c r="T36" s="52"/>
      <c r="U36" s="52"/>
      <c r="V36" s="52"/>
      <c r="W36" s="52"/>
      <c r="X36" s="52"/>
      <c r="Y36" s="52"/>
      <c r="Z36" s="52"/>
      <c r="AA36" s="52"/>
      <c r="AB36" s="52"/>
      <c r="AC36" s="52"/>
      <c r="AD36" s="52"/>
      <c r="AE36" s="52"/>
      <c r="AF36" s="52"/>
      <c r="AG36" s="52"/>
      <c r="AH36" s="52"/>
      <c r="AI36" s="52"/>
      <c r="AJ36" s="52"/>
      <c r="AK36" s="52"/>
      <c r="AL36" s="52"/>
      <c r="AM36" s="52"/>
      <c r="AN36" s="52"/>
      <c r="AO36" s="52"/>
      <c r="AP36" s="52"/>
      <c r="AQ36" s="52"/>
      <c r="AR36" s="52"/>
      <c r="AS36" s="52"/>
      <c r="AT36" s="52"/>
      <c r="AU36" s="52"/>
      <c r="AV36" s="52"/>
      <c r="AW36" s="52"/>
      <c r="AX36" s="52"/>
      <c r="AY36" s="52"/>
      <c r="AZ36" s="52"/>
      <c r="BA36" s="52"/>
      <c r="BB36" s="52"/>
      <c r="BC36" s="52"/>
      <c r="BD36" s="52"/>
      <c r="BE36" s="52"/>
      <c r="BF36" s="52"/>
      <c r="BG36" s="52"/>
      <c r="BH36" s="52"/>
      <c r="BI36" s="52"/>
      <c r="BJ36" s="52"/>
      <c r="BK36" s="52"/>
      <c r="BL36" s="52"/>
      <c r="BM36" s="52"/>
      <c r="BN36" s="52"/>
      <c r="BO36" s="52"/>
      <c r="BP36" s="52"/>
      <c r="BQ36" s="52"/>
      <c r="BR36" s="52"/>
      <c r="BS36" s="52"/>
      <c r="BT36" s="52"/>
      <c r="BU36" s="52"/>
      <c r="BV36" s="52"/>
      <c r="BW36" s="52"/>
      <c r="BX36" s="52"/>
      <c r="BY36" s="52"/>
      <c r="BZ36" s="52"/>
      <c r="CA36" s="52"/>
      <c r="CB36" s="52"/>
      <c r="CC36" s="52"/>
      <c r="CD36" s="52"/>
      <c r="CE36" s="52"/>
      <c r="CF36" s="52"/>
      <c r="CG36" s="52"/>
      <c r="CH36" s="52"/>
      <c r="CI36" s="52"/>
      <c r="CJ36" s="52"/>
      <c r="CK36" s="52"/>
      <c r="CL36" s="52"/>
      <c r="CM36" s="52"/>
      <c r="CN36" s="52"/>
      <c r="CO36" s="52"/>
      <c r="CP36" s="52"/>
      <c r="CQ36" s="52"/>
      <c r="CR36" s="52"/>
      <c r="CS36" s="52"/>
      <c r="CT36" s="52"/>
      <c r="CU36" s="52"/>
      <c r="CV36" s="52"/>
      <c r="CW36" s="52"/>
      <c r="CX36" s="52"/>
      <c r="CY36" s="52"/>
      <c r="CZ36" s="52"/>
      <c r="DA36" s="52"/>
      <c r="DB36" s="52"/>
      <c r="DC36" s="52"/>
      <c r="DD36" s="52"/>
      <c r="DE36" s="52"/>
      <c r="DF36" s="52"/>
      <c r="DG36" s="52"/>
      <c r="DH36" s="52"/>
      <c r="DI36" s="52"/>
      <c r="DJ36" s="52"/>
      <c r="DK36" s="52"/>
      <c r="DL36" s="52"/>
      <c r="DM36" s="52"/>
      <c r="DN36" s="52"/>
      <c r="DO36" s="52"/>
      <c r="DP36" s="52"/>
      <c r="DQ36" s="52"/>
      <c r="DR36" s="52"/>
      <c r="DS36" s="52"/>
      <c r="DT36" s="52"/>
      <c r="DU36" s="52"/>
      <c r="DV36" s="52"/>
      <c r="DW36" s="52"/>
      <c r="DX36" s="52"/>
      <c r="DY36" s="52"/>
      <c r="DZ36" s="52"/>
      <c r="EA36" s="52"/>
      <c r="EB36" s="52"/>
      <c r="EC36" s="52"/>
      <c r="ED36" s="52"/>
      <c r="EE36" s="52"/>
      <c r="EF36" s="52"/>
      <c r="EG36" s="52"/>
      <c r="EH36" s="52"/>
      <c r="EI36" s="52"/>
      <c r="EJ36" s="52"/>
      <c r="EK36" s="52"/>
      <c r="EL36" s="52"/>
      <c r="EM36" s="52"/>
      <c r="EN36" s="52"/>
      <c r="EO36" s="52"/>
      <c r="EP36" s="52"/>
      <c r="EQ36" s="52"/>
      <c r="ER36" s="52"/>
      <c r="ES36" s="52"/>
      <c r="ET36" s="52"/>
      <c r="EU36" s="52"/>
      <c r="EV36" s="52"/>
      <c r="EW36" s="52"/>
      <c r="EX36" s="52"/>
      <c r="EY36" s="52"/>
      <c r="EZ36" s="52"/>
      <c r="FA36" s="52"/>
      <c r="FB36" s="52"/>
      <c r="FC36" s="52"/>
      <c r="FD36" s="52"/>
      <c r="FE36" s="52"/>
      <c r="FF36" s="52"/>
      <c r="FG36" s="52"/>
      <c r="FH36" s="52"/>
      <c r="FI36" s="52"/>
      <c r="FJ36" s="52"/>
      <c r="FK36" s="52"/>
      <c r="FL36" s="52"/>
      <c r="FM36" s="52"/>
      <c r="FN36" s="52"/>
      <c r="FO36" s="52"/>
      <c r="FP36" s="52"/>
      <c r="FQ36" s="52"/>
      <c r="FR36" s="52"/>
      <c r="FS36" s="52"/>
      <c r="FT36" s="52"/>
      <c r="FU36" s="52"/>
      <c r="FV36" s="52"/>
      <c r="FW36" s="52"/>
      <c r="FX36" s="52"/>
      <c r="FY36" s="52"/>
      <c r="FZ36" s="52"/>
      <c r="GA36" s="52"/>
      <c r="GB36" s="52"/>
      <c r="GC36" s="52"/>
      <c r="GD36" s="52"/>
      <c r="GE36" s="52"/>
      <c r="GF36" s="52"/>
      <c r="GG36" s="52"/>
      <c r="GH36" s="52"/>
      <c r="GI36" s="52"/>
      <c r="GJ36" s="52"/>
      <c r="GK36" s="52"/>
      <c r="GL36" s="52"/>
      <c r="GM36" s="52"/>
      <c r="GN36" s="52"/>
      <c r="GO36" s="52"/>
      <c r="GP36" s="52"/>
      <c r="GQ36" s="52"/>
      <c r="GR36" s="52"/>
      <c r="GS36" s="52"/>
      <c r="GT36" s="52"/>
      <c r="GU36" s="52"/>
      <c r="GV36" s="52"/>
      <c r="GW36" s="52"/>
      <c r="GX36" s="52"/>
      <c r="GY36" s="52"/>
      <c r="GZ36" s="52"/>
      <c r="HA36" s="52"/>
      <c r="HB36" s="52"/>
      <c r="HC36" s="52"/>
      <c r="HD36" s="52"/>
      <c r="HE36" s="52"/>
      <c r="HF36" s="52"/>
      <c r="HG36" s="52"/>
      <c r="HH36" s="52"/>
      <c r="HI36" s="52"/>
      <c r="HJ36" s="52"/>
      <c r="HK36" s="52"/>
      <c r="HL36" s="52"/>
      <c r="HM36" s="52"/>
      <c r="HN36" s="52"/>
      <c r="HO36" s="52"/>
      <c r="HP36" s="52"/>
      <c r="HQ36" s="52"/>
      <c r="HR36" s="52"/>
      <c r="HS36" s="52"/>
      <c r="HT36" s="52"/>
      <c r="HU36" s="52"/>
      <c r="HV36" s="52"/>
      <c r="HW36" s="52"/>
      <c r="HX36" s="52"/>
      <c r="HY36" s="52"/>
      <c r="HZ36" s="52"/>
      <c r="IA36" s="52"/>
      <c r="IB36" s="52"/>
      <c r="IC36" s="52"/>
      <c r="ID36" s="52"/>
      <c r="IE36" s="52"/>
      <c r="IF36" s="52"/>
      <c r="IG36" s="52"/>
      <c r="IH36" s="52"/>
      <c r="II36" s="52"/>
      <c r="IJ36" s="52"/>
      <c r="IK36" s="52"/>
      <c r="IL36" s="52"/>
      <c r="IM36" s="52"/>
      <c r="IN36" s="52"/>
      <c r="IO36" s="52"/>
      <c r="IP36" s="52"/>
      <c r="IQ36" s="52"/>
      <c r="IR36" s="52"/>
      <c r="IS36" s="52"/>
      <c r="IT36" s="52"/>
      <c r="IU36" s="52"/>
      <c r="IV36" s="52"/>
    </row>
    <row r="37" spans="1:256" ht="15.6" x14ac:dyDescent="0.3">
      <c r="A37" s="104"/>
      <c r="B37" s="104"/>
      <c r="C37" s="104"/>
      <c r="D37" s="104"/>
      <c r="E37" s="104"/>
      <c r="F37" s="104"/>
      <c r="G37" s="104"/>
      <c r="H37" s="71"/>
      <c r="I37" s="68"/>
      <c r="J37" s="66"/>
      <c r="K37" s="66"/>
      <c r="L37" s="66"/>
      <c r="M37" s="66"/>
      <c r="N37" s="66"/>
      <c r="O37" s="66"/>
      <c r="P37" s="66"/>
      <c r="Q37" s="66"/>
      <c r="R37" s="66"/>
      <c r="S37" s="66"/>
      <c r="T37" s="66"/>
      <c r="U37" s="66"/>
      <c r="V37" s="66"/>
      <c r="W37" s="66"/>
      <c r="X37" s="66"/>
      <c r="Y37" s="66"/>
      <c r="Z37" s="66"/>
      <c r="AA37" s="66"/>
      <c r="AB37" s="66"/>
      <c r="AC37" s="66"/>
      <c r="AD37" s="66"/>
      <c r="AE37" s="66"/>
      <c r="AF37" s="66"/>
      <c r="AG37" s="66"/>
      <c r="AH37" s="66"/>
      <c r="AI37" s="66"/>
      <c r="AJ37" s="66"/>
      <c r="AK37" s="66"/>
      <c r="AL37" s="66"/>
      <c r="AM37" s="66"/>
      <c r="AN37" s="66"/>
      <c r="AO37" s="66"/>
      <c r="AP37" s="66"/>
      <c r="AQ37" s="66"/>
      <c r="AR37" s="66"/>
      <c r="AS37" s="66"/>
      <c r="AT37" s="66"/>
      <c r="AU37" s="66"/>
      <c r="AV37" s="66"/>
      <c r="AW37" s="66"/>
      <c r="AX37" s="66"/>
      <c r="AY37" s="66"/>
      <c r="AZ37" s="66"/>
      <c r="BA37" s="66"/>
      <c r="BB37" s="66"/>
      <c r="BC37" s="66"/>
      <c r="BD37" s="66"/>
      <c r="BE37" s="66"/>
      <c r="BF37" s="66"/>
      <c r="BG37" s="66"/>
      <c r="BH37" s="66"/>
      <c r="BI37" s="66"/>
      <c r="BJ37" s="66"/>
      <c r="BK37" s="66"/>
      <c r="BL37" s="66"/>
      <c r="BM37" s="66"/>
      <c r="BN37" s="66"/>
      <c r="BO37" s="66"/>
      <c r="BP37" s="66"/>
      <c r="BQ37" s="66"/>
      <c r="BR37" s="66"/>
      <c r="BS37" s="66"/>
      <c r="BT37" s="66"/>
      <c r="BU37" s="66"/>
      <c r="BV37" s="66"/>
      <c r="BW37" s="66"/>
      <c r="BX37" s="66"/>
      <c r="BY37" s="66"/>
      <c r="BZ37" s="66"/>
      <c r="CA37" s="66"/>
      <c r="CB37" s="66"/>
      <c r="CC37" s="66"/>
      <c r="CD37" s="66"/>
      <c r="CE37" s="66"/>
      <c r="CF37" s="66"/>
      <c r="CG37" s="66"/>
      <c r="CH37" s="66"/>
      <c r="CI37" s="66"/>
      <c r="CJ37" s="66"/>
      <c r="CK37" s="66"/>
      <c r="CL37" s="66"/>
      <c r="CM37" s="66"/>
      <c r="CN37" s="66"/>
      <c r="CO37" s="66"/>
      <c r="CP37" s="66"/>
      <c r="CQ37" s="66"/>
      <c r="CR37" s="66"/>
      <c r="CS37" s="66"/>
      <c r="CT37" s="66"/>
      <c r="CU37" s="66"/>
      <c r="CV37" s="66"/>
      <c r="CW37" s="66"/>
      <c r="CX37" s="66"/>
      <c r="CY37" s="66"/>
      <c r="CZ37" s="66"/>
      <c r="DA37" s="66"/>
      <c r="DB37" s="66"/>
      <c r="DC37" s="66"/>
      <c r="DD37" s="66"/>
      <c r="DE37" s="66"/>
      <c r="DF37" s="66"/>
      <c r="DG37" s="66"/>
      <c r="DH37" s="66"/>
      <c r="DI37" s="66"/>
      <c r="DJ37" s="66"/>
      <c r="DK37" s="66"/>
      <c r="DL37" s="66"/>
      <c r="DM37" s="66"/>
      <c r="DN37" s="66"/>
      <c r="DO37" s="66"/>
      <c r="DP37" s="66"/>
      <c r="DQ37" s="66"/>
      <c r="DR37" s="66"/>
      <c r="DS37" s="66"/>
      <c r="DT37" s="66"/>
      <c r="DU37" s="66"/>
      <c r="DV37" s="66"/>
      <c r="DW37" s="66"/>
      <c r="DX37" s="66"/>
      <c r="DY37" s="66"/>
      <c r="DZ37" s="66"/>
      <c r="EA37" s="66"/>
      <c r="EB37" s="66"/>
      <c r="EC37" s="66"/>
      <c r="ED37" s="66"/>
      <c r="EE37" s="66"/>
      <c r="EF37" s="66"/>
      <c r="EG37" s="66"/>
      <c r="EH37" s="66"/>
      <c r="EI37" s="66"/>
      <c r="EJ37" s="66"/>
      <c r="EK37" s="66"/>
      <c r="EL37" s="66"/>
      <c r="EM37" s="66"/>
      <c r="EN37" s="66"/>
      <c r="EO37" s="66"/>
      <c r="EP37" s="66"/>
      <c r="EQ37" s="66"/>
      <c r="ER37" s="66"/>
      <c r="ES37" s="66"/>
      <c r="ET37" s="66"/>
      <c r="EU37" s="66"/>
      <c r="EV37" s="66"/>
      <c r="EW37" s="66"/>
      <c r="EX37" s="66"/>
      <c r="EY37" s="66"/>
      <c r="EZ37" s="66"/>
      <c r="FA37" s="66"/>
      <c r="FB37" s="66"/>
      <c r="FC37" s="66"/>
      <c r="FD37" s="66"/>
      <c r="FE37" s="66"/>
      <c r="FF37" s="66"/>
      <c r="FG37" s="66"/>
      <c r="FH37" s="66"/>
      <c r="FI37" s="66"/>
      <c r="FJ37" s="66"/>
      <c r="FK37" s="66"/>
      <c r="FL37" s="66"/>
      <c r="FM37" s="66"/>
      <c r="FN37" s="66"/>
      <c r="FO37" s="66"/>
      <c r="FP37" s="66"/>
      <c r="FQ37" s="66"/>
      <c r="FR37" s="66"/>
      <c r="FS37" s="66"/>
      <c r="FT37" s="66"/>
      <c r="FU37" s="66"/>
      <c r="FV37" s="66"/>
      <c r="FW37" s="66"/>
      <c r="FX37" s="66"/>
      <c r="FY37" s="66"/>
      <c r="FZ37" s="66"/>
      <c r="GA37" s="66"/>
      <c r="GB37" s="66"/>
      <c r="GC37" s="66"/>
      <c r="GD37" s="66"/>
      <c r="GE37" s="66"/>
      <c r="GF37" s="66"/>
      <c r="GG37" s="66"/>
      <c r="GH37" s="66"/>
      <c r="GI37" s="66"/>
      <c r="GJ37" s="66"/>
      <c r="GK37" s="66"/>
      <c r="GL37" s="66"/>
      <c r="GM37" s="66"/>
      <c r="GN37" s="66"/>
      <c r="GO37" s="66"/>
      <c r="GP37" s="66"/>
      <c r="GQ37" s="66"/>
      <c r="GR37" s="66"/>
      <c r="GS37" s="66"/>
      <c r="GT37" s="66"/>
      <c r="GU37" s="66"/>
      <c r="GV37" s="66"/>
      <c r="GW37" s="66"/>
      <c r="GX37" s="66"/>
      <c r="GY37" s="66"/>
      <c r="GZ37" s="66"/>
      <c r="HA37" s="66"/>
      <c r="HB37" s="66"/>
      <c r="HC37" s="66"/>
      <c r="HD37" s="66"/>
      <c r="HE37" s="66"/>
      <c r="HF37" s="66"/>
      <c r="HG37" s="66"/>
      <c r="HH37" s="66"/>
      <c r="HI37" s="66"/>
      <c r="HJ37" s="66"/>
      <c r="HK37" s="66"/>
      <c r="HL37" s="66"/>
      <c r="HM37" s="66"/>
      <c r="HN37" s="66"/>
      <c r="HO37" s="66"/>
      <c r="HP37" s="66"/>
      <c r="HQ37" s="66"/>
      <c r="HR37" s="66"/>
      <c r="HS37" s="66"/>
      <c r="HT37" s="66"/>
      <c r="HU37" s="66"/>
      <c r="HV37" s="66"/>
      <c r="HW37" s="66"/>
      <c r="HX37" s="66"/>
      <c r="HY37" s="66"/>
      <c r="HZ37" s="66"/>
      <c r="IA37" s="66"/>
      <c r="IB37" s="66"/>
      <c r="IC37" s="66"/>
      <c r="ID37" s="66"/>
      <c r="IE37" s="66"/>
      <c r="IF37" s="66"/>
      <c r="IG37" s="66"/>
      <c r="IH37" s="66"/>
      <c r="II37" s="66"/>
      <c r="IJ37" s="66"/>
      <c r="IK37" s="66"/>
      <c r="IL37" s="66"/>
      <c r="IM37" s="66"/>
      <c r="IN37" s="66"/>
      <c r="IO37" s="66"/>
      <c r="IP37" s="66"/>
      <c r="IQ37" s="66"/>
      <c r="IR37" s="66"/>
      <c r="IS37" s="66"/>
      <c r="IT37" s="66"/>
      <c r="IU37" s="66"/>
      <c r="IV37" s="66"/>
    </row>
    <row r="38" spans="1:256" ht="20.399999999999999" customHeight="1" x14ac:dyDescent="0.3">
      <c r="A38" s="687" t="s">
        <v>56</v>
      </c>
      <c r="B38" s="687" t="s">
        <v>5</v>
      </c>
      <c r="C38" s="687" t="s">
        <v>300</v>
      </c>
      <c r="D38" s="687" t="s">
        <v>301</v>
      </c>
      <c r="E38" s="687" t="s">
        <v>37</v>
      </c>
      <c r="F38" s="687"/>
      <c r="G38" s="687"/>
      <c r="H38" s="71"/>
      <c r="I38" s="75"/>
      <c r="J38" s="75"/>
      <c r="K38" s="75"/>
      <c r="L38" s="75"/>
      <c r="M38" s="75"/>
      <c r="N38" s="75"/>
      <c r="O38" s="75"/>
      <c r="P38" s="75"/>
      <c r="Q38" s="75"/>
      <c r="R38" s="75"/>
      <c r="S38" s="75"/>
      <c r="T38" s="75"/>
      <c r="U38" s="75"/>
      <c r="V38" s="75"/>
      <c r="W38" s="75"/>
      <c r="X38" s="75"/>
      <c r="Y38" s="75"/>
      <c r="Z38" s="75"/>
      <c r="AA38" s="75"/>
      <c r="AB38" s="75"/>
      <c r="AC38" s="75"/>
      <c r="AD38" s="75"/>
      <c r="AE38" s="75"/>
      <c r="AF38" s="75"/>
      <c r="AG38" s="75"/>
      <c r="AH38" s="75"/>
      <c r="AI38" s="75"/>
      <c r="AJ38" s="75"/>
      <c r="AK38" s="75"/>
      <c r="AL38" s="75"/>
      <c r="AM38" s="75"/>
      <c r="AN38" s="75"/>
      <c r="AO38" s="75"/>
      <c r="AP38" s="75"/>
      <c r="AQ38" s="75"/>
      <c r="AR38" s="75"/>
      <c r="AS38" s="75"/>
      <c r="AT38" s="75"/>
      <c r="AU38" s="75"/>
      <c r="AV38" s="75"/>
      <c r="AW38" s="75"/>
      <c r="AX38" s="75"/>
      <c r="AY38" s="75"/>
      <c r="AZ38" s="75"/>
      <c r="BA38" s="75"/>
      <c r="BB38" s="75"/>
      <c r="BC38" s="75"/>
      <c r="BD38" s="75"/>
      <c r="BE38" s="75"/>
      <c r="BF38" s="75"/>
      <c r="BG38" s="75"/>
      <c r="BH38" s="75"/>
      <c r="BI38" s="75"/>
      <c r="BJ38" s="75"/>
      <c r="BK38" s="75"/>
      <c r="BL38" s="75"/>
      <c r="BM38" s="75"/>
      <c r="BN38" s="75"/>
      <c r="BO38" s="75"/>
      <c r="BP38" s="75"/>
      <c r="BQ38" s="75"/>
      <c r="BR38" s="75"/>
      <c r="BS38" s="75"/>
      <c r="BT38" s="75"/>
      <c r="BU38" s="75"/>
      <c r="BV38" s="75"/>
      <c r="BW38" s="75"/>
      <c r="BX38" s="75"/>
      <c r="BY38" s="75"/>
      <c r="BZ38" s="75"/>
      <c r="CA38" s="75"/>
      <c r="CB38" s="75"/>
      <c r="CC38" s="75"/>
      <c r="CD38" s="75"/>
      <c r="CE38" s="75"/>
      <c r="CF38" s="75"/>
      <c r="CG38" s="75"/>
      <c r="CH38" s="75"/>
      <c r="CI38" s="75"/>
      <c r="CJ38" s="75"/>
      <c r="CK38" s="75"/>
      <c r="CL38" s="75"/>
      <c r="CM38" s="75"/>
      <c r="CN38" s="75"/>
      <c r="CO38" s="75"/>
      <c r="CP38" s="75"/>
      <c r="CQ38" s="75"/>
      <c r="CR38" s="75"/>
      <c r="CS38" s="75"/>
      <c r="CT38" s="75"/>
      <c r="CU38" s="75"/>
      <c r="CV38" s="75"/>
      <c r="CW38" s="75"/>
      <c r="CX38" s="75"/>
      <c r="CY38" s="75"/>
      <c r="CZ38" s="75"/>
      <c r="DA38" s="75"/>
      <c r="DB38" s="75"/>
      <c r="DC38" s="75"/>
      <c r="DD38" s="75"/>
      <c r="DE38" s="75"/>
      <c r="DF38" s="75"/>
      <c r="DG38" s="75"/>
      <c r="DH38" s="75"/>
      <c r="DI38" s="75"/>
      <c r="DJ38" s="75"/>
      <c r="DK38" s="75"/>
      <c r="DL38" s="75"/>
      <c r="DM38" s="75"/>
      <c r="DN38" s="75"/>
      <c r="DO38" s="75"/>
      <c r="DP38" s="75"/>
      <c r="DQ38" s="75"/>
      <c r="DR38" s="75"/>
      <c r="DS38" s="75"/>
      <c r="DT38" s="75"/>
      <c r="DU38" s="75"/>
      <c r="DV38" s="75"/>
      <c r="DW38" s="75"/>
      <c r="DX38" s="75"/>
      <c r="DY38" s="75"/>
      <c r="DZ38" s="75"/>
      <c r="EA38" s="75"/>
      <c r="EB38" s="75"/>
      <c r="EC38" s="75"/>
      <c r="ED38" s="75"/>
      <c r="EE38" s="75"/>
      <c r="EF38" s="75"/>
      <c r="EG38" s="75"/>
      <c r="EH38" s="75"/>
      <c r="EI38" s="75"/>
      <c r="EJ38" s="75"/>
      <c r="EK38" s="75"/>
      <c r="EL38" s="75"/>
      <c r="EM38" s="75"/>
      <c r="EN38" s="75"/>
      <c r="EO38" s="75"/>
      <c r="EP38" s="75"/>
      <c r="EQ38" s="75"/>
      <c r="ER38" s="75"/>
      <c r="ES38" s="75"/>
      <c r="ET38" s="75"/>
      <c r="EU38" s="75"/>
      <c r="EV38" s="75"/>
      <c r="EW38" s="75"/>
      <c r="EX38" s="75"/>
      <c r="EY38" s="75"/>
      <c r="EZ38" s="75"/>
      <c r="FA38" s="75"/>
      <c r="FB38" s="75"/>
      <c r="FC38" s="75"/>
      <c r="FD38" s="75"/>
      <c r="FE38" s="75"/>
      <c r="FF38" s="75"/>
      <c r="FG38" s="75"/>
      <c r="FH38" s="75"/>
      <c r="FI38" s="75"/>
      <c r="FJ38" s="75"/>
      <c r="FK38" s="75"/>
      <c r="FL38" s="75"/>
      <c r="FM38" s="75"/>
      <c r="FN38" s="75"/>
      <c r="FO38" s="75"/>
      <c r="FP38" s="75"/>
      <c r="FQ38" s="75"/>
      <c r="FR38" s="75"/>
      <c r="FS38" s="75"/>
      <c r="FT38" s="75"/>
      <c r="FU38" s="75"/>
      <c r="FV38" s="75"/>
      <c r="FW38" s="75"/>
      <c r="FX38" s="75"/>
      <c r="FY38" s="75"/>
      <c r="FZ38" s="75"/>
      <c r="GA38" s="75"/>
      <c r="GB38" s="75"/>
      <c r="GC38" s="75"/>
      <c r="GD38" s="75"/>
      <c r="GE38" s="75"/>
      <c r="GF38" s="75"/>
      <c r="GG38" s="75"/>
      <c r="GH38" s="75"/>
      <c r="GI38" s="75"/>
      <c r="GJ38" s="75"/>
      <c r="GK38" s="75"/>
      <c r="GL38" s="75"/>
      <c r="GM38" s="75"/>
      <c r="GN38" s="75"/>
      <c r="GO38" s="75"/>
      <c r="GP38" s="75"/>
      <c r="GQ38" s="75"/>
      <c r="GR38" s="75"/>
      <c r="GS38" s="75"/>
      <c r="GT38" s="75"/>
      <c r="GU38" s="75"/>
      <c r="GV38" s="75"/>
      <c r="GW38" s="75"/>
      <c r="GX38" s="75"/>
      <c r="GY38" s="75"/>
      <c r="GZ38" s="75"/>
      <c r="HA38" s="75"/>
      <c r="HB38" s="75"/>
      <c r="HC38" s="75"/>
      <c r="HD38" s="75"/>
      <c r="HE38" s="75"/>
      <c r="HF38" s="75"/>
      <c r="HG38" s="75"/>
      <c r="HH38" s="75"/>
      <c r="HI38" s="75"/>
      <c r="HJ38" s="75"/>
      <c r="HK38" s="75"/>
      <c r="HL38" s="75"/>
      <c r="HM38" s="75"/>
      <c r="HN38" s="75"/>
      <c r="HO38" s="75"/>
      <c r="HP38" s="75"/>
      <c r="HQ38" s="75"/>
      <c r="HR38" s="75"/>
      <c r="HS38" s="75"/>
      <c r="HT38" s="75"/>
      <c r="HU38" s="75"/>
      <c r="HV38" s="75"/>
      <c r="HW38" s="75"/>
      <c r="HX38" s="75"/>
      <c r="HY38" s="75"/>
      <c r="HZ38" s="75"/>
      <c r="IA38" s="75"/>
      <c r="IB38" s="75"/>
      <c r="IC38" s="75"/>
      <c r="ID38" s="75"/>
      <c r="IE38" s="75"/>
      <c r="IF38" s="75"/>
      <c r="IG38" s="75"/>
      <c r="IH38" s="75"/>
      <c r="II38" s="75"/>
      <c r="IJ38" s="75"/>
      <c r="IK38" s="75"/>
      <c r="IL38" s="75"/>
      <c r="IM38" s="75"/>
      <c r="IN38" s="75"/>
      <c r="IO38" s="75"/>
      <c r="IP38" s="75"/>
      <c r="IQ38" s="75"/>
      <c r="IR38" s="75"/>
      <c r="IS38" s="75"/>
      <c r="IT38" s="75"/>
      <c r="IU38" s="75"/>
      <c r="IV38" s="75"/>
    </row>
    <row r="39" spans="1:256" ht="23.4" customHeight="1" x14ac:dyDescent="0.3">
      <c r="A39" s="687"/>
      <c r="B39" s="687"/>
      <c r="C39" s="687"/>
      <c r="D39" s="687"/>
      <c r="E39" s="497" t="s">
        <v>105</v>
      </c>
      <c r="F39" s="497" t="s">
        <v>210</v>
      </c>
      <c r="G39" s="497" t="s">
        <v>284</v>
      </c>
      <c r="H39" s="71"/>
      <c r="I39" s="75"/>
      <c r="J39" s="75"/>
      <c r="K39" s="75"/>
      <c r="L39" s="75"/>
      <c r="M39" s="75"/>
      <c r="N39" s="75"/>
      <c r="O39" s="75"/>
      <c r="P39" s="75"/>
      <c r="Q39" s="75"/>
      <c r="R39" s="75"/>
      <c r="S39" s="75"/>
      <c r="T39" s="75"/>
      <c r="U39" s="75"/>
      <c r="V39" s="75"/>
      <c r="W39" s="75"/>
      <c r="X39" s="75"/>
      <c r="Y39" s="75"/>
      <c r="Z39" s="75"/>
      <c r="AA39" s="75"/>
      <c r="AB39" s="75"/>
      <c r="AC39" s="75"/>
      <c r="AD39" s="75"/>
      <c r="AE39" s="75"/>
      <c r="AF39" s="75"/>
      <c r="AG39" s="75"/>
      <c r="AH39" s="75"/>
      <c r="AI39" s="75"/>
      <c r="AJ39" s="75"/>
      <c r="AK39" s="75"/>
      <c r="AL39" s="75"/>
      <c r="AM39" s="75"/>
      <c r="AN39" s="75"/>
      <c r="AO39" s="75"/>
      <c r="AP39" s="75"/>
      <c r="AQ39" s="75"/>
      <c r="AR39" s="75"/>
      <c r="AS39" s="75"/>
      <c r="AT39" s="75"/>
      <c r="AU39" s="75"/>
      <c r="AV39" s="75"/>
      <c r="AW39" s="75"/>
      <c r="AX39" s="75"/>
      <c r="AY39" s="75"/>
      <c r="AZ39" s="75"/>
      <c r="BA39" s="75"/>
      <c r="BB39" s="75"/>
      <c r="BC39" s="75"/>
      <c r="BD39" s="75"/>
      <c r="BE39" s="75"/>
      <c r="BF39" s="75"/>
      <c r="BG39" s="75"/>
      <c r="BH39" s="75"/>
      <c r="BI39" s="75"/>
      <c r="BJ39" s="75"/>
      <c r="BK39" s="75"/>
      <c r="BL39" s="75"/>
      <c r="BM39" s="75"/>
      <c r="BN39" s="75"/>
      <c r="BO39" s="75"/>
      <c r="BP39" s="75"/>
      <c r="BQ39" s="75"/>
      <c r="BR39" s="75"/>
      <c r="BS39" s="75"/>
      <c r="BT39" s="75"/>
      <c r="BU39" s="75"/>
      <c r="BV39" s="75"/>
      <c r="BW39" s="75"/>
      <c r="BX39" s="75"/>
      <c r="BY39" s="75"/>
      <c r="BZ39" s="75"/>
      <c r="CA39" s="75"/>
      <c r="CB39" s="75"/>
      <c r="CC39" s="75"/>
      <c r="CD39" s="75"/>
      <c r="CE39" s="75"/>
      <c r="CF39" s="75"/>
      <c r="CG39" s="75"/>
      <c r="CH39" s="75"/>
      <c r="CI39" s="75"/>
      <c r="CJ39" s="75"/>
      <c r="CK39" s="75"/>
      <c r="CL39" s="75"/>
      <c r="CM39" s="75"/>
      <c r="CN39" s="75"/>
      <c r="CO39" s="75"/>
      <c r="CP39" s="75"/>
      <c r="CQ39" s="75"/>
      <c r="CR39" s="75"/>
      <c r="CS39" s="75"/>
      <c r="CT39" s="75"/>
      <c r="CU39" s="75"/>
      <c r="CV39" s="75"/>
      <c r="CW39" s="75"/>
      <c r="CX39" s="75"/>
      <c r="CY39" s="75"/>
      <c r="CZ39" s="75"/>
      <c r="DA39" s="75"/>
      <c r="DB39" s="75"/>
      <c r="DC39" s="75"/>
      <c r="DD39" s="75"/>
      <c r="DE39" s="75"/>
      <c r="DF39" s="75"/>
      <c r="DG39" s="75"/>
      <c r="DH39" s="75"/>
      <c r="DI39" s="75"/>
      <c r="DJ39" s="75"/>
      <c r="DK39" s="75"/>
      <c r="DL39" s="75"/>
      <c r="DM39" s="75"/>
      <c r="DN39" s="75"/>
      <c r="DO39" s="75"/>
      <c r="DP39" s="75"/>
      <c r="DQ39" s="75"/>
      <c r="DR39" s="75"/>
      <c r="DS39" s="75"/>
      <c r="DT39" s="75"/>
      <c r="DU39" s="75"/>
      <c r="DV39" s="75"/>
      <c r="DW39" s="75"/>
      <c r="DX39" s="75"/>
      <c r="DY39" s="75"/>
      <c r="DZ39" s="75"/>
      <c r="EA39" s="75"/>
      <c r="EB39" s="75"/>
      <c r="EC39" s="75"/>
      <c r="ED39" s="75"/>
      <c r="EE39" s="75"/>
      <c r="EF39" s="75"/>
      <c r="EG39" s="75"/>
      <c r="EH39" s="75"/>
      <c r="EI39" s="75"/>
      <c r="EJ39" s="75"/>
      <c r="EK39" s="75"/>
      <c r="EL39" s="75"/>
      <c r="EM39" s="75"/>
      <c r="EN39" s="75"/>
      <c r="EO39" s="75"/>
      <c r="EP39" s="75"/>
      <c r="EQ39" s="75"/>
      <c r="ER39" s="75"/>
      <c r="ES39" s="75"/>
      <c r="ET39" s="75"/>
      <c r="EU39" s="75"/>
      <c r="EV39" s="75"/>
      <c r="EW39" s="75"/>
      <c r="EX39" s="75"/>
      <c r="EY39" s="75"/>
      <c r="EZ39" s="75"/>
      <c r="FA39" s="75"/>
      <c r="FB39" s="75"/>
      <c r="FC39" s="75"/>
      <c r="FD39" s="75"/>
      <c r="FE39" s="75"/>
      <c r="FF39" s="75"/>
      <c r="FG39" s="75"/>
      <c r="FH39" s="75"/>
      <c r="FI39" s="75"/>
      <c r="FJ39" s="75"/>
      <c r="FK39" s="75"/>
      <c r="FL39" s="75"/>
      <c r="FM39" s="75"/>
      <c r="FN39" s="75"/>
      <c r="FO39" s="75"/>
      <c r="FP39" s="75"/>
      <c r="FQ39" s="75"/>
      <c r="FR39" s="75"/>
      <c r="FS39" s="75"/>
      <c r="FT39" s="75"/>
      <c r="FU39" s="75"/>
      <c r="FV39" s="75"/>
      <c r="FW39" s="75"/>
      <c r="FX39" s="75"/>
      <c r="FY39" s="75"/>
      <c r="FZ39" s="75"/>
      <c r="GA39" s="75"/>
      <c r="GB39" s="75"/>
      <c r="GC39" s="75"/>
      <c r="GD39" s="75"/>
      <c r="GE39" s="75"/>
      <c r="GF39" s="75"/>
      <c r="GG39" s="75"/>
      <c r="GH39" s="75"/>
      <c r="GI39" s="75"/>
      <c r="GJ39" s="75"/>
      <c r="GK39" s="75"/>
      <c r="GL39" s="75"/>
      <c r="GM39" s="75"/>
      <c r="GN39" s="75"/>
      <c r="GO39" s="75"/>
      <c r="GP39" s="75"/>
      <c r="GQ39" s="75"/>
      <c r="GR39" s="75"/>
      <c r="GS39" s="75"/>
      <c r="GT39" s="75"/>
      <c r="GU39" s="75"/>
      <c r="GV39" s="75"/>
      <c r="GW39" s="75"/>
      <c r="GX39" s="75"/>
      <c r="GY39" s="75"/>
      <c r="GZ39" s="75"/>
      <c r="HA39" s="75"/>
      <c r="HB39" s="75"/>
      <c r="HC39" s="75"/>
      <c r="HD39" s="75"/>
      <c r="HE39" s="75"/>
      <c r="HF39" s="75"/>
      <c r="HG39" s="75"/>
      <c r="HH39" s="75"/>
      <c r="HI39" s="75"/>
      <c r="HJ39" s="75"/>
      <c r="HK39" s="75"/>
      <c r="HL39" s="75"/>
      <c r="HM39" s="75"/>
      <c r="HN39" s="75"/>
      <c r="HO39" s="75"/>
      <c r="HP39" s="75"/>
      <c r="HQ39" s="75"/>
      <c r="HR39" s="75"/>
      <c r="HS39" s="75"/>
      <c r="HT39" s="75"/>
      <c r="HU39" s="75"/>
      <c r="HV39" s="75"/>
      <c r="HW39" s="75"/>
      <c r="HX39" s="75"/>
      <c r="HY39" s="75"/>
      <c r="HZ39" s="75"/>
      <c r="IA39" s="75"/>
      <c r="IB39" s="75"/>
      <c r="IC39" s="75"/>
      <c r="ID39" s="75"/>
      <c r="IE39" s="75"/>
      <c r="IF39" s="75"/>
      <c r="IG39" s="75"/>
      <c r="IH39" s="75"/>
      <c r="II39" s="75"/>
      <c r="IJ39" s="75"/>
      <c r="IK39" s="75"/>
      <c r="IL39" s="75"/>
      <c r="IM39" s="75"/>
      <c r="IN39" s="75"/>
      <c r="IO39" s="75"/>
      <c r="IP39" s="75"/>
      <c r="IQ39" s="75"/>
      <c r="IR39" s="75"/>
      <c r="IS39" s="75"/>
      <c r="IT39" s="75"/>
      <c r="IU39" s="75"/>
      <c r="IV39" s="75"/>
    </row>
    <row r="40" spans="1:256" ht="64.2" customHeight="1" x14ac:dyDescent="0.3">
      <c r="A40" s="294" t="s">
        <v>272</v>
      </c>
      <c r="B40" s="41"/>
      <c r="C40" s="47"/>
      <c r="D40" s="298">
        <f>844+5683</f>
        <v>6527</v>
      </c>
      <c r="E40" s="42"/>
      <c r="F40" s="42"/>
      <c r="G40" s="42"/>
      <c r="H40" s="71"/>
      <c r="I40" s="118"/>
      <c r="J40" s="118"/>
      <c r="K40" s="118"/>
      <c r="L40" s="118"/>
      <c r="M40" s="118"/>
      <c r="N40" s="118"/>
      <c r="O40" s="118"/>
      <c r="P40" s="118"/>
      <c r="Q40" s="118"/>
      <c r="R40" s="118"/>
      <c r="S40" s="118"/>
      <c r="T40" s="118"/>
      <c r="U40" s="118"/>
      <c r="V40" s="118"/>
      <c r="W40" s="118"/>
      <c r="X40" s="118"/>
      <c r="Y40" s="118"/>
      <c r="Z40" s="118"/>
      <c r="AA40" s="118"/>
      <c r="AB40" s="118"/>
      <c r="AC40" s="118"/>
      <c r="AD40" s="118"/>
      <c r="AE40" s="118"/>
      <c r="AF40" s="118"/>
      <c r="AG40" s="118"/>
      <c r="AH40" s="118"/>
      <c r="AI40" s="118"/>
      <c r="AJ40" s="118"/>
      <c r="AK40" s="118"/>
      <c r="AL40" s="118"/>
      <c r="AM40" s="118"/>
      <c r="AN40" s="118"/>
      <c r="AO40" s="118"/>
      <c r="AP40" s="118"/>
      <c r="AQ40" s="118"/>
      <c r="AR40" s="118"/>
      <c r="AS40" s="118"/>
      <c r="AT40" s="118"/>
      <c r="AU40" s="118"/>
      <c r="AV40" s="118"/>
      <c r="AW40" s="118"/>
      <c r="AX40" s="118"/>
      <c r="AY40" s="118"/>
      <c r="AZ40" s="118"/>
      <c r="BA40" s="118"/>
      <c r="BB40" s="118"/>
      <c r="BC40" s="118"/>
      <c r="BD40" s="118"/>
      <c r="BE40" s="118"/>
      <c r="BF40" s="118"/>
      <c r="BG40" s="118"/>
      <c r="BH40" s="118"/>
      <c r="BI40" s="118"/>
      <c r="BJ40" s="118"/>
      <c r="BK40" s="118"/>
      <c r="BL40" s="118"/>
      <c r="BM40" s="118"/>
      <c r="BN40" s="118"/>
      <c r="BO40" s="118"/>
      <c r="BP40" s="118"/>
      <c r="BQ40" s="118"/>
      <c r="BR40" s="118"/>
      <c r="BS40" s="118"/>
      <c r="BT40" s="118"/>
      <c r="BU40" s="118"/>
      <c r="BV40" s="118"/>
      <c r="BW40" s="118"/>
      <c r="BX40" s="118"/>
      <c r="BY40" s="118"/>
      <c r="BZ40" s="118"/>
      <c r="CA40" s="118"/>
      <c r="CB40" s="118"/>
      <c r="CC40" s="118"/>
      <c r="CD40" s="118"/>
      <c r="CE40" s="118"/>
      <c r="CF40" s="118"/>
      <c r="CG40" s="118"/>
      <c r="CH40" s="118"/>
      <c r="CI40" s="118"/>
      <c r="CJ40" s="118"/>
      <c r="CK40" s="118"/>
      <c r="CL40" s="118"/>
      <c r="CM40" s="118"/>
      <c r="CN40" s="118"/>
      <c r="CO40" s="118"/>
      <c r="CP40" s="118"/>
      <c r="CQ40" s="118"/>
      <c r="CR40" s="118"/>
      <c r="CS40" s="118"/>
      <c r="CT40" s="118"/>
      <c r="CU40" s="118"/>
      <c r="CV40" s="118"/>
      <c r="CW40" s="118"/>
      <c r="CX40" s="118"/>
      <c r="CY40" s="118"/>
      <c r="CZ40" s="118"/>
      <c r="DA40" s="118"/>
      <c r="DB40" s="118"/>
      <c r="DC40" s="118"/>
      <c r="DD40" s="118"/>
      <c r="DE40" s="118"/>
      <c r="DF40" s="118"/>
      <c r="DG40" s="118"/>
      <c r="DH40" s="118"/>
      <c r="DI40" s="118"/>
      <c r="DJ40" s="118"/>
      <c r="DK40" s="118"/>
      <c r="DL40" s="118"/>
      <c r="DM40" s="118"/>
      <c r="DN40" s="118"/>
      <c r="DO40" s="118"/>
      <c r="DP40" s="118"/>
      <c r="DQ40" s="118"/>
      <c r="DR40" s="118"/>
      <c r="DS40" s="118"/>
      <c r="DT40" s="118"/>
      <c r="DU40" s="118"/>
      <c r="DV40" s="118"/>
      <c r="DW40" s="118"/>
      <c r="DX40" s="118"/>
      <c r="DY40" s="118"/>
      <c r="DZ40" s="118"/>
      <c r="EA40" s="118"/>
      <c r="EB40" s="118"/>
      <c r="EC40" s="118"/>
      <c r="ED40" s="118"/>
      <c r="EE40" s="118"/>
      <c r="EF40" s="118"/>
      <c r="EG40" s="118"/>
      <c r="EH40" s="118"/>
      <c r="EI40" s="118"/>
      <c r="EJ40" s="118"/>
      <c r="EK40" s="118"/>
      <c r="EL40" s="118"/>
      <c r="EM40" s="118"/>
      <c r="EN40" s="118"/>
      <c r="EO40" s="118"/>
      <c r="EP40" s="118"/>
      <c r="EQ40" s="118"/>
      <c r="ER40" s="118"/>
      <c r="ES40" s="118"/>
      <c r="ET40" s="118"/>
      <c r="EU40" s="118"/>
      <c r="EV40" s="118"/>
      <c r="EW40" s="118"/>
      <c r="EX40" s="118"/>
      <c r="EY40" s="118"/>
      <c r="EZ40" s="118"/>
      <c r="FA40" s="118"/>
      <c r="FB40" s="118"/>
      <c r="FC40" s="118"/>
      <c r="FD40" s="118"/>
      <c r="FE40" s="118"/>
      <c r="FF40" s="118"/>
      <c r="FG40" s="118"/>
      <c r="FH40" s="118"/>
      <c r="FI40" s="118"/>
      <c r="FJ40" s="118"/>
      <c r="FK40" s="118"/>
      <c r="FL40" s="118"/>
      <c r="FM40" s="118"/>
      <c r="FN40" s="118"/>
      <c r="FO40" s="118"/>
      <c r="FP40" s="118"/>
      <c r="FQ40" s="118"/>
      <c r="FR40" s="118"/>
      <c r="FS40" s="118"/>
      <c r="FT40" s="118"/>
      <c r="FU40" s="118"/>
      <c r="FV40" s="118"/>
      <c r="FW40" s="118"/>
      <c r="FX40" s="118"/>
      <c r="FY40" s="118"/>
      <c r="FZ40" s="118"/>
      <c r="GA40" s="118"/>
      <c r="GB40" s="118"/>
      <c r="GC40" s="118"/>
      <c r="GD40" s="118"/>
      <c r="GE40" s="118"/>
      <c r="GF40" s="118"/>
      <c r="GG40" s="118"/>
      <c r="GH40" s="118"/>
      <c r="GI40" s="118"/>
      <c r="GJ40" s="118"/>
      <c r="GK40" s="118"/>
      <c r="GL40" s="118"/>
      <c r="GM40" s="118"/>
      <c r="GN40" s="118"/>
      <c r="GO40" s="118"/>
      <c r="GP40" s="118"/>
      <c r="GQ40" s="118"/>
      <c r="GR40" s="118"/>
      <c r="GS40" s="118"/>
      <c r="GT40" s="118"/>
      <c r="GU40" s="118"/>
      <c r="GV40" s="118"/>
      <c r="GW40" s="118"/>
      <c r="GX40" s="118"/>
      <c r="GY40" s="118"/>
      <c r="GZ40" s="118"/>
      <c r="HA40" s="118"/>
      <c r="HB40" s="118"/>
      <c r="HC40" s="118"/>
      <c r="HD40" s="118"/>
      <c r="HE40" s="118"/>
      <c r="HF40" s="118"/>
      <c r="HG40" s="118"/>
      <c r="HH40" s="118"/>
      <c r="HI40" s="118"/>
      <c r="HJ40" s="118"/>
      <c r="HK40" s="118"/>
      <c r="HL40" s="118"/>
      <c r="HM40" s="118"/>
      <c r="HN40" s="118"/>
      <c r="HO40" s="118"/>
      <c r="HP40" s="118"/>
      <c r="HQ40" s="118"/>
      <c r="HR40" s="118"/>
      <c r="HS40" s="118"/>
      <c r="HT40" s="118"/>
      <c r="HU40" s="118"/>
      <c r="HV40" s="118"/>
      <c r="HW40" s="118"/>
      <c r="HX40" s="118"/>
      <c r="HY40" s="118"/>
      <c r="HZ40" s="118"/>
      <c r="IA40" s="118"/>
      <c r="IB40" s="118"/>
      <c r="IC40" s="118"/>
      <c r="ID40" s="118"/>
      <c r="IE40" s="118"/>
      <c r="IF40" s="118"/>
      <c r="IG40" s="118"/>
      <c r="IH40" s="118"/>
      <c r="II40" s="118"/>
      <c r="IJ40" s="118"/>
      <c r="IK40" s="118"/>
      <c r="IL40" s="118"/>
      <c r="IM40" s="118"/>
      <c r="IN40" s="118"/>
      <c r="IO40" s="118"/>
      <c r="IP40" s="118"/>
      <c r="IQ40" s="118"/>
      <c r="IR40" s="118"/>
      <c r="IS40" s="118"/>
      <c r="IT40" s="118"/>
      <c r="IU40" s="118"/>
      <c r="IV40" s="118"/>
    </row>
    <row r="41" spans="1:256" ht="27.6" customHeight="1" x14ac:dyDescent="0.3">
      <c r="A41" s="117" t="s">
        <v>76</v>
      </c>
      <c r="B41" s="83"/>
      <c r="C41" s="300">
        <f>349826-2501+33956</f>
        <v>381281</v>
      </c>
      <c r="D41" s="298">
        <f>391405+3608-14725+901</f>
        <v>381189</v>
      </c>
      <c r="E41" s="298">
        <v>419417</v>
      </c>
      <c r="F41" s="298">
        <v>429536</v>
      </c>
      <c r="G41" s="298">
        <v>440609</v>
      </c>
      <c r="H41" s="71"/>
      <c r="I41" s="118"/>
      <c r="J41" s="118"/>
      <c r="K41" s="118"/>
      <c r="L41" s="118"/>
      <c r="M41" s="118"/>
      <c r="N41" s="118"/>
      <c r="O41" s="118"/>
      <c r="P41" s="118"/>
      <c r="Q41" s="118"/>
      <c r="R41" s="118"/>
      <c r="S41" s="118"/>
      <c r="T41" s="118"/>
      <c r="U41" s="118"/>
      <c r="V41" s="118"/>
      <c r="W41" s="118"/>
      <c r="X41" s="118"/>
      <c r="Y41" s="118"/>
      <c r="Z41" s="118"/>
      <c r="AA41" s="118"/>
      <c r="AB41" s="118"/>
      <c r="AC41" s="118"/>
      <c r="AD41" s="118"/>
      <c r="AE41" s="118"/>
      <c r="AF41" s="118"/>
      <c r="AG41" s="118"/>
      <c r="AH41" s="118"/>
      <c r="AI41" s="118"/>
      <c r="AJ41" s="118"/>
      <c r="AK41" s="118"/>
      <c r="AL41" s="118"/>
      <c r="AM41" s="118"/>
      <c r="AN41" s="118"/>
      <c r="AO41" s="118"/>
      <c r="AP41" s="118"/>
      <c r="AQ41" s="118"/>
      <c r="AR41" s="118"/>
      <c r="AS41" s="118"/>
      <c r="AT41" s="118"/>
      <c r="AU41" s="118"/>
      <c r="AV41" s="118"/>
      <c r="AW41" s="118"/>
      <c r="AX41" s="118"/>
      <c r="AY41" s="118"/>
      <c r="AZ41" s="118"/>
      <c r="BA41" s="118"/>
      <c r="BB41" s="118"/>
      <c r="BC41" s="118"/>
      <c r="BD41" s="118"/>
      <c r="BE41" s="118"/>
      <c r="BF41" s="118"/>
      <c r="BG41" s="118"/>
      <c r="BH41" s="118"/>
      <c r="BI41" s="118"/>
      <c r="BJ41" s="118"/>
      <c r="BK41" s="118"/>
      <c r="BL41" s="118"/>
      <c r="BM41" s="118"/>
      <c r="BN41" s="118"/>
      <c r="BO41" s="118"/>
      <c r="BP41" s="118"/>
      <c r="BQ41" s="118"/>
      <c r="BR41" s="118"/>
      <c r="BS41" s="118"/>
      <c r="BT41" s="118"/>
      <c r="BU41" s="118"/>
      <c r="BV41" s="118"/>
      <c r="BW41" s="118"/>
      <c r="BX41" s="118"/>
      <c r="BY41" s="118"/>
      <c r="BZ41" s="118"/>
      <c r="CA41" s="118"/>
      <c r="CB41" s="118"/>
      <c r="CC41" s="118"/>
      <c r="CD41" s="118"/>
      <c r="CE41" s="118"/>
      <c r="CF41" s="118"/>
      <c r="CG41" s="118"/>
      <c r="CH41" s="118"/>
      <c r="CI41" s="118"/>
      <c r="CJ41" s="118"/>
      <c r="CK41" s="118"/>
      <c r="CL41" s="118"/>
      <c r="CM41" s="118"/>
      <c r="CN41" s="118"/>
      <c r="CO41" s="118"/>
      <c r="CP41" s="118"/>
      <c r="CQ41" s="118"/>
      <c r="CR41" s="118"/>
      <c r="CS41" s="118"/>
      <c r="CT41" s="118"/>
      <c r="CU41" s="118"/>
      <c r="CV41" s="118"/>
      <c r="CW41" s="118"/>
      <c r="CX41" s="118"/>
      <c r="CY41" s="118"/>
      <c r="CZ41" s="118"/>
      <c r="DA41" s="118"/>
      <c r="DB41" s="118"/>
      <c r="DC41" s="118"/>
      <c r="DD41" s="118"/>
      <c r="DE41" s="118"/>
      <c r="DF41" s="118"/>
      <c r="DG41" s="118"/>
      <c r="DH41" s="118"/>
      <c r="DI41" s="118"/>
      <c r="DJ41" s="118"/>
      <c r="DK41" s="118"/>
      <c r="DL41" s="118"/>
      <c r="DM41" s="118"/>
      <c r="DN41" s="118"/>
      <c r="DO41" s="118"/>
      <c r="DP41" s="118"/>
      <c r="DQ41" s="118"/>
      <c r="DR41" s="118"/>
      <c r="DS41" s="118"/>
      <c r="DT41" s="118"/>
      <c r="DU41" s="118"/>
      <c r="DV41" s="118"/>
      <c r="DW41" s="118"/>
      <c r="DX41" s="118"/>
      <c r="DY41" s="118"/>
      <c r="DZ41" s="118"/>
      <c r="EA41" s="118"/>
      <c r="EB41" s="118"/>
      <c r="EC41" s="118"/>
      <c r="ED41" s="118"/>
      <c r="EE41" s="118"/>
      <c r="EF41" s="118"/>
      <c r="EG41" s="118"/>
      <c r="EH41" s="118"/>
      <c r="EI41" s="118"/>
      <c r="EJ41" s="118"/>
      <c r="EK41" s="118"/>
      <c r="EL41" s="118"/>
      <c r="EM41" s="118"/>
      <c r="EN41" s="118"/>
      <c r="EO41" s="118"/>
      <c r="EP41" s="118"/>
      <c r="EQ41" s="118"/>
      <c r="ER41" s="118"/>
      <c r="ES41" s="118"/>
      <c r="ET41" s="118"/>
      <c r="EU41" s="118"/>
      <c r="EV41" s="118"/>
      <c r="EW41" s="118"/>
      <c r="EX41" s="118"/>
      <c r="EY41" s="118"/>
      <c r="EZ41" s="118"/>
      <c r="FA41" s="118"/>
      <c r="FB41" s="118"/>
      <c r="FC41" s="118"/>
      <c r="FD41" s="118"/>
      <c r="FE41" s="118"/>
      <c r="FF41" s="118"/>
      <c r="FG41" s="118"/>
      <c r="FH41" s="118"/>
      <c r="FI41" s="118"/>
      <c r="FJ41" s="118"/>
      <c r="FK41" s="118"/>
      <c r="FL41" s="118"/>
      <c r="FM41" s="118"/>
      <c r="FN41" s="118"/>
      <c r="FO41" s="118"/>
      <c r="FP41" s="118"/>
      <c r="FQ41" s="118"/>
      <c r="FR41" s="118"/>
      <c r="FS41" s="118"/>
      <c r="FT41" s="118"/>
      <c r="FU41" s="118"/>
      <c r="FV41" s="118"/>
      <c r="FW41" s="118"/>
      <c r="FX41" s="118"/>
      <c r="FY41" s="118"/>
      <c r="FZ41" s="118"/>
      <c r="GA41" s="118"/>
      <c r="GB41" s="118"/>
      <c r="GC41" s="118"/>
      <c r="GD41" s="118"/>
      <c r="GE41" s="118"/>
      <c r="GF41" s="118"/>
      <c r="GG41" s="118"/>
      <c r="GH41" s="118"/>
      <c r="GI41" s="118"/>
      <c r="GJ41" s="118"/>
      <c r="GK41" s="118"/>
      <c r="GL41" s="118"/>
      <c r="GM41" s="118"/>
      <c r="GN41" s="118"/>
      <c r="GO41" s="118"/>
      <c r="GP41" s="118"/>
      <c r="GQ41" s="118"/>
      <c r="GR41" s="118"/>
      <c r="GS41" s="118"/>
      <c r="GT41" s="118"/>
      <c r="GU41" s="118"/>
      <c r="GV41" s="118"/>
      <c r="GW41" s="118"/>
      <c r="GX41" s="118"/>
      <c r="GY41" s="118"/>
      <c r="GZ41" s="118"/>
      <c r="HA41" s="118"/>
      <c r="HB41" s="118"/>
      <c r="HC41" s="118"/>
      <c r="HD41" s="118"/>
      <c r="HE41" s="118"/>
      <c r="HF41" s="118"/>
      <c r="HG41" s="118"/>
      <c r="HH41" s="118"/>
      <c r="HI41" s="118"/>
      <c r="HJ41" s="118"/>
      <c r="HK41" s="118"/>
      <c r="HL41" s="118"/>
      <c r="HM41" s="118"/>
      <c r="HN41" s="118"/>
      <c r="HO41" s="118"/>
      <c r="HP41" s="118"/>
      <c r="HQ41" s="118"/>
      <c r="HR41" s="118"/>
      <c r="HS41" s="118"/>
      <c r="HT41" s="118"/>
      <c r="HU41" s="118"/>
      <c r="HV41" s="118"/>
      <c r="HW41" s="118"/>
      <c r="HX41" s="118"/>
      <c r="HY41" s="118"/>
      <c r="HZ41" s="118"/>
      <c r="IA41" s="118"/>
      <c r="IB41" s="118"/>
      <c r="IC41" s="118"/>
      <c r="ID41" s="118"/>
      <c r="IE41" s="118"/>
      <c r="IF41" s="118"/>
      <c r="IG41" s="118"/>
      <c r="IH41" s="118"/>
      <c r="II41" s="118"/>
      <c r="IJ41" s="118"/>
      <c r="IK41" s="118"/>
      <c r="IL41" s="118"/>
      <c r="IM41" s="118"/>
      <c r="IN41" s="118"/>
      <c r="IO41" s="118"/>
      <c r="IP41" s="118"/>
      <c r="IQ41" s="118"/>
      <c r="IR41" s="118"/>
      <c r="IS41" s="118"/>
      <c r="IT41" s="118"/>
      <c r="IU41" s="118"/>
      <c r="IV41" s="118"/>
    </row>
    <row r="42" spans="1:256" s="66" customFormat="1" ht="27.6" customHeight="1" x14ac:dyDescent="0.3">
      <c r="A42" s="296" t="s">
        <v>16</v>
      </c>
      <c r="B42" s="145" t="s">
        <v>14</v>
      </c>
      <c r="C42" s="140">
        <f>C40+C41</f>
        <v>381281</v>
      </c>
      <c r="D42" s="140">
        <f>D40+D41</f>
        <v>387716</v>
      </c>
      <c r="E42" s="140">
        <f>E40+E41</f>
        <v>419417</v>
      </c>
      <c r="F42" s="140">
        <f>F40+F41</f>
        <v>429536</v>
      </c>
      <c r="G42" s="140">
        <f>G40+G41</f>
        <v>440609</v>
      </c>
      <c r="H42" s="120"/>
      <c r="I42" s="121"/>
      <c r="J42" s="121"/>
      <c r="K42" s="121"/>
      <c r="L42" s="121"/>
      <c r="M42" s="121"/>
      <c r="N42" s="121"/>
      <c r="O42" s="121"/>
      <c r="P42" s="121"/>
      <c r="Q42" s="121"/>
      <c r="R42" s="121"/>
      <c r="S42" s="121"/>
      <c r="T42" s="121"/>
      <c r="U42" s="121"/>
      <c r="V42" s="121"/>
      <c r="W42" s="121"/>
      <c r="X42" s="121"/>
      <c r="Y42" s="121"/>
      <c r="Z42" s="121"/>
      <c r="AA42" s="121"/>
      <c r="AB42" s="121"/>
      <c r="AC42" s="121"/>
      <c r="AD42" s="121"/>
      <c r="AE42" s="121"/>
      <c r="AF42" s="121"/>
      <c r="AG42" s="121"/>
      <c r="AH42" s="121"/>
      <c r="AI42" s="121"/>
      <c r="AJ42" s="121"/>
      <c r="AK42" s="121"/>
      <c r="AL42" s="121"/>
      <c r="AM42" s="121"/>
      <c r="AN42" s="121"/>
      <c r="AO42" s="121"/>
      <c r="AP42" s="121"/>
      <c r="AQ42" s="121"/>
      <c r="AR42" s="121"/>
      <c r="AS42" s="121"/>
      <c r="AT42" s="121"/>
      <c r="AU42" s="121"/>
      <c r="AV42" s="121"/>
      <c r="AW42" s="121"/>
      <c r="AX42" s="121"/>
      <c r="AY42" s="121"/>
      <c r="AZ42" s="121"/>
      <c r="BA42" s="121"/>
      <c r="BB42" s="121"/>
      <c r="BC42" s="121"/>
      <c r="BD42" s="121"/>
      <c r="BE42" s="121"/>
      <c r="BF42" s="121"/>
      <c r="BG42" s="121"/>
      <c r="BH42" s="121"/>
      <c r="BI42" s="121"/>
      <c r="BJ42" s="121"/>
      <c r="BK42" s="121"/>
      <c r="BL42" s="121"/>
      <c r="BM42" s="121"/>
      <c r="BN42" s="121"/>
      <c r="BO42" s="121"/>
      <c r="BP42" s="121"/>
      <c r="BQ42" s="121"/>
      <c r="BR42" s="121"/>
      <c r="BS42" s="121"/>
      <c r="BT42" s="121"/>
      <c r="BU42" s="121"/>
      <c r="BV42" s="121"/>
      <c r="BW42" s="121"/>
      <c r="BX42" s="121"/>
      <c r="BY42" s="121"/>
      <c r="BZ42" s="121"/>
      <c r="CA42" s="121"/>
      <c r="CB42" s="121"/>
      <c r="CC42" s="121"/>
      <c r="CD42" s="121"/>
      <c r="CE42" s="121"/>
      <c r="CF42" s="121"/>
      <c r="CG42" s="121"/>
      <c r="CH42" s="121"/>
      <c r="CI42" s="121"/>
      <c r="CJ42" s="121"/>
      <c r="CK42" s="121"/>
      <c r="CL42" s="121"/>
      <c r="CM42" s="121"/>
      <c r="CN42" s="121"/>
      <c r="CO42" s="121"/>
      <c r="CP42" s="121"/>
      <c r="CQ42" s="121"/>
      <c r="CR42" s="121"/>
      <c r="CS42" s="121"/>
      <c r="CT42" s="121"/>
      <c r="CU42" s="121"/>
      <c r="CV42" s="121"/>
      <c r="CW42" s="121"/>
      <c r="CX42" s="121"/>
      <c r="CY42" s="121"/>
      <c r="CZ42" s="121"/>
      <c r="DA42" s="121"/>
      <c r="DB42" s="121"/>
      <c r="DC42" s="121"/>
      <c r="DD42" s="121"/>
      <c r="DE42" s="121"/>
      <c r="DF42" s="121"/>
      <c r="DG42" s="121"/>
      <c r="DH42" s="121"/>
      <c r="DI42" s="121"/>
      <c r="DJ42" s="121"/>
      <c r="DK42" s="121"/>
      <c r="DL42" s="121"/>
      <c r="DM42" s="121"/>
      <c r="DN42" s="121"/>
      <c r="DO42" s="121"/>
      <c r="DP42" s="121"/>
      <c r="DQ42" s="121"/>
      <c r="DR42" s="121"/>
      <c r="DS42" s="121"/>
      <c r="DT42" s="121"/>
      <c r="DU42" s="121"/>
      <c r="DV42" s="121"/>
      <c r="DW42" s="121"/>
      <c r="DX42" s="121"/>
      <c r="DY42" s="121"/>
      <c r="DZ42" s="121"/>
      <c r="EA42" s="121"/>
      <c r="EB42" s="121"/>
      <c r="EC42" s="121"/>
      <c r="ED42" s="121"/>
      <c r="EE42" s="121"/>
      <c r="EF42" s="121"/>
      <c r="EG42" s="121"/>
      <c r="EH42" s="121"/>
      <c r="EI42" s="121"/>
      <c r="EJ42" s="121"/>
      <c r="EK42" s="121"/>
      <c r="EL42" s="121"/>
      <c r="EM42" s="121"/>
      <c r="EN42" s="121"/>
      <c r="EO42" s="121"/>
      <c r="EP42" s="121"/>
      <c r="EQ42" s="121"/>
      <c r="ER42" s="121"/>
      <c r="ES42" s="121"/>
      <c r="ET42" s="121"/>
      <c r="EU42" s="121"/>
      <c r="EV42" s="121"/>
      <c r="EW42" s="121"/>
      <c r="EX42" s="121"/>
      <c r="EY42" s="121"/>
      <c r="EZ42" s="121"/>
      <c r="FA42" s="121"/>
      <c r="FB42" s="121"/>
      <c r="FC42" s="121"/>
      <c r="FD42" s="121"/>
      <c r="FE42" s="121"/>
      <c r="FF42" s="121"/>
      <c r="FG42" s="121"/>
      <c r="FH42" s="121"/>
      <c r="FI42" s="121"/>
      <c r="FJ42" s="121"/>
      <c r="FK42" s="121"/>
      <c r="FL42" s="121"/>
      <c r="FM42" s="121"/>
      <c r="FN42" s="121"/>
      <c r="FO42" s="121"/>
      <c r="FP42" s="121"/>
      <c r="FQ42" s="121"/>
      <c r="FR42" s="121"/>
      <c r="FS42" s="121"/>
      <c r="FT42" s="121"/>
      <c r="FU42" s="121"/>
      <c r="FV42" s="121"/>
      <c r="FW42" s="121"/>
      <c r="FX42" s="121"/>
      <c r="FY42" s="121"/>
      <c r="FZ42" s="121"/>
      <c r="GA42" s="121"/>
      <c r="GB42" s="121"/>
      <c r="GC42" s="121"/>
      <c r="GD42" s="121"/>
      <c r="GE42" s="121"/>
      <c r="GF42" s="121"/>
      <c r="GG42" s="121"/>
      <c r="GH42" s="121"/>
      <c r="GI42" s="121"/>
      <c r="GJ42" s="121"/>
      <c r="GK42" s="121"/>
      <c r="GL42" s="121"/>
      <c r="GM42" s="121"/>
      <c r="GN42" s="121"/>
      <c r="GO42" s="121"/>
      <c r="GP42" s="121"/>
      <c r="GQ42" s="121"/>
      <c r="GR42" s="121"/>
      <c r="GS42" s="121"/>
      <c r="GT42" s="121"/>
      <c r="GU42" s="121"/>
      <c r="GV42" s="121"/>
      <c r="GW42" s="121"/>
      <c r="GX42" s="121"/>
      <c r="GY42" s="121"/>
      <c r="GZ42" s="121"/>
      <c r="HA42" s="121"/>
      <c r="HB42" s="121"/>
      <c r="HC42" s="121"/>
      <c r="HD42" s="121"/>
      <c r="HE42" s="121"/>
      <c r="HF42" s="121"/>
      <c r="HG42" s="121"/>
      <c r="HH42" s="121"/>
      <c r="HI42" s="121"/>
      <c r="HJ42" s="121"/>
      <c r="HK42" s="121"/>
      <c r="HL42" s="121"/>
      <c r="HM42" s="121"/>
      <c r="HN42" s="121"/>
      <c r="HO42" s="121"/>
      <c r="HP42" s="121"/>
      <c r="HQ42" s="121"/>
      <c r="HR42" s="121"/>
      <c r="HS42" s="121"/>
      <c r="HT42" s="121"/>
      <c r="HU42" s="121"/>
      <c r="HV42" s="121"/>
      <c r="HW42" s="121"/>
      <c r="HX42" s="121"/>
      <c r="HY42" s="121"/>
      <c r="HZ42" s="121"/>
      <c r="IA42" s="121"/>
      <c r="IB42" s="121"/>
      <c r="IC42" s="121"/>
      <c r="ID42" s="121"/>
      <c r="IE42" s="121"/>
      <c r="IF42" s="121"/>
      <c r="IG42" s="121"/>
      <c r="IH42" s="121"/>
      <c r="II42" s="121"/>
      <c r="IJ42" s="121"/>
      <c r="IK42" s="121"/>
      <c r="IL42" s="121"/>
      <c r="IM42" s="121"/>
      <c r="IN42" s="121"/>
      <c r="IO42" s="121"/>
      <c r="IP42" s="121"/>
      <c r="IQ42" s="121"/>
      <c r="IR42" s="121"/>
      <c r="IS42" s="121"/>
      <c r="IT42" s="121"/>
      <c r="IU42" s="121"/>
      <c r="IV42" s="121"/>
    </row>
    <row r="43" spans="1:256" s="124" customFormat="1" ht="39.75" customHeight="1" x14ac:dyDescent="0.3">
      <c r="A43" s="716" t="s">
        <v>58</v>
      </c>
      <c r="B43" s="716"/>
      <c r="C43" s="716"/>
      <c r="D43" s="716"/>
      <c r="E43" s="716"/>
      <c r="F43" s="716"/>
      <c r="G43" s="716"/>
      <c r="H43" s="716"/>
      <c r="I43" s="122"/>
      <c r="J43" s="123"/>
      <c r="K43" s="123"/>
      <c r="L43" s="123"/>
      <c r="M43" s="123"/>
    </row>
    <row r="44" spans="1:256" ht="19.95" customHeight="1" x14ac:dyDescent="0.3">
      <c r="A44" s="64" t="s">
        <v>59</v>
      </c>
      <c r="B44" s="75"/>
      <c r="C44" s="75"/>
      <c r="D44" s="75"/>
      <c r="E44" s="75"/>
      <c r="F44" s="75"/>
      <c r="G44" s="75"/>
      <c r="H44" s="75"/>
      <c r="I44" s="75"/>
      <c r="J44" s="75"/>
      <c r="K44" s="75"/>
      <c r="L44" s="75"/>
      <c r="M44" s="75"/>
      <c r="N44" s="75"/>
      <c r="O44" s="75"/>
      <c r="P44" s="75"/>
      <c r="Q44" s="75"/>
      <c r="R44" s="75"/>
      <c r="S44" s="75"/>
      <c r="T44" s="75"/>
      <c r="U44" s="75"/>
      <c r="V44" s="75"/>
      <c r="W44" s="75"/>
      <c r="X44" s="75"/>
      <c r="Y44" s="75"/>
      <c r="Z44" s="75"/>
      <c r="AA44" s="75"/>
      <c r="AB44" s="75"/>
      <c r="AC44" s="75"/>
      <c r="AD44" s="75"/>
      <c r="AE44" s="75"/>
      <c r="AF44" s="75"/>
      <c r="AG44" s="75"/>
      <c r="AH44" s="75"/>
      <c r="AI44" s="75"/>
      <c r="AJ44" s="75"/>
      <c r="AK44" s="75"/>
      <c r="AL44" s="75"/>
      <c r="AM44" s="75"/>
      <c r="AN44" s="75"/>
      <c r="AO44" s="75"/>
      <c r="AP44" s="75"/>
      <c r="AQ44" s="75"/>
      <c r="AR44" s="75"/>
      <c r="AS44" s="75"/>
      <c r="AT44" s="75"/>
      <c r="AU44" s="75"/>
      <c r="AV44" s="75"/>
      <c r="AW44" s="75"/>
      <c r="AX44" s="75"/>
      <c r="AY44" s="75"/>
      <c r="AZ44" s="75"/>
      <c r="BA44" s="75"/>
      <c r="BB44" s="75"/>
      <c r="BC44" s="75"/>
      <c r="BD44" s="75"/>
      <c r="BE44" s="75"/>
      <c r="BF44" s="75"/>
      <c r="BG44" s="75"/>
      <c r="BH44" s="75"/>
      <c r="BI44" s="75"/>
      <c r="BJ44" s="75"/>
      <c r="BK44" s="75"/>
      <c r="BL44" s="75"/>
      <c r="BM44" s="75"/>
      <c r="BN44" s="75"/>
      <c r="BO44" s="75"/>
      <c r="BP44" s="75"/>
      <c r="BQ44" s="75"/>
      <c r="BR44" s="75"/>
      <c r="BS44" s="75"/>
      <c r="BT44" s="75"/>
      <c r="BU44" s="75"/>
      <c r="BV44" s="75"/>
      <c r="BW44" s="75"/>
      <c r="BX44" s="75"/>
      <c r="BY44" s="75"/>
      <c r="BZ44" s="75"/>
      <c r="CA44" s="75"/>
      <c r="CB44" s="75"/>
      <c r="CC44" s="75"/>
      <c r="CD44" s="75"/>
      <c r="CE44" s="75"/>
      <c r="CF44" s="75"/>
      <c r="CG44" s="75"/>
      <c r="CH44" s="75"/>
      <c r="CI44" s="75"/>
      <c r="CJ44" s="75"/>
      <c r="CK44" s="75"/>
      <c r="CL44" s="75"/>
      <c r="CM44" s="75"/>
      <c r="CN44" s="75"/>
      <c r="CO44" s="75"/>
      <c r="CP44" s="75"/>
      <c r="CQ44" s="75"/>
      <c r="CR44" s="75"/>
      <c r="CS44" s="75"/>
      <c r="CT44" s="75"/>
      <c r="CU44" s="75"/>
      <c r="CV44" s="75"/>
      <c r="CW44" s="75"/>
      <c r="CX44" s="75"/>
      <c r="CY44" s="75"/>
      <c r="CZ44" s="75"/>
      <c r="DA44" s="75"/>
      <c r="DB44" s="75"/>
      <c r="DC44" s="75"/>
      <c r="DD44" s="75"/>
      <c r="DE44" s="75"/>
      <c r="DF44" s="75"/>
      <c r="DG44" s="75"/>
      <c r="DH44" s="75"/>
      <c r="DI44" s="75"/>
      <c r="DJ44" s="75"/>
      <c r="DK44" s="75"/>
      <c r="DL44" s="75"/>
      <c r="DM44" s="75"/>
      <c r="DN44" s="75"/>
      <c r="DO44" s="75"/>
      <c r="DP44" s="75"/>
      <c r="DQ44" s="75"/>
      <c r="DR44" s="75"/>
      <c r="DS44" s="75"/>
      <c r="DT44" s="75"/>
      <c r="DU44" s="75"/>
      <c r="DV44" s="75"/>
      <c r="DW44" s="75"/>
      <c r="DX44" s="75"/>
      <c r="DY44" s="75"/>
      <c r="DZ44" s="75"/>
      <c r="EA44" s="75"/>
      <c r="EB44" s="75"/>
      <c r="EC44" s="75"/>
      <c r="ED44" s="75"/>
      <c r="EE44" s="75"/>
      <c r="EF44" s="75"/>
      <c r="EG44" s="75"/>
      <c r="EH44" s="75"/>
      <c r="EI44" s="75"/>
      <c r="EJ44" s="75"/>
      <c r="EK44" s="75"/>
      <c r="EL44" s="75"/>
      <c r="EM44" s="75"/>
      <c r="EN44" s="75"/>
      <c r="EO44" s="75"/>
      <c r="EP44" s="75"/>
      <c r="EQ44" s="75"/>
      <c r="ER44" s="75"/>
      <c r="ES44" s="75"/>
      <c r="ET44" s="75"/>
      <c r="EU44" s="75"/>
      <c r="EV44" s="75"/>
      <c r="EW44" s="75"/>
      <c r="EX44" s="75"/>
      <c r="EY44" s="75"/>
      <c r="EZ44" s="75"/>
      <c r="FA44" s="75"/>
      <c r="FB44" s="75"/>
      <c r="FC44" s="75"/>
      <c r="FD44" s="75"/>
      <c r="FE44" s="75"/>
      <c r="FF44" s="75"/>
      <c r="FG44" s="75"/>
      <c r="FH44" s="75"/>
      <c r="FI44" s="75"/>
      <c r="FJ44" s="75"/>
      <c r="FK44" s="75"/>
      <c r="FL44" s="75"/>
      <c r="FM44" s="75"/>
      <c r="FN44" s="75"/>
      <c r="FO44" s="75"/>
      <c r="FP44" s="75"/>
      <c r="FQ44" s="75"/>
      <c r="FR44" s="75"/>
      <c r="FS44" s="75"/>
      <c r="FT44" s="75"/>
      <c r="FU44" s="75"/>
      <c r="FV44" s="75"/>
      <c r="FW44" s="75"/>
      <c r="FX44" s="75"/>
      <c r="FY44" s="75"/>
      <c r="FZ44" s="75"/>
      <c r="GA44" s="75"/>
      <c r="GB44" s="75"/>
      <c r="GC44" s="75"/>
      <c r="GD44" s="75"/>
      <c r="GE44" s="75"/>
      <c r="GF44" s="75"/>
      <c r="GG44" s="75"/>
      <c r="GH44" s="75"/>
      <c r="GI44" s="75"/>
      <c r="GJ44" s="75"/>
      <c r="GK44" s="75"/>
      <c r="GL44" s="75"/>
      <c r="GM44" s="75"/>
      <c r="GN44" s="75"/>
      <c r="GO44" s="75"/>
      <c r="GP44" s="75"/>
      <c r="GQ44" s="75"/>
      <c r="GR44" s="75"/>
      <c r="GS44" s="75"/>
      <c r="GT44" s="75"/>
      <c r="GU44" s="75"/>
      <c r="GV44" s="75"/>
      <c r="GW44" s="75"/>
      <c r="GX44" s="75"/>
      <c r="GY44" s="75"/>
      <c r="GZ44" s="75"/>
      <c r="HA44" s="75"/>
      <c r="HB44" s="75"/>
      <c r="HC44" s="75"/>
      <c r="HD44" s="75"/>
      <c r="HE44" s="75"/>
      <c r="HF44" s="75"/>
      <c r="HG44" s="75"/>
      <c r="HH44" s="75"/>
      <c r="HI44" s="75"/>
      <c r="HJ44" s="75"/>
      <c r="HK44" s="75"/>
      <c r="HL44" s="75"/>
      <c r="HM44" s="75"/>
      <c r="HN44" s="75"/>
      <c r="HO44" s="75"/>
      <c r="HP44" s="75"/>
      <c r="HQ44" s="75"/>
      <c r="HR44" s="75"/>
      <c r="HS44" s="75"/>
      <c r="HT44" s="75"/>
      <c r="HU44" s="75"/>
      <c r="HV44" s="75"/>
      <c r="HW44" s="75"/>
      <c r="HX44" s="75"/>
      <c r="HY44" s="75"/>
      <c r="HZ44" s="75"/>
      <c r="IA44" s="75"/>
      <c r="IB44" s="75"/>
      <c r="IC44" s="75"/>
      <c r="ID44" s="75"/>
      <c r="IE44" s="75"/>
      <c r="IF44" s="75"/>
      <c r="IG44" s="75"/>
      <c r="IH44" s="75"/>
      <c r="II44" s="75"/>
      <c r="IJ44" s="75"/>
      <c r="IK44" s="75"/>
      <c r="IL44" s="75"/>
      <c r="IM44" s="75"/>
      <c r="IN44" s="75"/>
      <c r="IO44" s="75"/>
      <c r="IP44" s="75"/>
      <c r="IQ44" s="75"/>
      <c r="IR44" s="75"/>
      <c r="IS44" s="75"/>
      <c r="IT44" s="75"/>
      <c r="IU44" s="75"/>
      <c r="IV44" s="75"/>
    </row>
    <row r="45" spans="1:256" ht="30" customHeight="1" x14ac:dyDescent="0.3">
      <c r="A45" s="788" t="s">
        <v>72</v>
      </c>
      <c r="B45" s="788"/>
      <c r="C45" s="788"/>
      <c r="D45" s="788"/>
      <c r="E45" s="788"/>
      <c r="F45" s="788"/>
      <c r="G45" s="788"/>
      <c r="H45" s="113"/>
      <c r="I45" s="114"/>
      <c r="J45" s="114"/>
      <c r="K45" s="114"/>
      <c r="L45" s="114"/>
      <c r="M45" s="114"/>
      <c r="N45" s="114"/>
      <c r="O45" s="114"/>
      <c r="P45" s="114"/>
      <c r="Q45" s="114"/>
      <c r="R45" s="114"/>
      <c r="S45" s="114"/>
      <c r="T45" s="114"/>
      <c r="U45" s="114"/>
      <c r="V45" s="114"/>
      <c r="W45" s="114"/>
      <c r="X45" s="114"/>
      <c r="Y45" s="114"/>
      <c r="Z45" s="114"/>
      <c r="AA45" s="114"/>
      <c r="AB45" s="114"/>
      <c r="AC45" s="114"/>
      <c r="AD45" s="114"/>
      <c r="AE45" s="114"/>
      <c r="AF45" s="114"/>
      <c r="AG45" s="114"/>
      <c r="AH45" s="114"/>
      <c r="AI45" s="114"/>
      <c r="AJ45" s="114"/>
      <c r="AK45" s="114"/>
      <c r="AL45" s="114"/>
      <c r="AM45" s="114"/>
      <c r="AN45" s="114"/>
      <c r="AO45" s="114"/>
      <c r="AP45" s="114"/>
      <c r="AQ45" s="114"/>
      <c r="AR45" s="114"/>
      <c r="AS45" s="114"/>
      <c r="AT45" s="114"/>
      <c r="AU45" s="114"/>
      <c r="AV45" s="114"/>
      <c r="AW45" s="114"/>
      <c r="AX45" s="114"/>
      <c r="AY45" s="114"/>
      <c r="AZ45" s="114"/>
      <c r="BA45" s="114"/>
      <c r="BB45" s="114"/>
      <c r="BC45" s="114"/>
      <c r="BD45" s="114"/>
      <c r="BE45" s="114"/>
      <c r="BF45" s="114"/>
      <c r="BG45" s="114"/>
      <c r="BH45" s="114"/>
      <c r="BI45" s="114"/>
      <c r="BJ45" s="114"/>
      <c r="BK45" s="114"/>
      <c r="BL45" s="114"/>
      <c r="BM45" s="114"/>
      <c r="BN45" s="114"/>
      <c r="BO45" s="114"/>
      <c r="BP45" s="114"/>
      <c r="BQ45" s="114"/>
      <c r="BR45" s="114"/>
      <c r="BS45" s="114"/>
      <c r="BT45" s="114"/>
      <c r="BU45" s="114"/>
      <c r="BV45" s="114"/>
      <c r="BW45" s="114"/>
      <c r="BX45" s="114"/>
      <c r="BY45" s="114"/>
      <c r="BZ45" s="114"/>
      <c r="CA45" s="114"/>
      <c r="CB45" s="114"/>
      <c r="CC45" s="114"/>
      <c r="CD45" s="114"/>
      <c r="CE45" s="114"/>
      <c r="CF45" s="114"/>
      <c r="CG45" s="114"/>
      <c r="CH45" s="114"/>
      <c r="CI45" s="114"/>
      <c r="CJ45" s="114"/>
      <c r="CK45" s="114"/>
      <c r="CL45" s="114"/>
      <c r="CM45" s="114"/>
      <c r="CN45" s="114"/>
      <c r="CO45" s="114"/>
      <c r="CP45" s="114"/>
      <c r="CQ45" s="114"/>
      <c r="CR45" s="114"/>
      <c r="CS45" s="114"/>
      <c r="CT45" s="114"/>
      <c r="CU45" s="114"/>
      <c r="CV45" s="114"/>
      <c r="CW45" s="114"/>
      <c r="CX45" s="114"/>
      <c r="CY45" s="114"/>
      <c r="CZ45" s="114"/>
      <c r="DA45" s="114"/>
      <c r="DB45" s="114"/>
      <c r="DC45" s="114"/>
      <c r="DD45" s="114"/>
      <c r="DE45" s="114"/>
      <c r="DF45" s="114"/>
      <c r="DG45" s="114"/>
      <c r="DH45" s="114"/>
      <c r="DI45" s="114"/>
      <c r="DJ45" s="114"/>
      <c r="DK45" s="114"/>
      <c r="DL45" s="114"/>
      <c r="DM45" s="114"/>
      <c r="DN45" s="114"/>
      <c r="DO45" s="114"/>
      <c r="DP45" s="114"/>
      <c r="DQ45" s="114"/>
      <c r="DR45" s="114"/>
      <c r="DS45" s="114"/>
      <c r="DT45" s="114"/>
      <c r="DU45" s="114"/>
      <c r="DV45" s="114"/>
      <c r="DW45" s="114"/>
      <c r="DX45" s="114"/>
      <c r="DY45" s="114"/>
      <c r="DZ45" s="114"/>
      <c r="EA45" s="114"/>
      <c r="EB45" s="114"/>
      <c r="EC45" s="114"/>
      <c r="ED45" s="114"/>
      <c r="EE45" s="114"/>
      <c r="EF45" s="114"/>
      <c r="EG45" s="114"/>
      <c r="EH45" s="114"/>
      <c r="EI45" s="114"/>
      <c r="EJ45" s="114"/>
      <c r="EK45" s="114"/>
      <c r="EL45" s="114"/>
      <c r="EM45" s="114"/>
      <c r="EN45" s="114"/>
      <c r="EO45" s="114"/>
      <c r="EP45" s="114"/>
      <c r="EQ45" s="114"/>
      <c r="ER45" s="114"/>
      <c r="ES45" s="114"/>
      <c r="ET45" s="114"/>
      <c r="EU45" s="114"/>
      <c r="EV45" s="114"/>
      <c r="EW45" s="114"/>
      <c r="EX45" s="114"/>
      <c r="EY45" s="114"/>
      <c r="EZ45" s="114"/>
      <c r="FA45" s="114"/>
      <c r="FB45" s="114"/>
      <c r="FC45" s="114"/>
      <c r="FD45" s="114"/>
      <c r="FE45" s="114"/>
      <c r="FF45" s="114"/>
      <c r="FG45" s="114"/>
      <c r="FH45" s="114"/>
      <c r="FI45" s="114"/>
      <c r="FJ45" s="114"/>
      <c r="FK45" s="114"/>
      <c r="FL45" s="114"/>
      <c r="FM45" s="114"/>
      <c r="FN45" s="114"/>
      <c r="FO45" s="114"/>
      <c r="FP45" s="114"/>
      <c r="FQ45" s="114"/>
      <c r="FR45" s="114"/>
      <c r="FS45" s="114"/>
      <c r="FT45" s="114"/>
      <c r="FU45" s="114"/>
      <c r="FV45" s="114"/>
      <c r="FW45" s="114"/>
      <c r="FX45" s="114"/>
      <c r="FY45" s="114"/>
      <c r="FZ45" s="114"/>
      <c r="GA45" s="114"/>
      <c r="GB45" s="114"/>
      <c r="GC45" s="114"/>
      <c r="GD45" s="114"/>
      <c r="GE45" s="114"/>
      <c r="GF45" s="114"/>
      <c r="GG45" s="114"/>
      <c r="GH45" s="114"/>
      <c r="GI45" s="114"/>
      <c r="GJ45" s="114"/>
      <c r="GK45" s="114"/>
      <c r="GL45" s="114"/>
      <c r="GM45" s="114"/>
      <c r="GN45" s="114"/>
      <c r="GO45" s="114"/>
      <c r="GP45" s="114"/>
      <c r="GQ45" s="114"/>
      <c r="GR45" s="114"/>
      <c r="GS45" s="114"/>
      <c r="GT45" s="114"/>
      <c r="GU45" s="114"/>
      <c r="GV45" s="114"/>
      <c r="GW45" s="114"/>
      <c r="GX45" s="114"/>
      <c r="GY45" s="114"/>
      <c r="GZ45" s="114"/>
      <c r="HA45" s="114"/>
      <c r="HB45" s="114"/>
      <c r="HC45" s="114"/>
      <c r="HD45" s="114"/>
      <c r="HE45" s="114"/>
      <c r="HF45" s="114"/>
      <c r="HG45" s="114"/>
      <c r="HH45" s="114"/>
      <c r="HI45" s="114"/>
      <c r="HJ45" s="114"/>
      <c r="HK45" s="114"/>
      <c r="HL45" s="114"/>
      <c r="HM45" s="114"/>
      <c r="HN45" s="114"/>
      <c r="HO45" s="114"/>
      <c r="HP45" s="114"/>
      <c r="HQ45" s="114"/>
      <c r="HR45" s="114"/>
      <c r="HS45" s="114"/>
      <c r="HT45" s="114"/>
      <c r="HU45" s="114"/>
      <c r="HV45" s="114"/>
      <c r="HW45" s="114"/>
      <c r="HX45" s="114"/>
      <c r="HY45" s="114"/>
      <c r="HZ45" s="114"/>
      <c r="IA45" s="114"/>
      <c r="IB45" s="114"/>
      <c r="IC45" s="114"/>
      <c r="ID45" s="114"/>
      <c r="IE45" s="114"/>
      <c r="IF45" s="114"/>
      <c r="IG45" s="114"/>
      <c r="IH45" s="114"/>
      <c r="II45" s="114"/>
      <c r="IJ45" s="114"/>
      <c r="IK45" s="114"/>
      <c r="IL45" s="114"/>
      <c r="IM45" s="114"/>
      <c r="IN45" s="114"/>
      <c r="IO45" s="114"/>
      <c r="IP45" s="114"/>
      <c r="IQ45" s="114"/>
      <c r="IR45" s="114"/>
      <c r="IS45" s="114"/>
      <c r="IT45" s="114"/>
      <c r="IU45" s="114"/>
      <c r="IV45" s="114"/>
    </row>
    <row r="46" spans="1:256" ht="25.95" customHeight="1" x14ac:dyDescent="0.3">
      <c r="A46" s="64" t="s">
        <v>77</v>
      </c>
      <c r="B46" s="75"/>
      <c r="C46" s="75"/>
      <c r="D46" s="75"/>
      <c r="E46" s="75"/>
      <c r="F46" s="75"/>
      <c r="G46" s="75"/>
      <c r="H46" s="75"/>
      <c r="I46" s="75"/>
      <c r="J46" s="75"/>
      <c r="K46" s="75"/>
      <c r="L46" s="75"/>
      <c r="M46" s="75"/>
      <c r="N46" s="75"/>
      <c r="O46" s="75"/>
      <c r="P46" s="75"/>
      <c r="Q46" s="75"/>
      <c r="R46" s="75"/>
      <c r="S46" s="75"/>
      <c r="T46" s="75"/>
      <c r="U46" s="75"/>
      <c r="V46" s="75"/>
      <c r="W46" s="75"/>
      <c r="X46" s="75"/>
      <c r="Y46" s="75"/>
      <c r="Z46" s="75"/>
      <c r="AA46" s="75"/>
      <c r="AB46" s="75"/>
      <c r="AC46" s="75"/>
      <c r="AD46" s="75"/>
      <c r="AE46" s="75"/>
      <c r="AF46" s="75"/>
      <c r="AG46" s="75"/>
      <c r="AH46" s="75"/>
      <c r="AI46" s="75"/>
      <c r="AJ46" s="75"/>
      <c r="AK46" s="75"/>
      <c r="AL46" s="75"/>
      <c r="AM46" s="75"/>
      <c r="AN46" s="75"/>
      <c r="AO46" s="75"/>
      <c r="AP46" s="75"/>
      <c r="AQ46" s="75"/>
      <c r="AR46" s="75"/>
      <c r="AS46" s="75"/>
      <c r="AT46" s="75"/>
      <c r="AU46" s="75"/>
      <c r="AV46" s="75"/>
      <c r="AW46" s="75"/>
      <c r="AX46" s="75"/>
      <c r="AY46" s="75"/>
      <c r="AZ46" s="75"/>
      <c r="BA46" s="75"/>
      <c r="BB46" s="75"/>
      <c r="BC46" s="75"/>
      <c r="BD46" s="75"/>
      <c r="BE46" s="75"/>
      <c r="BF46" s="75"/>
      <c r="BG46" s="75"/>
      <c r="BH46" s="75"/>
      <c r="BI46" s="75"/>
      <c r="BJ46" s="75"/>
      <c r="BK46" s="75"/>
      <c r="BL46" s="75"/>
      <c r="BM46" s="75"/>
      <c r="BN46" s="75"/>
      <c r="BO46" s="75"/>
      <c r="BP46" s="75"/>
      <c r="BQ46" s="75"/>
      <c r="BR46" s="75"/>
      <c r="BS46" s="75"/>
      <c r="BT46" s="75"/>
      <c r="BU46" s="75"/>
      <c r="BV46" s="75"/>
      <c r="BW46" s="75"/>
      <c r="BX46" s="75"/>
      <c r="BY46" s="75"/>
      <c r="BZ46" s="75"/>
      <c r="CA46" s="75"/>
      <c r="CB46" s="75"/>
      <c r="CC46" s="75"/>
      <c r="CD46" s="75"/>
      <c r="CE46" s="75"/>
      <c r="CF46" s="75"/>
      <c r="CG46" s="75"/>
      <c r="CH46" s="75"/>
      <c r="CI46" s="75"/>
      <c r="CJ46" s="75"/>
      <c r="CK46" s="75"/>
      <c r="CL46" s="75"/>
      <c r="CM46" s="75"/>
      <c r="CN46" s="75"/>
      <c r="CO46" s="75"/>
      <c r="CP46" s="75"/>
      <c r="CQ46" s="75"/>
      <c r="CR46" s="75"/>
      <c r="CS46" s="75"/>
      <c r="CT46" s="75"/>
      <c r="CU46" s="75"/>
      <c r="CV46" s="75"/>
      <c r="CW46" s="75"/>
      <c r="CX46" s="75"/>
      <c r="CY46" s="75"/>
      <c r="CZ46" s="75"/>
      <c r="DA46" s="75"/>
      <c r="DB46" s="75"/>
      <c r="DC46" s="75"/>
      <c r="DD46" s="75"/>
      <c r="DE46" s="75"/>
      <c r="DF46" s="75"/>
      <c r="DG46" s="75"/>
      <c r="DH46" s="75"/>
      <c r="DI46" s="75"/>
      <c r="DJ46" s="75"/>
      <c r="DK46" s="75"/>
      <c r="DL46" s="75"/>
      <c r="DM46" s="75"/>
      <c r="DN46" s="75"/>
      <c r="DO46" s="75"/>
      <c r="DP46" s="75"/>
      <c r="DQ46" s="75"/>
      <c r="DR46" s="75"/>
      <c r="DS46" s="75"/>
      <c r="DT46" s="75"/>
      <c r="DU46" s="75"/>
      <c r="DV46" s="75"/>
      <c r="DW46" s="75"/>
      <c r="DX46" s="75"/>
      <c r="DY46" s="75"/>
      <c r="DZ46" s="75"/>
      <c r="EA46" s="75"/>
      <c r="EB46" s="75"/>
      <c r="EC46" s="75"/>
      <c r="ED46" s="75"/>
      <c r="EE46" s="75"/>
      <c r="EF46" s="75"/>
      <c r="EG46" s="75"/>
      <c r="EH46" s="75"/>
      <c r="EI46" s="75"/>
      <c r="EJ46" s="75"/>
      <c r="EK46" s="75"/>
      <c r="EL46" s="75"/>
      <c r="EM46" s="75"/>
      <c r="EN46" s="75"/>
      <c r="EO46" s="75"/>
      <c r="EP46" s="75"/>
      <c r="EQ46" s="75"/>
      <c r="ER46" s="75"/>
      <c r="ES46" s="75"/>
      <c r="ET46" s="75"/>
      <c r="EU46" s="75"/>
      <c r="EV46" s="75"/>
      <c r="EW46" s="75"/>
      <c r="EX46" s="75"/>
      <c r="EY46" s="75"/>
      <c r="EZ46" s="75"/>
      <c r="FA46" s="75"/>
      <c r="FB46" s="75"/>
      <c r="FC46" s="75"/>
      <c r="FD46" s="75"/>
      <c r="FE46" s="75"/>
      <c r="FF46" s="75"/>
      <c r="FG46" s="75"/>
      <c r="FH46" s="75"/>
      <c r="FI46" s="75"/>
      <c r="FJ46" s="75"/>
      <c r="FK46" s="75"/>
      <c r="FL46" s="75"/>
      <c r="FM46" s="75"/>
      <c r="FN46" s="75"/>
      <c r="FO46" s="75"/>
      <c r="FP46" s="75"/>
      <c r="FQ46" s="75"/>
      <c r="FR46" s="75"/>
      <c r="FS46" s="75"/>
      <c r="FT46" s="75"/>
      <c r="FU46" s="75"/>
      <c r="FV46" s="75"/>
      <c r="FW46" s="75"/>
      <c r="FX46" s="75"/>
      <c r="FY46" s="75"/>
      <c r="FZ46" s="75"/>
      <c r="GA46" s="75"/>
      <c r="GB46" s="75"/>
      <c r="GC46" s="75"/>
      <c r="GD46" s="75"/>
      <c r="GE46" s="75"/>
      <c r="GF46" s="75"/>
      <c r="GG46" s="75"/>
      <c r="GH46" s="75"/>
      <c r="GI46" s="75"/>
      <c r="GJ46" s="75"/>
      <c r="GK46" s="75"/>
      <c r="GL46" s="75"/>
      <c r="GM46" s="75"/>
      <c r="GN46" s="75"/>
      <c r="GO46" s="75"/>
      <c r="GP46" s="75"/>
      <c r="GQ46" s="75"/>
      <c r="GR46" s="75"/>
      <c r="GS46" s="75"/>
      <c r="GT46" s="75"/>
      <c r="GU46" s="75"/>
      <c r="GV46" s="75"/>
      <c r="GW46" s="75"/>
      <c r="GX46" s="75"/>
      <c r="GY46" s="75"/>
      <c r="GZ46" s="75"/>
      <c r="HA46" s="75"/>
      <c r="HB46" s="75"/>
      <c r="HC46" s="75"/>
      <c r="HD46" s="75"/>
      <c r="HE46" s="75"/>
      <c r="HF46" s="75"/>
      <c r="HG46" s="75"/>
      <c r="HH46" s="75"/>
      <c r="HI46" s="75"/>
      <c r="HJ46" s="75"/>
      <c r="HK46" s="75"/>
      <c r="HL46" s="75"/>
      <c r="HM46" s="75"/>
      <c r="HN46" s="75"/>
      <c r="HO46" s="75"/>
      <c r="HP46" s="75"/>
      <c r="HQ46" s="75"/>
      <c r="HR46" s="75"/>
      <c r="HS46" s="75"/>
      <c r="HT46" s="75"/>
      <c r="HU46" s="75"/>
      <c r="HV46" s="75"/>
      <c r="HW46" s="75"/>
      <c r="HX46" s="75"/>
      <c r="HY46" s="75"/>
      <c r="HZ46" s="75"/>
      <c r="IA46" s="75"/>
      <c r="IB46" s="75"/>
      <c r="IC46" s="75"/>
      <c r="ID46" s="75"/>
      <c r="IE46" s="75"/>
      <c r="IF46" s="75"/>
      <c r="IG46" s="75"/>
      <c r="IH46" s="75"/>
      <c r="II46" s="75"/>
      <c r="IJ46" s="75"/>
      <c r="IK46" s="75"/>
      <c r="IL46" s="75"/>
      <c r="IM46" s="75"/>
      <c r="IN46" s="75"/>
      <c r="IO46" s="75"/>
      <c r="IP46" s="75"/>
      <c r="IQ46" s="75"/>
      <c r="IR46" s="75"/>
      <c r="IS46" s="75"/>
      <c r="IT46" s="75"/>
      <c r="IU46" s="75"/>
      <c r="IV46" s="75"/>
    </row>
    <row r="47" spans="1:256" s="66" customFormat="1" ht="49.2" customHeight="1" x14ac:dyDescent="0.3">
      <c r="A47" s="722" t="s">
        <v>74</v>
      </c>
      <c r="B47" s="722"/>
      <c r="C47" s="722"/>
      <c r="D47" s="722"/>
      <c r="E47" s="722"/>
      <c r="F47" s="722"/>
      <c r="G47" s="722"/>
      <c r="H47" s="115"/>
      <c r="I47" s="51"/>
      <c r="J47" s="52"/>
      <c r="K47" s="52"/>
      <c r="L47" s="52"/>
      <c r="M47" s="52"/>
      <c r="N47" s="52"/>
      <c r="O47" s="52"/>
      <c r="P47" s="52"/>
      <c r="Q47" s="52"/>
      <c r="R47" s="52"/>
      <c r="S47" s="52"/>
      <c r="T47" s="52"/>
      <c r="U47" s="52"/>
      <c r="V47" s="52"/>
      <c r="W47" s="52"/>
      <c r="X47" s="52"/>
      <c r="Y47" s="52"/>
      <c r="Z47" s="52"/>
      <c r="AA47" s="52"/>
      <c r="AB47" s="52"/>
      <c r="AC47" s="52"/>
      <c r="AD47" s="52"/>
      <c r="AE47" s="52"/>
      <c r="AF47" s="52"/>
      <c r="AG47" s="52"/>
      <c r="AH47" s="52"/>
      <c r="AI47" s="52"/>
      <c r="AJ47" s="52"/>
      <c r="AK47" s="52"/>
      <c r="AL47" s="52"/>
      <c r="AM47" s="52"/>
      <c r="AN47" s="52"/>
      <c r="AO47" s="52"/>
      <c r="AP47" s="52"/>
      <c r="AQ47" s="52"/>
      <c r="AR47" s="52"/>
      <c r="AS47" s="52"/>
      <c r="AT47" s="52"/>
      <c r="AU47" s="52"/>
      <c r="AV47" s="52"/>
      <c r="AW47" s="52"/>
      <c r="AX47" s="52"/>
      <c r="AY47" s="52"/>
      <c r="AZ47" s="52"/>
      <c r="BA47" s="52"/>
      <c r="BB47" s="52"/>
      <c r="BC47" s="52"/>
      <c r="BD47" s="52"/>
      <c r="BE47" s="52"/>
      <c r="BF47" s="52"/>
      <c r="BG47" s="52"/>
      <c r="BH47" s="52"/>
      <c r="BI47" s="52"/>
      <c r="BJ47" s="52"/>
      <c r="BK47" s="52"/>
      <c r="BL47" s="52"/>
      <c r="BM47" s="52"/>
      <c r="BN47" s="52"/>
      <c r="BO47" s="52"/>
      <c r="BP47" s="52"/>
      <c r="BQ47" s="52"/>
      <c r="BR47" s="52"/>
      <c r="BS47" s="52"/>
      <c r="BT47" s="52"/>
      <c r="BU47" s="52"/>
      <c r="BV47" s="52"/>
      <c r="BW47" s="52"/>
      <c r="BX47" s="52"/>
      <c r="BY47" s="52"/>
      <c r="BZ47" s="52"/>
      <c r="CA47" s="52"/>
      <c r="CB47" s="52"/>
      <c r="CC47" s="52"/>
      <c r="CD47" s="52"/>
      <c r="CE47" s="52"/>
      <c r="CF47" s="52"/>
      <c r="CG47" s="52"/>
      <c r="CH47" s="52"/>
      <c r="CI47" s="52"/>
      <c r="CJ47" s="52"/>
      <c r="CK47" s="52"/>
      <c r="CL47" s="52"/>
      <c r="CM47" s="52"/>
      <c r="CN47" s="52"/>
      <c r="CO47" s="52"/>
      <c r="CP47" s="52"/>
      <c r="CQ47" s="52"/>
      <c r="CR47" s="52"/>
      <c r="CS47" s="52"/>
      <c r="CT47" s="52"/>
      <c r="CU47" s="52"/>
      <c r="CV47" s="52"/>
      <c r="CW47" s="52"/>
      <c r="CX47" s="52"/>
      <c r="CY47" s="52"/>
      <c r="CZ47" s="52"/>
      <c r="DA47" s="52"/>
      <c r="DB47" s="52"/>
      <c r="DC47" s="52"/>
      <c r="DD47" s="52"/>
      <c r="DE47" s="52"/>
      <c r="DF47" s="52"/>
      <c r="DG47" s="52"/>
      <c r="DH47" s="52"/>
      <c r="DI47" s="52"/>
      <c r="DJ47" s="52"/>
      <c r="DK47" s="52"/>
      <c r="DL47" s="52"/>
      <c r="DM47" s="52"/>
      <c r="DN47" s="52"/>
      <c r="DO47" s="52"/>
      <c r="DP47" s="52"/>
      <c r="DQ47" s="52"/>
      <c r="DR47" s="52"/>
      <c r="DS47" s="52"/>
      <c r="DT47" s="52"/>
      <c r="DU47" s="52"/>
      <c r="DV47" s="52"/>
      <c r="DW47" s="52"/>
      <c r="DX47" s="52"/>
      <c r="DY47" s="52"/>
      <c r="DZ47" s="52"/>
      <c r="EA47" s="52"/>
      <c r="EB47" s="52"/>
      <c r="EC47" s="52"/>
      <c r="ED47" s="52"/>
      <c r="EE47" s="52"/>
      <c r="EF47" s="52"/>
      <c r="EG47" s="52"/>
      <c r="EH47" s="52"/>
      <c r="EI47" s="52"/>
      <c r="EJ47" s="52"/>
      <c r="EK47" s="52"/>
      <c r="EL47" s="52"/>
      <c r="EM47" s="52"/>
      <c r="EN47" s="52"/>
      <c r="EO47" s="52"/>
      <c r="EP47" s="52"/>
      <c r="EQ47" s="52"/>
      <c r="ER47" s="52"/>
      <c r="ES47" s="52"/>
      <c r="ET47" s="52"/>
      <c r="EU47" s="52"/>
      <c r="EV47" s="52"/>
      <c r="EW47" s="52"/>
      <c r="EX47" s="52"/>
      <c r="EY47" s="52"/>
      <c r="EZ47" s="52"/>
      <c r="FA47" s="52"/>
      <c r="FB47" s="52"/>
      <c r="FC47" s="52"/>
      <c r="FD47" s="52"/>
      <c r="FE47" s="52"/>
      <c r="FF47" s="52"/>
      <c r="FG47" s="52"/>
      <c r="FH47" s="52"/>
      <c r="FI47" s="52"/>
      <c r="FJ47" s="52"/>
      <c r="FK47" s="52"/>
      <c r="FL47" s="52"/>
      <c r="FM47" s="52"/>
      <c r="FN47" s="52"/>
      <c r="FO47" s="52"/>
      <c r="FP47" s="52"/>
      <c r="FQ47" s="52"/>
      <c r="FR47" s="52"/>
      <c r="FS47" s="52"/>
      <c r="FT47" s="52"/>
      <c r="FU47" s="52"/>
      <c r="FV47" s="52"/>
      <c r="FW47" s="52"/>
      <c r="FX47" s="52"/>
      <c r="FY47" s="52"/>
      <c r="FZ47" s="52"/>
      <c r="GA47" s="52"/>
      <c r="GB47" s="52"/>
      <c r="GC47" s="52"/>
      <c r="GD47" s="52"/>
      <c r="GE47" s="52"/>
      <c r="GF47" s="52"/>
      <c r="GG47" s="52"/>
      <c r="GH47" s="52"/>
      <c r="GI47" s="52"/>
      <c r="GJ47" s="52"/>
      <c r="GK47" s="52"/>
      <c r="GL47" s="52"/>
      <c r="GM47" s="52"/>
      <c r="GN47" s="52"/>
      <c r="GO47" s="52"/>
      <c r="GP47" s="52"/>
      <c r="GQ47" s="52"/>
      <c r="GR47" s="52"/>
      <c r="GS47" s="52"/>
      <c r="GT47" s="52"/>
      <c r="GU47" s="52"/>
      <c r="GV47" s="52"/>
      <c r="GW47" s="52"/>
      <c r="GX47" s="52"/>
      <c r="GY47" s="52"/>
      <c r="GZ47" s="52"/>
      <c r="HA47" s="52"/>
      <c r="HB47" s="52"/>
      <c r="HC47" s="52"/>
      <c r="HD47" s="52"/>
      <c r="HE47" s="52"/>
      <c r="HF47" s="52"/>
      <c r="HG47" s="52"/>
      <c r="HH47" s="52"/>
      <c r="HI47" s="52"/>
      <c r="HJ47" s="52"/>
      <c r="HK47" s="52"/>
      <c r="HL47" s="52"/>
      <c r="HM47" s="52"/>
      <c r="HN47" s="52"/>
      <c r="HO47" s="52"/>
      <c r="HP47" s="52"/>
      <c r="HQ47" s="52"/>
      <c r="HR47" s="52"/>
      <c r="HS47" s="52"/>
      <c r="HT47" s="52"/>
      <c r="HU47" s="52"/>
      <c r="HV47" s="52"/>
      <c r="HW47" s="52"/>
      <c r="HX47" s="52"/>
      <c r="HY47" s="52"/>
      <c r="HZ47" s="52"/>
      <c r="IA47" s="52"/>
      <c r="IB47" s="52"/>
      <c r="IC47" s="52"/>
      <c r="ID47" s="52"/>
      <c r="IE47" s="52"/>
      <c r="IF47" s="52"/>
      <c r="IG47" s="52"/>
      <c r="IH47" s="52"/>
      <c r="II47" s="52"/>
      <c r="IJ47" s="52"/>
      <c r="IK47" s="52"/>
      <c r="IL47" s="52"/>
      <c r="IM47" s="52"/>
      <c r="IN47" s="52"/>
      <c r="IO47" s="52"/>
      <c r="IP47" s="52"/>
      <c r="IQ47" s="52"/>
      <c r="IR47" s="52"/>
      <c r="IS47" s="52"/>
      <c r="IT47" s="52"/>
      <c r="IU47" s="52"/>
      <c r="IV47" s="52"/>
    </row>
    <row r="48" spans="1:256" s="66" customFormat="1" ht="15.6" x14ac:dyDescent="0.3">
      <c r="A48" s="308"/>
      <c r="B48" s="308"/>
      <c r="I48" s="68"/>
    </row>
    <row r="49" spans="1:13" s="66" customFormat="1" ht="25.2" customHeight="1" x14ac:dyDescent="0.3">
      <c r="A49" s="718" t="s">
        <v>19</v>
      </c>
      <c r="B49" s="719"/>
      <c r="C49" s="687" t="s">
        <v>5</v>
      </c>
      <c r="D49" s="687" t="s">
        <v>300</v>
      </c>
      <c r="E49" s="687" t="s">
        <v>301</v>
      </c>
      <c r="F49" s="687" t="s">
        <v>37</v>
      </c>
      <c r="G49" s="687"/>
      <c r="H49" s="687"/>
      <c r="I49" s="68"/>
    </row>
    <row r="50" spans="1:13" s="66" customFormat="1" ht="26.4" customHeight="1" x14ac:dyDescent="0.3">
      <c r="A50" s="720"/>
      <c r="B50" s="721"/>
      <c r="C50" s="687"/>
      <c r="D50" s="687"/>
      <c r="E50" s="687"/>
      <c r="F50" s="497" t="s">
        <v>105</v>
      </c>
      <c r="G50" s="497" t="s">
        <v>210</v>
      </c>
      <c r="H50" s="497" t="s">
        <v>284</v>
      </c>
      <c r="I50" s="68"/>
    </row>
    <row r="51" spans="1:13" s="66" customFormat="1" ht="28.2" customHeight="1" x14ac:dyDescent="0.3">
      <c r="A51" s="713" t="s">
        <v>19</v>
      </c>
      <c r="B51" s="714"/>
      <c r="C51" s="297" t="s">
        <v>60</v>
      </c>
      <c r="D51" s="297" t="s">
        <v>60</v>
      </c>
      <c r="E51" s="297" t="s">
        <v>60</v>
      </c>
      <c r="F51" s="41" t="s">
        <v>60</v>
      </c>
      <c r="G51" s="41" t="s">
        <v>60</v>
      </c>
      <c r="H51" s="309"/>
      <c r="I51" s="345" t="s">
        <v>277</v>
      </c>
      <c r="J51" s="346" t="s">
        <v>278</v>
      </c>
      <c r="K51" s="348" t="s">
        <v>280</v>
      </c>
      <c r="L51" s="349" t="s">
        <v>279</v>
      </c>
      <c r="M51" s="350"/>
    </row>
    <row r="52" spans="1:13" s="66" customFormat="1" ht="28.2" customHeight="1" x14ac:dyDescent="0.3">
      <c r="A52" s="885" t="s">
        <v>78</v>
      </c>
      <c r="B52" s="886"/>
      <c r="C52" s="41" t="s">
        <v>30</v>
      </c>
      <c r="D52" s="498">
        <v>225</v>
      </c>
      <c r="E52" s="41">
        <v>200</v>
      </c>
      <c r="F52" s="41">
        <f>150+50</f>
        <v>200</v>
      </c>
      <c r="G52" s="41">
        <f t="shared" ref="G52:H52" si="0">150+50</f>
        <v>200</v>
      </c>
      <c r="H52" s="41">
        <f t="shared" si="0"/>
        <v>200</v>
      </c>
      <c r="I52" s="347">
        <v>150</v>
      </c>
      <c r="J52" s="347">
        <v>50</v>
      </c>
      <c r="K52" s="347">
        <f>I52+J52</f>
        <v>200</v>
      </c>
      <c r="L52" s="349">
        <v>200</v>
      </c>
      <c r="M52" s="350">
        <f>L52-K52</f>
        <v>0</v>
      </c>
    </row>
    <row r="53" spans="1:13" s="66" customFormat="1" ht="28.2" customHeight="1" x14ac:dyDescent="0.3">
      <c r="A53" s="887" t="s">
        <v>79</v>
      </c>
      <c r="B53" s="887"/>
      <c r="C53" s="41" t="s">
        <v>30</v>
      </c>
      <c r="D53" s="498">
        <v>240</v>
      </c>
      <c r="E53" s="41">
        <v>339</v>
      </c>
      <c r="F53" s="41">
        <f>146+43</f>
        <v>189</v>
      </c>
      <c r="G53" s="41">
        <f>89+50</f>
        <v>139</v>
      </c>
      <c r="H53" s="41">
        <f>89+50</f>
        <v>139</v>
      </c>
      <c r="I53" s="347">
        <v>293</v>
      </c>
      <c r="J53" s="347">
        <v>46</v>
      </c>
      <c r="K53" s="347">
        <f t="shared" ref="K53:K55" si="1">I53+J53</f>
        <v>339</v>
      </c>
      <c r="L53" s="349">
        <v>338</v>
      </c>
      <c r="M53" s="350">
        <f t="shared" ref="M53:M55" si="2">L53-K53</f>
        <v>-1</v>
      </c>
    </row>
    <row r="54" spans="1:13" s="66" customFormat="1" ht="34.200000000000003" customHeight="1" x14ac:dyDescent="0.3">
      <c r="A54" s="887" t="s">
        <v>80</v>
      </c>
      <c r="B54" s="887"/>
      <c r="C54" s="41" t="s">
        <v>30</v>
      </c>
      <c r="D54" s="498">
        <v>576</v>
      </c>
      <c r="E54" s="41">
        <v>427</v>
      </c>
      <c r="F54" s="41">
        <f>334+123</f>
        <v>457</v>
      </c>
      <c r="G54" s="41">
        <f>339+137</f>
        <v>476</v>
      </c>
      <c r="H54" s="41">
        <f>339+137</f>
        <v>476</v>
      </c>
      <c r="I54" s="347">
        <v>306</v>
      </c>
      <c r="J54" s="347">
        <v>121</v>
      </c>
      <c r="K54" s="347">
        <f t="shared" si="1"/>
        <v>427</v>
      </c>
      <c r="L54" s="349">
        <v>529</v>
      </c>
      <c r="M54" s="350">
        <f t="shared" si="2"/>
        <v>102</v>
      </c>
    </row>
    <row r="55" spans="1:13" s="66" customFormat="1" ht="36" customHeight="1" x14ac:dyDescent="0.3">
      <c r="A55" s="887" t="s">
        <v>81</v>
      </c>
      <c r="B55" s="887"/>
      <c r="C55" s="41" t="s">
        <v>30</v>
      </c>
      <c r="D55" s="498">
        <v>761</v>
      </c>
      <c r="E55" s="41">
        <v>651</v>
      </c>
      <c r="F55" s="41">
        <f>393+184</f>
        <v>577</v>
      </c>
      <c r="G55" s="41">
        <f>413+194</f>
        <v>607</v>
      </c>
      <c r="H55" s="41">
        <f>413+194</f>
        <v>607</v>
      </c>
      <c r="I55" s="347">
        <v>471</v>
      </c>
      <c r="J55" s="347">
        <v>180</v>
      </c>
      <c r="K55" s="347">
        <f t="shared" si="1"/>
        <v>651</v>
      </c>
      <c r="L55" s="349">
        <v>672</v>
      </c>
      <c r="M55" s="350">
        <f t="shared" si="2"/>
        <v>21</v>
      </c>
    </row>
    <row r="56" spans="1:13" s="66" customFormat="1" ht="15.6" x14ac:dyDescent="0.3">
      <c r="A56" s="308"/>
      <c r="B56" s="308"/>
      <c r="F56" s="52"/>
      <c r="I56" s="68"/>
    </row>
    <row r="57" spans="1:13" s="66" customFormat="1" ht="22.95" customHeight="1" x14ac:dyDescent="0.3">
      <c r="A57" s="687" t="s">
        <v>56</v>
      </c>
      <c r="B57" s="687" t="s">
        <v>5</v>
      </c>
      <c r="C57" s="687" t="s">
        <v>300</v>
      </c>
      <c r="D57" s="687" t="s">
        <v>301</v>
      </c>
      <c r="E57" s="687" t="s">
        <v>37</v>
      </c>
      <c r="F57" s="687"/>
      <c r="G57" s="687"/>
      <c r="I57" s="68"/>
    </row>
    <row r="58" spans="1:13" s="66" customFormat="1" ht="20.399999999999999" customHeight="1" x14ac:dyDescent="0.3">
      <c r="A58" s="687"/>
      <c r="B58" s="687"/>
      <c r="C58" s="687"/>
      <c r="D58" s="687"/>
      <c r="E58" s="497" t="s">
        <v>105</v>
      </c>
      <c r="F58" s="497" t="s">
        <v>210</v>
      </c>
      <c r="G58" s="497" t="s">
        <v>284</v>
      </c>
      <c r="I58" s="68"/>
    </row>
    <row r="59" spans="1:13" s="66" customFormat="1" ht="28.95" customHeight="1" x14ac:dyDescent="0.3">
      <c r="A59" s="117" t="s">
        <v>76</v>
      </c>
      <c r="B59" s="83"/>
      <c r="C59" s="300">
        <f>349826-2501+33956</f>
        <v>381281</v>
      </c>
      <c r="D59" s="298">
        <f>391405+3608-14725+901</f>
        <v>381189</v>
      </c>
      <c r="E59" s="298">
        <v>419417</v>
      </c>
      <c r="F59" s="298">
        <v>429536</v>
      </c>
      <c r="G59" s="298">
        <v>440609</v>
      </c>
      <c r="I59" s="68" t="s">
        <v>48</v>
      </c>
    </row>
    <row r="60" spans="1:13" s="66" customFormat="1" ht="28.2" customHeight="1" x14ac:dyDescent="0.3">
      <c r="A60" s="296" t="s">
        <v>16</v>
      </c>
      <c r="B60" s="145" t="s">
        <v>14</v>
      </c>
      <c r="C60" s="140">
        <f t="shared" ref="C60:G60" si="3">C59</f>
        <v>381281</v>
      </c>
      <c r="D60" s="140">
        <f t="shared" si="3"/>
        <v>381189</v>
      </c>
      <c r="E60" s="140">
        <f t="shared" si="3"/>
        <v>419417</v>
      </c>
      <c r="F60" s="140">
        <f t="shared" si="3"/>
        <v>429536</v>
      </c>
      <c r="G60" s="140">
        <f t="shared" si="3"/>
        <v>440609</v>
      </c>
      <c r="I60" s="68"/>
    </row>
    <row r="61" spans="1:13" s="66" customFormat="1" ht="15.6" x14ac:dyDescent="0.3">
      <c r="A61" s="308"/>
      <c r="B61" s="308"/>
      <c r="I61" s="68"/>
    </row>
    <row r="62" spans="1:13" ht="15.6" x14ac:dyDescent="0.3">
      <c r="E62" s="606" t="s">
        <v>277</v>
      </c>
      <c r="F62" s="602">
        <f>150</f>
        <v>150</v>
      </c>
      <c r="G62" s="602">
        <f>150</f>
        <v>150</v>
      </c>
      <c r="H62" s="602">
        <f>150</f>
        <v>150</v>
      </c>
      <c r="I62" s="603"/>
      <c r="J62" s="604" t="s">
        <v>48</v>
      </c>
    </row>
    <row r="63" spans="1:13" ht="15.6" x14ac:dyDescent="0.3">
      <c r="E63" s="606"/>
      <c r="F63" s="602">
        <f>146</f>
        <v>146</v>
      </c>
      <c r="G63" s="602">
        <v>89</v>
      </c>
      <c r="H63" s="602">
        <v>89</v>
      </c>
      <c r="I63" s="603"/>
      <c r="J63" s="604"/>
    </row>
    <row r="64" spans="1:13" ht="15.6" x14ac:dyDescent="0.3">
      <c r="E64" s="606"/>
      <c r="F64" s="602">
        <v>334</v>
      </c>
      <c r="G64" s="602">
        <v>339</v>
      </c>
      <c r="H64" s="602">
        <v>339</v>
      </c>
      <c r="I64" s="603"/>
      <c r="J64" s="604"/>
    </row>
    <row r="65" spans="5:10" ht="15.6" x14ac:dyDescent="0.3">
      <c r="E65" s="606"/>
      <c r="F65" s="602">
        <v>393</v>
      </c>
      <c r="G65" s="602">
        <f>413</f>
        <v>413</v>
      </c>
      <c r="H65" s="602">
        <f>413</f>
        <v>413</v>
      </c>
      <c r="I65" s="603"/>
      <c r="J65" s="604"/>
    </row>
    <row r="66" spans="5:10" x14ac:dyDescent="0.3">
      <c r="E66" s="606"/>
      <c r="F66" s="606"/>
      <c r="G66" s="606"/>
      <c r="H66" s="606"/>
      <c r="I66" s="603"/>
      <c r="J66" s="604"/>
    </row>
    <row r="67" spans="5:10" ht="15.6" x14ac:dyDescent="0.3">
      <c r="E67" s="606" t="s">
        <v>278</v>
      </c>
      <c r="F67" s="602">
        <v>50</v>
      </c>
      <c r="G67" s="602">
        <v>50</v>
      </c>
      <c r="H67" s="602">
        <v>50</v>
      </c>
      <c r="I67" s="603"/>
      <c r="J67" s="604"/>
    </row>
    <row r="68" spans="5:10" ht="15.6" x14ac:dyDescent="0.3">
      <c r="E68" s="606"/>
      <c r="F68" s="602">
        <v>43</v>
      </c>
      <c r="G68" s="602">
        <v>50</v>
      </c>
      <c r="H68" s="602">
        <v>50</v>
      </c>
      <c r="I68" s="603"/>
      <c r="J68" s="604"/>
    </row>
    <row r="69" spans="5:10" ht="15.6" x14ac:dyDescent="0.3">
      <c r="E69" s="606"/>
      <c r="F69" s="602">
        <v>123</v>
      </c>
      <c r="G69" s="602">
        <v>137</v>
      </c>
      <c r="H69" s="602">
        <v>137</v>
      </c>
      <c r="I69" s="603"/>
      <c r="J69" s="604"/>
    </row>
    <row r="70" spans="5:10" ht="15.6" x14ac:dyDescent="0.3">
      <c r="E70" s="606"/>
      <c r="F70" s="602">
        <v>184</v>
      </c>
      <c r="G70" s="602">
        <v>194</v>
      </c>
      <c r="H70" s="602">
        <v>194</v>
      </c>
      <c r="I70" s="603"/>
      <c r="J70" s="604"/>
    </row>
    <row r="71" spans="5:10" x14ac:dyDescent="0.3">
      <c r="E71" s="607"/>
      <c r="F71" s="607"/>
      <c r="G71" s="607"/>
      <c r="H71" s="607"/>
      <c r="I71" s="605"/>
      <c r="J71" s="604"/>
    </row>
    <row r="72" spans="5:10" ht="15.6" x14ac:dyDescent="0.3">
      <c r="E72" s="607"/>
      <c r="F72" s="608">
        <f>F62+F67</f>
        <v>200</v>
      </c>
      <c r="G72" s="608">
        <f t="shared" ref="G72:H72" si="4">G62+G67</f>
        <v>200</v>
      </c>
      <c r="H72" s="608">
        <f t="shared" si="4"/>
        <v>200</v>
      </c>
      <c r="I72" s="605"/>
      <c r="J72" s="604"/>
    </row>
    <row r="73" spans="5:10" ht="15.6" x14ac:dyDescent="0.3">
      <c r="E73" s="607" t="s">
        <v>280</v>
      </c>
      <c r="F73" s="608">
        <f t="shared" ref="F73:H75" si="5">F63+F68</f>
        <v>189</v>
      </c>
      <c r="G73" s="608">
        <f t="shared" si="5"/>
        <v>139</v>
      </c>
      <c r="H73" s="608">
        <f t="shared" si="5"/>
        <v>139</v>
      </c>
      <c r="I73" s="605"/>
      <c r="J73" s="604"/>
    </row>
    <row r="74" spans="5:10" ht="15.6" x14ac:dyDescent="0.3">
      <c r="E74" s="607"/>
      <c r="F74" s="608">
        <f t="shared" si="5"/>
        <v>457</v>
      </c>
      <c r="G74" s="608">
        <f t="shared" si="5"/>
        <v>476</v>
      </c>
      <c r="H74" s="608">
        <f t="shared" si="5"/>
        <v>476</v>
      </c>
      <c r="I74" s="605"/>
      <c r="J74" s="604"/>
    </row>
    <row r="75" spans="5:10" ht="15.6" x14ac:dyDescent="0.3">
      <c r="E75" s="607"/>
      <c r="F75" s="608">
        <f t="shared" si="5"/>
        <v>577</v>
      </c>
      <c r="G75" s="608">
        <f t="shared" si="5"/>
        <v>607</v>
      </c>
      <c r="H75" s="608">
        <f t="shared" si="5"/>
        <v>607</v>
      </c>
      <c r="I75" s="605"/>
      <c r="J75" s="604"/>
    </row>
    <row r="76" spans="5:10" x14ac:dyDescent="0.3">
      <c r="E76" s="601"/>
      <c r="F76" s="601"/>
      <c r="G76" s="601"/>
      <c r="H76" s="601"/>
      <c r="I76" s="605"/>
      <c r="J76" s="604"/>
    </row>
    <row r="77" spans="5:10" x14ac:dyDescent="0.3">
      <c r="E77" s="604"/>
      <c r="F77" s="604"/>
      <c r="G77" s="604"/>
      <c r="H77" s="604"/>
      <c r="I77" s="605"/>
      <c r="J77" s="604"/>
    </row>
  </sheetData>
  <mergeCells count="50">
    <mergeCell ref="E7:H7"/>
    <mergeCell ref="G1:H1"/>
    <mergeCell ref="E2:H2"/>
    <mergeCell ref="E3:H3"/>
    <mergeCell ref="E4:H4"/>
    <mergeCell ref="E6:H6"/>
    <mergeCell ref="D13:L13"/>
    <mergeCell ref="E8:H8"/>
    <mergeCell ref="E9:H9"/>
    <mergeCell ref="E10:H10"/>
    <mergeCell ref="E11:H11"/>
    <mergeCell ref="A34:G34"/>
    <mergeCell ref="D14:L14"/>
    <mergeCell ref="D15:L15"/>
    <mergeCell ref="D16:L16"/>
    <mergeCell ref="D17:H17"/>
    <mergeCell ref="D18:H18"/>
    <mergeCell ref="D20:I20"/>
    <mergeCell ref="B24:E24"/>
    <mergeCell ref="A30:G30"/>
    <mergeCell ref="A31:G31"/>
    <mergeCell ref="A23:G23"/>
    <mergeCell ref="A28:J28"/>
    <mergeCell ref="A26:J26"/>
    <mergeCell ref="A27:G27"/>
    <mergeCell ref="A35:J35"/>
    <mergeCell ref="A36:G36"/>
    <mergeCell ref="A38:A39"/>
    <mergeCell ref="B38:B39"/>
    <mergeCell ref="C38:C39"/>
    <mergeCell ref="D38:D39"/>
    <mergeCell ref="E38:G38"/>
    <mergeCell ref="A51:B51"/>
    <mergeCell ref="A52:B52"/>
    <mergeCell ref="A53:B53"/>
    <mergeCell ref="A54:B54"/>
    <mergeCell ref="A55:B55"/>
    <mergeCell ref="A43:H43"/>
    <mergeCell ref="A45:G45"/>
    <mergeCell ref="A47:G47"/>
    <mergeCell ref="A49:B50"/>
    <mergeCell ref="C49:C50"/>
    <mergeCell ref="D49:D50"/>
    <mergeCell ref="E49:E50"/>
    <mergeCell ref="F49:H49"/>
    <mergeCell ref="A57:A58"/>
    <mergeCell ref="B57:B58"/>
    <mergeCell ref="C57:C58"/>
    <mergeCell ref="D57:D58"/>
    <mergeCell ref="E57:G57"/>
  </mergeCells>
  <hyperlinks>
    <hyperlink ref="H2" r:id="rId1" display="jl:31665116.100 "/>
  </hyperlinks>
  <pageMargins left="0.39370078740157483" right="0.19685039370078741" top="0.39370078740157483" bottom="0.39370078740157483" header="0.59055118110236227" footer="0.98425196850393704"/>
  <pageSetup paperSize="9" scale="66" orientation="landscape" useFirstPageNumber="1" r:id="rId2"/>
  <headerFooter alignWithMargins="0">
    <oddHeader>&amp;C&amp;P</oddHeader>
  </headerFooter>
  <rowBreaks count="2" manualBreakCount="2">
    <brk id="34" max="16383" man="1"/>
    <brk id="61" max="1638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59"/>
  <sheetViews>
    <sheetView view="pageBreakPreview" topLeftCell="A49" zoomScale="60" zoomScaleNormal="60" workbookViewId="0">
      <selection activeCell="F37" sqref="F37:G37"/>
    </sheetView>
  </sheetViews>
  <sheetFormatPr defaultRowHeight="13.8" x14ac:dyDescent="0.3"/>
  <cols>
    <col min="1" max="1" width="44.33203125" style="628" customWidth="1"/>
    <col min="2" max="2" width="19.33203125" style="628" customWidth="1"/>
    <col min="3" max="3" width="15" style="629" customWidth="1"/>
    <col min="4" max="4" width="16.33203125" style="629" customWidth="1"/>
    <col min="5" max="5" width="15.33203125" style="629" customWidth="1"/>
    <col min="6" max="6" width="14.109375" style="629" customWidth="1"/>
    <col min="7" max="7" width="23.33203125" style="629" customWidth="1"/>
    <col min="8" max="8" width="32.88671875" style="629" customWidth="1"/>
    <col min="9" max="9" width="11" style="630" customWidth="1"/>
    <col min="10" max="10" width="11.109375" style="629" customWidth="1"/>
    <col min="11" max="12" width="13.33203125" style="629" customWidth="1"/>
    <col min="13" max="13" width="13.88671875" style="629" customWidth="1"/>
    <col min="14" max="17" width="9.109375" style="629" customWidth="1"/>
    <col min="18" max="256" width="8.88671875" style="629"/>
    <col min="257" max="257" width="46.109375" style="629" customWidth="1"/>
    <col min="258" max="258" width="30.6640625" style="629" customWidth="1"/>
    <col min="259" max="259" width="20.88671875" style="629" customWidth="1"/>
    <col min="260" max="261" width="20.33203125" style="629" customWidth="1"/>
    <col min="262" max="262" width="14.6640625" style="629" customWidth="1"/>
    <col min="263" max="263" width="14" style="629" customWidth="1"/>
    <col min="264" max="264" width="32.88671875" style="629" customWidth="1"/>
    <col min="265" max="265" width="11" style="629" customWidth="1"/>
    <col min="266" max="266" width="11.109375" style="629" customWidth="1"/>
    <col min="267" max="268" width="13.33203125" style="629" customWidth="1"/>
    <col min="269" max="269" width="13.88671875" style="629" customWidth="1"/>
    <col min="270" max="273" width="9.109375" style="629" customWidth="1"/>
    <col min="274" max="512" width="8.88671875" style="629"/>
    <col min="513" max="513" width="46.109375" style="629" customWidth="1"/>
    <col min="514" max="514" width="30.6640625" style="629" customWidth="1"/>
    <col min="515" max="515" width="20.88671875" style="629" customWidth="1"/>
    <col min="516" max="517" width="20.33203125" style="629" customWidth="1"/>
    <col min="518" max="518" width="14.6640625" style="629" customWidth="1"/>
    <col min="519" max="519" width="14" style="629" customWidth="1"/>
    <col min="520" max="520" width="32.88671875" style="629" customWidth="1"/>
    <col min="521" max="521" width="11" style="629" customWidth="1"/>
    <col min="522" max="522" width="11.109375" style="629" customWidth="1"/>
    <col min="523" max="524" width="13.33203125" style="629" customWidth="1"/>
    <col min="525" max="525" width="13.88671875" style="629" customWidth="1"/>
    <col min="526" max="529" width="9.109375" style="629" customWidth="1"/>
    <col min="530" max="768" width="8.88671875" style="629"/>
    <col min="769" max="769" width="46.109375" style="629" customWidth="1"/>
    <col min="770" max="770" width="30.6640625" style="629" customWidth="1"/>
    <col min="771" max="771" width="20.88671875" style="629" customWidth="1"/>
    <col min="772" max="773" width="20.33203125" style="629" customWidth="1"/>
    <col min="774" max="774" width="14.6640625" style="629" customWidth="1"/>
    <col min="775" max="775" width="14" style="629" customWidth="1"/>
    <col min="776" max="776" width="32.88671875" style="629" customWidth="1"/>
    <col min="777" max="777" width="11" style="629" customWidth="1"/>
    <col min="778" max="778" width="11.109375" style="629" customWidth="1"/>
    <col min="779" max="780" width="13.33203125" style="629" customWidth="1"/>
    <col min="781" max="781" width="13.88671875" style="629" customWidth="1"/>
    <col min="782" max="785" width="9.109375" style="629" customWidth="1"/>
    <col min="786" max="1024" width="8.88671875" style="629"/>
    <col min="1025" max="1025" width="46.109375" style="629" customWidth="1"/>
    <col min="1026" max="1026" width="30.6640625" style="629" customWidth="1"/>
    <col min="1027" max="1027" width="20.88671875" style="629" customWidth="1"/>
    <col min="1028" max="1029" width="20.33203125" style="629" customWidth="1"/>
    <col min="1030" max="1030" width="14.6640625" style="629" customWidth="1"/>
    <col min="1031" max="1031" width="14" style="629" customWidth="1"/>
    <col min="1032" max="1032" width="32.88671875" style="629" customWidth="1"/>
    <col min="1033" max="1033" width="11" style="629" customWidth="1"/>
    <col min="1034" max="1034" width="11.109375" style="629" customWidth="1"/>
    <col min="1035" max="1036" width="13.33203125" style="629" customWidth="1"/>
    <col min="1037" max="1037" width="13.88671875" style="629" customWidth="1"/>
    <col min="1038" max="1041" width="9.109375" style="629" customWidth="1"/>
    <col min="1042" max="1280" width="8.88671875" style="629"/>
    <col min="1281" max="1281" width="46.109375" style="629" customWidth="1"/>
    <col min="1282" max="1282" width="30.6640625" style="629" customWidth="1"/>
    <col min="1283" max="1283" width="20.88671875" style="629" customWidth="1"/>
    <col min="1284" max="1285" width="20.33203125" style="629" customWidth="1"/>
    <col min="1286" max="1286" width="14.6640625" style="629" customWidth="1"/>
    <col min="1287" max="1287" width="14" style="629" customWidth="1"/>
    <col min="1288" max="1288" width="32.88671875" style="629" customWidth="1"/>
    <col min="1289" max="1289" width="11" style="629" customWidth="1"/>
    <col min="1290" max="1290" width="11.109375" style="629" customWidth="1"/>
    <col min="1291" max="1292" width="13.33203125" style="629" customWidth="1"/>
    <col min="1293" max="1293" width="13.88671875" style="629" customWidth="1"/>
    <col min="1294" max="1297" width="9.109375" style="629" customWidth="1"/>
    <col min="1298" max="1536" width="8.88671875" style="629"/>
    <col min="1537" max="1537" width="46.109375" style="629" customWidth="1"/>
    <col min="1538" max="1538" width="30.6640625" style="629" customWidth="1"/>
    <col min="1539" max="1539" width="20.88671875" style="629" customWidth="1"/>
    <col min="1540" max="1541" width="20.33203125" style="629" customWidth="1"/>
    <col min="1542" max="1542" width="14.6640625" style="629" customWidth="1"/>
    <col min="1543" max="1543" width="14" style="629" customWidth="1"/>
    <col min="1544" max="1544" width="32.88671875" style="629" customWidth="1"/>
    <col min="1545" max="1545" width="11" style="629" customWidth="1"/>
    <col min="1546" max="1546" width="11.109375" style="629" customWidth="1"/>
    <col min="1547" max="1548" width="13.33203125" style="629" customWidth="1"/>
    <col min="1549" max="1549" width="13.88671875" style="629" customWidth="1"/>
    <col min="1550" max="1553" width="9.109375" style="629" customWidth="1"/>
    <col min="1554" max="1792" width="8.88671875" style="629"/>
    <col min="1793" max="1793" width="46.109375" style="629" customWidth="1"/>
    <col min="1794" max="1794" width="30.6640625" style="629" customWidth="1"/>
    <col min="1795" max="1795" width="20.88671875" style="629" customWidth="1"/>
    <col min="1796" max="1797" width="20.33203125" style="629" customWidth="1"/>
    <col min="1798" max="1798" width="14.6640625" style="629" customWidth="1"/>
    <col min="1799" max="1799" width="14" style="629" customWidth="1"/>
    <col min="1800" max="1800" width="32.88671875" style="629" customWidth="1"/>
    <col min="1801" max="1801" width="11" style="629" customWidth="1"/>
    <col min="1802" max="1802" width="11.109375" style="629" customWidth="1"/>
    <col min="1803" max="1804" width="13.33203125" style="629" customWidth="1"/>
    <col min="1805" max="1805" width="13.88671875" style="629" customWidth="1"/>
    <col min="1806" max="1809" width="9.109375" style="629" customWidth="1"/>
    <col min="1810" max="2048" width="8.88671875" style="629"/>
    <col min="2049" max="2049" width="46.109375" style="629" customWidth="1"/>
    <col min="2050" max="2050" width="30.6640625" style="629" customWidth="1"/>
    <col min="2051" max="2051" width="20.88671875" style="629" customWidth="1"/>
    <col min="2052" max="2053" width="20.33203125" style="629" customWidth="1"/>
    <col min="2054" max="2054" width="14.6640625" style="629" customWidth="1"/>
    <col min="2055" max="2055" width="14" style="629" customWidth="1"/>
    <col min="2056" max="2056" width="32.88671875" style="629" customWidth="1"/>
    <col min="2057" max="2057" width="11" style="629" customWidth="1"/>
    <col min="2058" max="2058" width="11.109375" style="629" customWidth="1"/>
    <col min="2059" max="2060" width="13.33203125" style="629" customWidth="1"/>
    <col min="2061" max="2061" width="13.88671875" style="629" customWidth="1"/>
    <col min="2062" max="2065" width="9.109375" style="629" customWidth="1"/>
    <col min="2066" max="2304" width="8.88671875" style="629"/>
    <col min="2305" max="2305" width="46.109375" style="629" customWidth="1"/>
    <col min="2306" max="2306" width="30.6640625" style="629" customWidth="1"/>
    <col min="2307" max="2307" width="20.88671875" style="629" customWidth="1"/>
    <col min="2308" max="2309" width="20.33203125" style="629" customWidth="1"/>
    <col min="2310" max="2310" width="14.6640625" style="629" customWidth="1"/>
    <col min="2311" max="2311" width="14" style="629" customWidth="1"/>
    <col min="2312" max="2312" width="32.88671875" style="629" customWidth="1"/>
    <col min="2313" max="2313" width="11" style="629" customWidth="1"/>
    <col min="2314" max="2314" width="11.109375" style="629" customWidth="1"/>
    <col min="2315" max="2316" width="13.33203125" style="629" customWidth="1"/>
    <col min="2317" max="2317" width="13.88671875" style="629" customWidth="1"/>
    <col min="2318" max="2321" width="9.109375" style="629" customWidth="1"/>
    <col min="2322" max="2560" width="8.88671875" style="629"/>
    <col min="2561" max="2561" width="46.109375" style="629" customWidth="1"/>
    <col min="2562" max="2562" width="30.6640625" style="629" customWidth="1"/>
    <col min="2563" max="2563" width="20.88671875" style="629" customWidth="1"/>
    <col min="2564" max="2565" width="20.33203125" style="629" customWidth="1"/>
    <col min="2566" max="2566" width="14.6640625" style="629" customWidth="1"/>
    <col min="2567" max="2567" width="14" style="629" customWidth="1"/>
    <col min="2568" max="2568" width="32.88671875" style="629" customWidth="1"/>
    <col min="2569" max="2569" width="11" style="629" customWidth="1"/>
    <col min="2570" max="2570" width="11.109375" style="629" customWidth="1"/>
    <col min="2571" max="2572" width="13.33203125" style="629" customWidth="1"/>
    <col min="2573" max="2573" width="13.88671875" style="629" customWidth="1"/>
    <col min="2574" max="2577" width="9.109375" style="629" customWidth="1"/>
    <col min="2578" max="2816" width="8.88671875" style="629"/>
    <col min="2817" max="2817" width="46.109375" style="629" customWidth="1"/>
    <col min="2818" max="2818" width="30.6640625" style="629" customWidth="1"/>
    <col min="2819" max="2819" width="20.88671875" style="629" customWidth="1"/>
    <col min="2820" max="2821" width="20.33203125" style="629" customWidth="1"/>
    <col min="2822" max="2822" width="14.6640625" style="629" customWidth="1"/>
    <col min="2823" max="2823" width="14" style="629" customWidth="1"/>
    <col min="2824" max="2824" width="32.88671875" style="629" customWidth="1"/>
    <col min="2825" max="2825" width="11" style="629" customWidth="1"/>
    <col min="2826" max="2826" width="11.109375" style="629" customWidth="1"/>
    <col min="2827" max="2828" width="13.33203125" style="629" customWidth="1"/>
    <col min="2829" max="2829" width="13.88671875" style="629" customWidth="1"/>
    <col min="2830" max="2833" width="9.109375" style="629" customWidth="1"/>
    <col min="2834" max="3072" width="8.88671875" style="629"/>
    <col min="3073" max="3073" width="46.109375" style="629" customWidth="1"/>
    <col min="3074" max="3074" width="30.6640625" style="629" customWidth="1"/>
    <col min="3075" max="3075" width="20.88671875" style="629" customWidth="1"/>
    <col min="3076" max="3077" width="20.33203125" style="629" customWidth="1"/>
    <col min="3078" max="3078" width="14.6640625" style="629" customWidth="1"/>
    <col min="3079" max="3079" width="14" style="629" customWidth="1"/>
    <col min="3080" max="3080" width="32.88671875" style="629" customWidth="1"/>
    <col min="3081" max="3081" width="11" style="629" customWidth="1"/>
    <col min="3082" max="3082" width="11.109375" style="629" customWidth="1"/>
    <col min="3083" max="3084" width="13.33203125" style="629" customWidth="1"/>
    <col min="3085" max="3085" width="13.88671875" style="629" customWidth="1"/>
    <col min="3086" max="3089" width="9.109375" style="629" customWidth="1"/>
    <col min="3090" max="3328" width="8.88671875" style="629"/>
    <col min="3329" max="3329" width="46.109375" style="629" customWidth="1"/>
    <col min="3330" max="3330" width="30.6640625" style="629" customWidth="1"/>
    <col min="3331" max="3331" width="20.88671875" style="629" customWidth="1"/>
    <col min="3332" max="3333" width="20.33203125" style="629" customWidth="1"/>
    <col min="3334" max="3334" width="14.6640625" style="629" customWidth="1"/>
    <col min="3335" max="3335" width="14" style="629" customWidth="1"/>
    <col min="3336" max="3336" width="32.88671875" style="629" customWidth="1"/>
    <col min="3337" max="3337" width="11" style="629" customWidth="1"/>
    <col min="3338" max="3338" width="11.109375" style="629" customWidth="1"/>
    <col min="3339" max="3340" width="13.33203125" style="629" customWidth="1"/>
    <col min="3341" max="3341" width="13.88671875" style="629" customWidth="1"/>
    <col min="3342" max="3345" width="9.109375" style="629" customWidth="1"/>
    <col min="3346" max="3584" width="8.88671875" style="629"/>
    <col min="3585" max="3585" width="46.109375" style="629" customWidth="1"/>
    <col min="3586" max="3586" width="30.6640625" style="629" customWidth="1"/>
    <col min="3587" max="3587" width="20.88671875" style="629" customWidth="1"/>
    <col min="3588" max="3589" width="20.33203125" style="629" customWidth="1"/>
    <col min="3590" max="3590" width="14.6640625" style="629" customWidth="1"/>
    <col min="3591" max="3591" width="14" style="629" customWidth="1"/>
    <col min="3592" max="3592" width="32.88671875" style="629" customWidth="1"/>
    <col min="3593" max="3593" width="11" style="629" customWidth="1"/>
    <col min="3594" max="3594" width="11.109375" style="629" customWidth="1"/>
    <col min="3595" max="3596" width="13.33203125" style="629" customWidth="1"/>
    <col min="3597" max="3597" width="13.88671875" style="629" customWidth="1"/>
    <col min="3598" max="3601" width="9.109375" style="629" customWidth="1"/>
    <col min="3602" max="3840" width="8.88671875" style="629"/>
    <col min="3841" max="3841" width="46.109375" style="629" customWidth="1"/>
    <col min="3842" max="3842" width="30.6640625" style="629" customWidth="1"/>
    <col min="3843" max="3843" width="20.88671875" style="629" customWidth="1"/>
    <col min="3844" max="3845" width="20.33203125" style="629" customWidth="1"/>
    <col min="3846" max="3846" width="14.6640625" style="629" customWidth="1"/>
    <col min="3847" max="3847" width="14" style="629" customWidth="1"/>
    <col min="3848" max="3848" width="32.88671875" style="629" customWidth="1"/>
    <col min="3849" max="3849" width="11" style="629" customWidth="1"/>
    <col min="3850" max="3850" width="11.109375" style="629" customWidth="1"/>
    <col min="3851" max="3852" width="13.33203125" style="629" customWidth="1"/>
    <col min="3853" max="3853" width="13.88671875" style="629" customWidth="1"/>
    <col min="3854" max="3857" width="9.109375" style="629" customWidth="1"/>
    <col min="3858" max="4096" width="8.88671875" style="629"/>
    <col min="4097" max="4097" width="46.109375" style="629" customWidth="1"/>
    <col min="4098" max="4098" width="30.6640625" style="629" customWidth="1"/>
    <col min="4099" max="4099" width="20.88671875" style="629" customWidth="1"/>
    <col min="4100" max="4101" width="20.33203125" style="629" customWidth="1"/>
    <col min="4102" max="4102" width="14.6640625" style="629" customWidth="1"/>
    <col min="4103" max="4103" width="14" style="629" customWidth="1"/>
    <col min="4104" max="4104" width="32.88671875" style="629" customWidth="1"/>
    <col min="4105" max="4105" width="11" style="629" customWidth="1"/>
    <col min="4106" max="4106" width="11.109375" style="629" customWidth="1"/>
    <col min="4107" max="4108" width="13.33203125" style="629" customWidth="1"/>
    <col min="4109" max="4109" width="13.88671875" style="629" customWidth="1"/>
    <col min="4110" max="4113" width="9.109375" style="629" customWidth="1"/>
    <col min="4114" max="4352" width="8.88671875" style="629"/>
    <col min="4353" max="4353" width="46.109375" style="629" customWidth="1"/>
    <col min="4354" max="4354" width="30.6640625" style="629" customWidth="1"/>
    <col min="4355" max="4355" width="20.88671875" style="629" customWidth="1"/>
    <col min="4356" max="4357" width="20.33203125" style="629" customWidth="1"/>
    <col min="4358" max="4358" width="14.6640625" style="629" customWidth="1"/>
    <col min="4359" max="4359" width="14" style="629" customWidth="1"/>
    <col min="4360" max="4360" width="32.88671875" style="629" customWidth="1"/>
    <col min="4361" max="4361" width="11" style="629" customWidth="1"/>
    <col min="4362" max="4362" width="11.109375" style="629" customWidth="1"/>
    <col min="4363" max="4364" width="13.33203125" style="629" customWidth="1"/>
    <col min="4365" max="4365" width="13.88671875" style="629" customWidth="1"/>
    <col min="4366" max="4369" width="9.109375" style="629" customWidth="1"/>
    <col min="4370" max="4608" width="8.88671875" style="629"/>
    <col min="4609" max="4609" width="46.109375" style="629" customWidth="1"/>
    <col min="4610" max="4610" width="30.6640625" style="629" customWidth="1"/>
    <col min="4611" max="4611" width="20.88671875" style="629" customWidth="1"/>
    <col min="4612" max="4613" width="20.33203125" style="629" customWidth="1"/>
    <col min="4614" max="4614" width="14.6640625" style="629" customWidth="1"/>
    <col min="4615" max="4615" width="14" style="629" customWidth="1"/>
    <col min="4616" max="4616" width="32.88671875" style="629" customWidth="1"/>
    <col min="4617" max="4617" width="11" style="629" customWidth="1"/>
    <col min="4618" max="4618" width="11.109375" style="629" customWidth="1"/>
    <col min="4619" max="4620" width="13.33203125" style="629" customWidth="1"/>
    <col min="4621" max="4621" width="13.88671875" style="629" customWidth="1"/>
    <col min="4622" max="4625" width="9.109375" style="629" customWidth="1"/>
    <col min="4626" max="4864" width="8.88671875" style="629"/>
    <col min="4865" max="4865" width="46.109375" style="629" customWidth="1"/>
    <col min="4866" max="4866" width="30.6640625" style="629" customWidth="1"/>
    <col min="4867" max="4867" width="20.88671875" style="629" customWidth="1"/>
    <col min="4868" max="4869" width="20.33203125" style="629" customWidth="1"/>
    <col min="4870" max="4870" width="14.6640625" style="629" customWidth="1"/>
    <col min="4871" max="4871" width="14" style="629" customWidth="1"/>
    <col min="4872" max="4872" width="32.88671875" style="629" customWidth="1"/>
    <col min="4873" max="4873" width="11" style="629" customWidth="1"/>
    <col min="4874" max="4874" width="11.109375" style="629" customWidth="1"/>
    <col min="4875" max="4876" width="13.33203125" style="629" customWidth="1"/>
    <col min="4877" max="4877" width="13.88671875" style="629" customWidth="1"/>
    <col min="4878" max="4881" width="9.109375" style="629" customWidth="1"/>
    <col min="4882" max="5120" width="8.88671875" style="629"/>
    <col min="5121" max="5121" width="46.109375" style="629" customWidth="1"/>
    <col min="5122" max="5122" width="30.6640625" style="629" customWidth="1"/>
    <col min="5123" max="5123" width="20.88671875" style="629" customWidth="1"/>
    <col min="5124" max="5125" width="20.33203125" style="629" customWidth="1"/>
    <col min="5126" max="5126" width="14.6640625" style="629" customWidth="1"/>
    <col min="5127" max="5127" width="14" style="629" customWidth="1"/>
    <col min="5128" max="5128" width="32.88671875" style="629" customWidth="1"/>
    <col min="5129" max="5129" width="11" style="629" customWidth="1"/>
    <col min="5130" max="5130" width="11.109375" style="629" customWidth="1"/>
    <col min="5131" max="5132" width="13.33203125" style="629" customWidth="1"/>
    <col min="5133" max="5133" width="13.88671875" style="629" customWidth="1"/>
    <col min="5134" max="5137" width="9.109375" style="629" customWidth="1"/>
    <col min="5138" max="5376" width="8.88671875" style="629"/>
    <col min="5377" max="5377" width="46.109375" style="629" customWidth="1"/>
    <col min="5378" max="5378" width="30.6640625" style="629" customWidth="1"/>
    <col min="5379" max="5379" width="20.88671875" style="629" customWidth="1"/>
    <col min="5380" max="5381" width="20.33203125" style="629" customWidth="1"/>
    <col min="5382" max="5382" width="14.6640625" style="629" customWidth="1"/>
    <col min="5383" max="5383" width="14" style="629" customWidth="1"/>
    <col min="5384" max="5384" width="32.88671875" style="629" customWidth="1"/>
    <col min="5385" max="5385" width="11" style="629" customWidth="1"/>
    <col min="5386" max="5386" width="11.109375" style="629" customWidth="1"/>
    <col min="5387" max="5388" width="13.33203125" style="629" customWidth="1"/>
    <col min="5389" max="5389" width="13.88671875" style="629" customWidth="1"/>
    <col min="5390" max="5393" width="9.109375" style="629" customWidth="1"/>
    <col min="5394" max="5632" width="8.88671875" style="629"/>
    <col min="5633" max="5633" width="46.109375" style="629" customWidth="1"/>
    <col min="5634" max="5634" width="30.6640625" style="629" customWidth="1"/>
    <col min="5635" max="5635" width="20.88671875" style="629" customWidth="1"/>
    <col min="5636" max="5637" width="20.33203125" style="629" customWidth="1"/>
    <col min="5638" max="5638" width="14.6640625" style="629" customWidth="1"/>
    <col min="5639" max="5639" width="14" style="629" customWidth="1"/>
    <col min="5640" max="5640" width="32.88671875" style="629" customWidth="1"/>
    <col min="5641" max="5641" width="11" style="629" customWidth="1"/>
    <col min="5642" max="5642" width="11.109375" style="629" customWidth="1"/>
    <col min="5643" max="5644" width="13.33203125" style="629" customWidth="1"/>
    <col min="5645" max="5645" width="13.88671875" style="629" customWidth="1"/>
    <col min="5646" max="5649" width="9.109375" style="629" customWidth="1"/>
    <col min="5650" max="5888" width="8.88671875" style="629"/>
    <col min="5889" max="5889" width="46.109375" style="629" customWidth="1"/>
    <col min="5890" max="5890" width="30.6640625" style="629" customWidth="1"/>
    <col min="5891" max="5891" width="20.88671875" style="629" customWidth="1"/>
    <col min="5892" max="5893" width="20.33203125" style="629" customWidth="1"/>
    <col min="5894" max="5894" width="14.6640625" style="629" customWidth="1"/>
    <col min="5895" max="5895" width="14" style="629" customWidth="1"/>
    <col min="5896" max="5896" width="32.88671875" style="629" customWidth="1"/>
    <col min="5897" max="5897" width="11" style="629" customWidth="1"/>
    <col min="5898" max="5898" width="11.109375" style="629" customWidth="1"/>
    <col min="5899" max="5900" width="13.33203125" style="629" customWidth="1"/>
    <col min="5901" max="5901" width="13.88671875" style="629" customWidth="1"/>
    <col min="5902" max="5905" width="9.109375" style="629" customWidth="1"/>
    <col min="5906" max="6144" width="8.88671875" style="629"/>
    <col min="6145" max="6145" width="46.109375" style="629" customWidth="1"/>
    <col min="6146" max="6146" width="30.6640625" style="629" customWidth="1"/>
    <col min="6147" max="6147" width="20.88671875" style="629" customWidth="1"/>
    <col min="6148" max="6149" width="20.33203125" style="629" customWidth="1"/>
    <col min="6150" max="6150" width="14.6640625" style="629" customWidth="1"/>
    <col min="6151" max="6151" width="14" style="629" customWidth="1"/>
    <col min="6152" max="6152" width="32.88671875" style="629" customWidth="1"/>
    <col min="6153" max="6153" width="11" style="629" customWidth="1"/>
    <col min="6154" max="6154" width="11.109375" style="629" customWidth="1"/>
    <col min="6155" max="6156" width="13.33203125" style="629" customWidth="1"/>
    <col min="6157" max="6157" width="13.88671875" style="629" customWidth="1"/>
    <col min="6158" max="6161" width="9.109375" style="629" customWidth="1"/>
    <col min="6162" max="6400" width="8.88671875" style="629"/>
    <col min="6401" max="6401" width="46.109375" style="629" customWidth="1"/>
    <col min="6402" max="6402" width="30.6640625" style="629" customWidth="1"/>
    <col min="6403" max="6403" width="20.88671875" style="629" customWidth="1"/>
    <col min="6404" max="6405" width="20.33203125" style="629" customWidth="1"/>
    <col min="6406" max="6406" width="14.6640625" style="629" customWidth="1"/>
    <col min="6407" max="6407" width="14" style="629" customWidth="1"/>
    <col min="6408" max="6408" width="32.88671875" style="629" customWidth="1"/>
    <col min="6409" max="6409" width="11" style="629" customWidth="1"/>
    <col min="6410" max="6410" width="11.109375" style="629" customWidth="1"/>
    <col min="6411" max="6412" width="13.33203125" style="629" customWidth="1"/>
    <col min="6413" max="6413" width="13.88671875" style="629" customWidth="1"/>
    <col min="6414" max="6417" width="9.109375" style="629" customWidth="1"/>
    <col min="6418" max="6656" width="8.88671875" style="629"/>
    <col min="6657" max="6657" width="46.109375" style="629" customWidth="1"/>
    <col min="6658" max="6658" width="30.6640625" style="629" customWidth="1"/>
    <col min="6659" max="6659" width="20.88671875" style="629" customWidth="1"/>
    <col min="6660" max="6661" width="20.33203125" style="629" customWidth="1"/>
    <col min="6662" max="6662" width="14.6640625" style="629" customWidth="1"/>
    <col min="6663" max="6663" width="14" style="629" customWidth="1"/>
    <col min="6664" max="6664" width="32.88671875" style="629" customWidth="1"/>
    <col min="6665" max="6665" width="11" style="629" customWidth="1"/>
    <col min="6666" max="6666" width="11.109375" style="629" customWidth="1"/>
    <col min="6667" max="6668" width="13.33203125" style="629" customWidth="1"/>
    <col min="6669" max="6669" width="13.88671875" style="629" customWidth="1"/>
    <col min="6670" max="6673" width="9.109375" style="629" customWidth="1"/>
    <col min="6674" max="6912" width="8.88671875" style="629"/>
    <col min="6913" max="6913" width="46.109375" style="629" customWidth="1"/>
    <col min="6914" max="6914" width="30.6640625" style="629" customWidth="1"/>
    <col min="6915" max="6915" width="20.88671875" style="629" customWidth="1"/>
    <col min="6916" max="6917" width="20.33203125" style="629" customWidth="1"/>
    <col min="6918" max="6918" width="14.6640625" style="629" customWidth="1"/>
    <col min="6919" max="6919" width="14" style="629" customWidth="1"/>
    <col min="6920" max="6920" width="32.88671875" style="629" customWidth="1"/>
    <col min="6921" max="6921" width="11" style="629" customWidth="1"/>
    <col min="6922" max="6922" width="11.109375" style="629" customWidth="1"/>
    <col min="6923" max="6924" width="13.33203125" style="629" customWidth="1"/>
    <col min="6925" max="6925" width="13.88671875" style="629" customWidth="1"/>
    <col min="6926" max="6929" width="9.109375" style="629" customWidth="1"/>
    <col min="6930" max="7168" width="8.88671875" style="629"/>
    <col min="7169" max="7169" width="46.109375" style="629" customWidth="1"/>
    <col min="7170" max="7170" width="30.6640625" style="629" customWidth="1"/>
    <col min="7171" max="7171" width="20.88671875" style="629" customWidth="1"/>
    <col min="7172" max="7173" width="20.33203125" style="629" customWidth="1"/>
    <col min="7174" max="7174" width="14.6640625" style="629" customWidth="1"/>
    <col min="7175" max="7175" width="14" style="629" customWidth="1"/>
    <col min="7176" max="7176" width="32.88671875" style="629" customWidth="1"/>
    <col min="7177" max="7177" width="11" style="629" customWidth="1"/>
    <col min="7178" max="7178" width="11.109375" style="629" customWidth="1"/>
    <col min="7179" max="7180" width="13.33203125" style="629" customWidth="1"/>
    <col min="7181" max="7181" width="13.88671875" style="629" customWidth="1"/>
    <col min="7182" max="7185" width="9.109375" style="629" customWidth="1"/>
    <col min="7186" max="7424" width="8.88671875" style="629"/>
    <col min="7425" max="7425" width="46.109375" style="629" customWidth="1"/>
    <col min="7426" max="7426" width="30.6640625" style="629" customWidth="1"/>
    <col min="7427" max="7427" width="20.88671875" style="629" customWidth="1"/>
    <col min="7428" max="7429" width="20.33203125" style="629" customWidth="1"/>
    <col min="7430" max="7430" width="14.6640625" style="629" customWidth="1"/>
    <col min="7431" max="7431" width="14" style="629" customWidth="1"/>
    <col min="7432" max="7432" width="32.88671875" style="629" customWidth="1"/>
    <col min="7433" max="7433" width="11" style="629" customWidth="1"/>
    <col min="7434" max="7434" width="11.109375" style="629" customWidth="1"/>
    <col min="7435" max="7436" width="13.33203125" style="629" customWidth="1"/>
    <col min="7437" max="7437" width="13.88671875" style="629" customWidth="1"/>
    <col min="7438" max="7441" width="9.109375" style="629" customWidth="1"/>
    <col min="7442" max="7680" width="8.88671875" style="629"/>
    <col min="7681" max="7681" width="46.109375" style="629" customWidth="1"/>
    <col min="7682" max="7682" width="30.6640625" style="629" customWidth="1"/>
    <col min="7683" max="7683" width="20.88671875" style="629" customWidth="1"/>
    <col min="7684" max="7685" width="20.33203125" style="629" customWidth="1"/>
    <col min="7686" max="7686" width="14.6640625" style="629" customWidth="1"/>
    <col min="7687" max="7687" width="14" style="629" customWidth="1"/>
    <col min="7688" max="7688" width="32.88671875" style="629" customWidth="1"/>
    <col min="7689" max="7689" width="11" style="629" customWidth="1"/>
    <col min="7690" max="7690" width="11.109375" style="629" customWidth="1"/>
    <col min="7691" max="7692" width="13.33203125" style="629" customWidth="1"/>
    <col min="7693" max="7693" width="13.88671875" style="629" customWidth="1"/>
    <col min="7694" max="7697" width="9.109375" style="629" customWidth="1"/>
    <col min="7698" max="7936" width="8.88671875" style="629"/>
    <col min="7937" max="7937" width="46.109375" style="629" customWidth="1"/>
    <col min="7938" max="7938" width="30.6640625" style="629" customWidth="1"/>
    <col min="7939" max="7939" width="20.88671875" style="629" customWidth="1"/>
    <col min="7940" max="7941" width="20.33203125" style="629" customWidth="1"/>
    <col min="7942" max="7942" width="14.6640625" style="629" customWidth="1"/>
    <col min="7943" max="7943" width="14" style="629" customWidth="1"/>
    <col min="7944" max="7944" width="32.88671875" style="629" customWidth="1"/>
    <col min="7945" max="7945" width="11" style="629" customWidth="1"/>
    <col min="7946" max="7946" width="11.109375" style="629" customWidth="1"/>
    <col min="7947" max="7948" width="13.33203125" style="629" customWidth="1"/>
    <col min="7949" max="7949" width="13.88671875" style="629" customWidth="1"/>
    <col min="7950" max="7953" width="9.109375" style="629" customWidth="1"/>
    <col min="7954" max="8192" width="8.88671875" style="629"/>
    <col min="8193" max="8193" width="46.109375" style="629" customWidth="1"/>
    <col min="8194" max="8194" width="30.6640625" style="629" customWidth="1"/>
    <col min="8195" max="8195" width="20.88671875" style="629" customWidth="1"/>
    <col min="8196" max="8197" width="20.33203125" style="629" customWidth="1"/>
    <col min="8198" max="8198" width="14.6640625" style="629" customWidth="1"/>
    <col min="8199" max="8199" width="14" style="629" customWidth="1"/>
    <col min="8200" max="8200" width="32.88671875" style="629" customWidth="1"/>
    <col min="8201" max="8201" width="11" style="629" customWidth="1"/>
    <col min="8202" max="8202" width="11.109375" style="629" customWidth="1"/>
    <col min="8203" max="8204" width="13.33203125" style="629" customWidth="1"/>
    <col min="8205" max="8205" width="13.88671875" style="629" customWidth="1"/>
    <col min="8206" max="8209" width="9.109375" style="629" customWidth="1"/>
    <col min="8210" max="8448" width="8.88671875" style="629"/>
    <col min="8449" max="8449" width="46.109375" style="629" customWidth="1"/>
    <col min="8450" max="8450" width="30.6640625" style="629" customWidth="1"/>
    <col min="8451" max="8451" width="20.88671875" style="629" customWidth="1"/>
    <col min="8452" max="8453" width="20.33203125" style="629" customWidth="1"/>
    <col min="8454" max="8454" width="14.6640625" style="629" customWidth="1"/>
    <col min="8455" max="8455" width="14" style="629" customWidth="1"/>
    <col min="8456" max="8456" width="32.88671875" style="629" customWidth="1"/>
    <col min="8457" max="8457" width="11" style="629" customWidth="1"/>
    <col min="8458" max="8458" width="11.109375" style="629" customWidth="1"/>
    <col min="8459" max="8460" width="13.33203125" style="629" customWidth="1"/>
    <col min="8461" max="8461" width="13.88671875" style="629" customWidth="1"/>
    <col min="8462" max="8465" width="9.109375" style="629" customWidth="1"/>
    <col min="8466" max="8704" width="8.88671875" style="629"/>
    <col min="8705" max="8705" width="46.109375" style="629" customWidth="1"/>
    <col min="8706" max="8706" width="30.6640625" style="629" customWidth="1"/>
    <col min="8707" max="8707" width="20.88671875" style="629" customWidth="1"/>
    <col min="8708" max="8709" width="20.33203125" style="629" customWidth="1"/>
    <col min="8710" max="8710" width="14.6640625" style="629" customWidth="1"/>
    <col min="8711" max="8711" width="14" style="629" customWidth="1"/>
    <col min="8712" max="8712" width="32.88671875" style="629" customWidth="1"/>
    <col min="8713" max="8713" width="11" style="629" customWidth="1"/>
    <col min="8714" max="8714" width="11.109375" style="629" customWidth="1"/>
    <col min="8715" max="8716" width="13.33203125" style="629" customWidth="1"/>
    <col min="8717" max="8717" width="13.88671875" style="629" customWidth="1"/>
    <col min="8718" max="8721" width="9.109375" style="629" customWidth="1"/>
    <col min="8722" max="8960" width="8.88671875" style="629"/>
    <col min="8961" max="8961" width="46.109375" style="629" customWidth="1"/>
    <col min="8962" max="8962" width="30.6640625" style="629" customWidth="1"/>
    <col min="8963" max="8963" width="20.88671875" style="629" customWidth="1"/>
    <col min="8964" max="8965" width="20.33203125" style="629" customWidth="1"/>
    <col min="8966" max="8966" width="14.6640625" style="629" customWidth="1"/>
    <col min="8967" max="8967" width="14" style="629" customWidth="1"/>
    <col min="8968" max="8968" width="32.88671875" style="629" customWidth="1"/>
    <col min="8969" max="8969" width="11" style="629" customWidth="1"/>
    <col min="8970" max="8970" width="11.109375" style="629" customWidth="1"/>
    <col min="8971" max="8972" width="13.33203125" style="629" customWidth="1"/>
    <col min="8973" max="8973" width="13.88671875" style="629" customWidth="1"/>
    <col min="8974" max="8977" width="9.109375" style="629" customWidth="1"/>
    <col min="8978" max="9216" width="8.88671875" style="629"/>
    <col min="9217" max="9217" width="46.109375" style="629" customWidth="1"/>
    <col min="9218" max="9218" width="30.6640625" style="629" customWidth="1"/>
    <col min="9219" max="9219" width="20.88671875" style="629" customWidth="1"/>
    <col min="9220" max="9221" width="20.33203125" style="629" customWidth="1"/>
    <col min="9222" max="9222" width="14.6640625" style="629" customWidth="1"/>
    <col min="9223" max="9223" width="14" style="629" customWidth="1"/>
    <col min="9224" max="9224" width="32.88671875" style="629" customWidth="1"/>
    <col min="9225" max="9225" width="11" style="629" customWidth="1"/>
    <col min="9226" max="9226" width="11.109375" style="629" customWidth="1"/>
    <col min="9227" max="9228" width="13.33203125" style="629" customWidth="1"/>
    <col min="9229" max="9229" width="13.88671875" style="629" customWidth="1"/>
    <col min="9230" max="9233" width="9.109375" style="629" customWidth="1"/>
    <col min="9234" max="9472" width="8.88671875" style="629"/>
    <col min="9473" max="9473" width="46.109375" style="629" customWidth="1"/>
    <col min="9474" max="9474" width="30.6640625" style="629" customWidth="1"/>
    <col min="9475" max="9475" width="20.88671875" style="629" customWidth="1"/>
    <col min="9476" max="9477" width="20.33203125" style="629" customWidth="1"/>
    <col min="9478" max="9478" width="14.6640625" style="629" customWidth="1"/>
    <col min="9479" max="9479" width="14" style="629" customWidth="1"/>
    <col min="9480" max="9480" width="32.88671875" style="629" customWidth="1"/>
    <col min="9481" max="9481" width="11" style="629" customWidth="1"/>
    <col min="9482" max="9482" width="11.109375" style="629" customWidth="1"/>
    <col min="9483" max="9484" width="13.33203125" style="629" customWidth="1"/>
    <col min="9485" max="9485" width="13.88671875" style="629" customWidth="1"/>
    <col min="9486" max="9489" width="9.109375" style="629" customWidth="1"/>
    <col min="9490" max="9728" width="8.88671875" style="629"/>
    <col min="9729" max="9729" width="46.109375" style="629" customWidth="1"/>
    <col min="9730" max="9730" width="30.6640625" style="629" customWidth="1"/>
    <col min="9731" max="9731" width="20.88671875" style="629" customWidth="1"/>
    <col min="9732" max="9733" width="20.33203125" style="629" customWidth="1"/>
    <col min="9734" max="9734" width="14.6640625" style="629" customWidth="1"/>
    <col min="9735" max="9735" width="14" style="629" customWidth="1"/>
    <col min="9736" max="9736" width="32.88671875" style="629" customWidth="1"/>
    <col min="9737" max="9737" width="11" style="629" customWidth="1"/>
    <col min="9738" max="9738" width="11.109375" style="629" customWidth="1"/>
    <col min="9739" max="9740" width="13.33203125" style="629" customWidth="1"/>
    <col min="9741" max="9741" width="13.88671875" style="629" customWidth="1"/>
    <col min="9742" max="9745" width="9.109375" style="629" customWidth="1"/>
    <col min="9746" max="9984" width="8.88671875" style="629"/>
    <col min="9985" max="9985" width="46.109375" style="629" customWidth="1"/>
    <col min="9986" max="9986" width="30.6640625" style="629" customWidth="1"/>
    <col min="9987" max="9987" width="20.88671875" style="629" customWidth="1"/>
    <col min="9988" max="9989" width="20.33203125" style="629" customWidth="1"/>
    <col min="9990" max="9990" width="14.6640625" style="629" customWidth="1"/>
    <col min="9991" max="9991" width="14" style="629" customWidth="1"/>
    <col min="9992" max="9992" width="32.88671875" style="629" customWidth="1"/>
    <col min="9993" max="9993" width="11" style="629" customWidth="1"/>
    <col min="9994" max="9994" width="11.109375" style="629" customWidth="1"/>
    <col min="9995" max="9996" width="13.33203125" style="629" customWidth="1"/>
    <col min="9997" max="9997" width="13.88671875" style="629" customWidth="1"/>
    <col min="9998" max="10001" width="9.109375" style="629" customWidth="1"/>
    <col min="10002" max="10240" width="8.88671875" style="629"/>
    <col min="10241" max="10241" width="46.109375" style="629" customWidth="1"/>
    <col min="10242" max="10242" width="30.6640625" style="629" customWidth="1"/>
    <col min="10243" max="10243" width="20.88671875" style="629" customWidth="1"/>
    <col min="10244" max="10245" width="20.33203125" style="629" customWidth="1"/>
    <col min="10246" max="10246" width="14.6640625" style="629" customWidth="1"/>
    <col min="10247" max="10247" width="14" style="629" customWidth="1"/>
    <col min="10248" max="10248" width="32.88671875" style="629" customWidth="1"/>
    <col min="10249" max="10249" width="11" style="629" customWidth="1"/>
    <col min="10250" max="10250" width="11.109375" style="629" customWidth="1"/>
    <col min="10251" max="10252" width="13.33203125" style="629" customWidth="1"/>
    <col min="10253" max="10253" width="13.88671875" style="629" customWidth="1"/>
    <col min="10254" max="10257" width="9.109375" style="629" customWidth="1"/>
    <col min="10258" max="10496" width="8.88671875" style="629"/>
    <col min="10497" max="10497" width="46.109375" style="629" customWidth="1"/>
    <col min="10498" max="10498" width="30.6640625" style="629" customWidth="1"/>
    <col min="10499" max="10499" width="20.88671875" style="629" customWidth="1"/>
    <col min="10500" max="10501" width="20.33203125" style="629" customWidth="1"/>
    <col min="10502" max="10502" width="14.6640625" style="629" customWidth="1"/>
    <col min="10503" max="10503" width="14" style="629" customWidth="1"/>
    <col min="10504" max="10504" width="32.88671875" style="629" customWidth="1"/>
    <col min="10505" max="10505" width="11" style="629" customWidth="1"/>
    <col min="10506" max="10506" width="11.109375" style="629" customWidth="1"/>
    <col min="10507" max="10508" width="13.33203125" style="629" customWidth="1"/>
    <col min="10509" max="10509" width="13.88671875" style="629" customWidth="1"/>
    <col min="10510" max="10513" width="9.109375" style="629" customWidth="1"/>
    <col min="10514" max="10752" width="8.88671875" style="629"/>
    <col min="10753" max="10753" width="46.109375" style="629" customWidth="1"/>
    <col min="10754" max="10754" width="30.6640625" style="629" customWidth="1"/>
    <col min="10755" max="10755" width="20.88671875" style="629" customWidth="1"/>
    <col min="10756" max="10757" width="20.33203125" style="629" customWidth="1"/>
    <col min="10758" max="10758" width="14.6640625" style="629" customWidth="1"/>
    <col min="10759" max="10759" width="14" style="629" customWidth="1"/>
    <col min="10760" max="10760" width="32.88671875" style="629" customWidth="1"/>
    <col min="10761" max="10761" width="11" style="629" customWidth="1"/>
    <col min="10762" max="10762" width="11.109375" style="629" customWidth="1"/>
    <col min="10763" max="10764" width="13.33203125" style="629" customWidth="1"/>
    <col min="10765" max="10765" width="13.88671875" style="629" customWidth="1"/>
    <col min="10766" max="10769" width="9.109375" style="629" customWidth="1"/>
    <col min="10770" max="11008" width="8.88671875" style="629"/>
    <col min="11009" max="11009" width="46.109375" style="629" customWidth="1"/>
    <col min="11010" max="11010" width="30.6640625" style="629" customWidth="1"/>
    <col min="11011" max="11011" width="20.88671875" style="629" customWidth="1"/>
    <col min="11012" max="11013" width="20.33203125" style="629" customWidth="1"/>
    <col min="11014" max="11014" width="14.6640625" style="629" customWidth="1"/>
    <col min="11015" max="11015" width="14" style="629" customWidth="1"/>
    <col min="11016" max="11016" width="32.88671875" style="629" customWidth="1"/>
    <col min="11017" max="11017" width="11" style="629" customWidth="1"/>
    <col min="11018" max="11018" width="11.109375" style="629" customWidth="1"/>
    <col min="11019" max="11020" width="13.33203125" style="629" customWidth="1"/>
    <col min="11021" max="11021" width="13.88671875" style="629" customWidth="1"/>
    <col min="11022" max="11025" width="9.109375" style="629" customWidth="1"/>
    <col min="11026" max="11264" width="8.88671875" style="629"/>
    <col min="11265" max="11265" width="46.109375" style="629" customWidth="1"/>
    <col min="11266" max="11266" width="30.6640625" style="629" customWidth="1"/>
    <col min="11267" max="11267" width="20.88671875" style="629" customWidth="1"/>
    <col min="11268" max="11269" width="20.33203125" style="629" customWidth="1"/>
    <col min="11270" max="11270" width="14.6640625" style="629" customWidth="1"/>
    <col min="11271" max="11271" width="14" style="629" customWidth="1"/>
    <col min="11272" max="11272" width="32.88671875" style="629" customWidth="1"/>
    <col min="11273" max="11273" width="11" style="629" customWidth="1"/>
    <col min="11274" max="11274" width="11.109375" style="629" customWidth="1"/>
    <col min="11275" max="11276" width="13.33203125" style="629" customWidth="1"/>
    <col min="11277" max="11277" width="13.88671875" style="629" customWidth="1"/>
    <col min="11278" max="11281" width="9.109375" style="629" customWidth="1"/>
    <col min="11282" max="11520" width="8.88671875" style="629"/>
    <col min="11521" max="11521" width="46.109375" style="629" customWidth="1"/>
    <col min="11522" max="11522" width="30.6640625" style="629" customWidth="1"/>
    <col min="11523" max="11523" width="20.88671875" style="629" customWidth="1"/>
    <col min="11524" max="11525" width="20.33203125" style="629" customWidth="1"/>
    <col min="11526" max="11526" width="14.6640625" style="629" customWidth="1"/>
    <col min="11527" max="11527" width="14" style="629" customWidth="1"/>
    <col min="11528" max="11528" width="32.88671875" style="629" customWidth="1"/>
    <col min="11529" max="11529" width="11" style="629" customWidth="1"/>
    <col min="11530" max="11530" width="11.109375" style="629" customWidth="1"/>
    <col min="11531" max="11532" width="13.33203125" style="629" customWidth="1"/>
    <col min="11533" max="11533" width="13.88671875" style="629" customWidth="1"/>
    <col min="11534" max="11537" width="9.109375" style="629" customWidth="1"/>
    <col min="11538" max="11776" width="8.88671875" style="629"/>
    <col min="11777" max="11777" width="46.109375" style="629" customWidth="1"/>
    <col min="11778" max="11778" width="30.6640625" style="629" customWidth="1"/>
    <col min="11779" max="11779" width="20.88671875" style="629" customWidth="1"/>
    <col min="11780" max="11781" width="20.33203125" style="629" customWidth="1"/>
    <col min="11782" max="11782" width="14.6640625" style="629" customWidth="1"/>
    <col min="11783" max="11783" width="14" style="629" customWidth="1"/>
    <col min="11784" max="11784" width="32.88671875" style="629" customWidth="1"/>
    <col min="11785" max="11785" width="11" style="629" customWidth="1"/>
    <col min="11786" max="11786" width="11.109375" style="629" customWidth="1"/>
    <col min="11787" max="11788" width="13.33203125" style="629" customWidth="1"/>
    <col min="11789" max="11789" width="13.88671875" style="629" customWidth="1"/>
    <col min="11790" max="11793" width="9.109375" style="629" customWidth="1"/>
    <col min="11794" max="12032" width="8.88671875" style="629"/>
    <col min="12033" max="12033" width="46.109375" style="629" customWidth="1"/>
    <col min="12034" max="12034" width="30.6640625" style="629" customWidth="1"/>
    <col min="12035" max="12035" width="20.88671875" style="629" customWidth="1"/>
    <col min="12036" max="12037" width="20.33203125" style="629" customWidth="1"/>
    <col min="12038" max="12038" width="14.6640625" style="629" customWidth="1"/>
    <col min="12039" max="12039" width="14" style="629" customWidth="1"/>
    <col min="12040" max="12040" width="32.88671875" style="629" customWidth="1"/>
    <col min="12041" max="12041" width="11" style="629" customWidth="1"/>
    <col min="12042" max="12042" width="11.109375" style="629" customWidth="1"/>
    <col min="12043" max="12044" width="13.33203125" style="629" customWidth="1"/>
    <col min="12045" max="12045" width="13.88671875" style="629" customWidth="1"/>
    <col min="12046" max="12049" width="9.109375" style="629" customWidth="1"/>
    <col min="12050" max="12288" width="8.88671875" style="629"/>
    <col min="12289" max="12289" width="46.109375" style="629" customWidth="1"/>
    <col min="12290" max="12290" width="30.6640625" style="629" customWidth="1"/>
    <col min="12291" max="12291" width="20.88671875" style="629" customWidth="1"/>
    <col min="12292" max="12293" width="20.33203125" style="629" customWidth="1"/>
    <col min="12294" max="12294" width="14.6640625" style="629" customWidth="1"/>
    <col min="12295" max="12295" width="14" style="629" customWidth="1"/>
    <col min="12296" max="12296" width="32.88671875" style="629" customWidth="1"/>
    <col min="12297" max="12297" width="11" style="629" customWidth="1"/>
    <col min="12298" max="12298" width="11.109375" style="629" customWidth="1"/>
    <col min="12299" max="12300" width="13.33203125" style="629" customWidth="1"/>
    <col min="12301" max="12301" width="13.88671875" style="629" customWidth="1"/>
    <col min="12302" max="12305" width="9.109375" style="629" customWidth="1"/>
    <col min="12306" max="12544" width="8.88671875" style="629"/>
    <col min="12545" max="12545" width="46.109375" style="629" customWidth="1"/>
    <col min="12546" max="12546" width="30.6640625" style="629" customWidth="1"/>
    <col min="12547" max="12547" width="20.88671875" style="629" customWidth="1"/>
    <col min="12548" max="12549" width="20.33203125" style="629" customWidth="1"/>
    <col min="12550" max="12550" width="14.6640625" style="629" customWidth="1"/>
    <col min="12551" max="12551" width="14" style="629" customWidth="1"/>
    <col min="12552" max="12552" width="32.88671875" style="629" customWidth="1"/>
    <col min="12553" max="12553" width="11" style="629" customWidth="1"/>
    <col min="12554" max="12554" width="11.109375" style="629" customWidth="1"/>
    <col min="12555" max="12556" width="13.33203125" style="629" customWidth="1"/>
    <col min="12557" max="12557" width="13.88671875" style="629" customWidth="1"/>
    <col min="12558" max="12561" width="9.109375" style="629" customWidth="1"/>
    <col min="12562" max="12800" width="8.88671875" style="629"/>
    <col min="12801" max="12801" width="46.109375" style="629" customWidth="1"/>
    <col min="12802" max="12802" width="30.6640625" style="629" customWidth="1"/>
    <col min="12803" max="12803" width="20.88671875" style="629" customWidth="1"/>
    <col min="12804" max="12805" width="20.33203125" style="629" customWidth="1"/>
    <col min="12806" max="12806" width="14.6640625" style="629" customWidth="1"/>
    <col min="12807" max="12807" width="14" style="629" customWidth="1"/>
    <col min="12808" max="12808" width="32.88671875" style="629" customWidth="1"/>
    <col min="12809" max="12809" width="11" style="629" customWidth="1"/>
    <col min="12810" max="12810" width="11.109375" style="629" customWidth="1"/>
    <col min="12811" max="12812" width="13.33203125" style="629" customWidth="1"/>
    <col min="12813" max="12813" width="13.88671875" style="629" customWidth="1"/>
    <col min="12814" max="12817" width="9.109375" style="629" customWidth="1"/>
    <col min="12818" max="13056" width="8.88671875" style="629"/>
    <col min="13057" max="13057" width="46.109375" style="629" customWidth="1"/>
    <col min="13058" max="13058" width="30.6640625" style="629" customWidth="1"/>
    <col min="13059" max="13059" width="20.88671875" style="629" customWidth="1"/>
    <col min="13060" max="13061" width="20.33203125" style="629" customWidth="1"/>
    <col min="13062" max="13062" width="14.6640625" style="629" customWidth="1"/>
    <col min="13063" max="13063" width="14" style="629" customWidth="1"/>
    <col min="13064" max="13064" width="32.88671875" style="629" customWidth="1"/>
    <col min="13065" max="13065" width="11" style="629" customWidth="1"/>
    <col min="13066" max="13066" width="11.109375" style="629" customWidth="1"/>
    <col min="13067" max="13068" width="13.33203125" style="629" customWidth="1"/>
    <col min="13069" max="13069" width="13.88671875" style="629" customWidth="1"/>
    <col min="13070" max="13073" width="9.109375" style="629" customWidth="1"/>
    <col min="13074" max="13312" width="8.88671875" style="629"/>
    <col min="13313" max="13313" width="46.109375" style="629" customWidth="1"/>
    <col min="13314" max="13314" width="30.6640625" style="629" customWidth="1"/>
    <col min="13315" max="13315" width="20.88671875" style="629" customWidth="1"/>
    <col min="13316" max="13317" width="20.33203125" style="629" customWidth="1"/>
    <col min="13318" max="13318" width="14.6640625" style="629" customWidth="1"/>
    <col min="13319" max="13319" width="14" style="629" customWidth="1"/>
    <col min="13320" max="13320" width="32.88671875" style="629" customWidth="1"/>
    <col min="13321" max="13321" width="11" style="629" customWidth="1"/>
    <col min="13322" max="13322" width="11.109375" style="629" customWidth="1"/>
    <col min="13323" max="13324" width="13.33203125" style="629" customWidth="1"/>
    <col min="13325" max="13325" width="13.88671875" style="629" customWidth="1"/>
    <col min="13326" max="13329" width="9.109375" style="629" customWidth="1"/>
    <col min="13330" max="13568" width="8.88671875" style="629"/>
    <col min="13569" max="13569" width="46.109375" style="629" customWidth="1"/>
    <col min="13570" max="13570" width="30.6640625" style="629" customWidth="1"/>
    <col min="13571" max="13571" width="20.88671875" style="629" customWidth="1"/>
    <col min="13572" max="13573" width="20.33203125" style="629" customWidth="1"/>
    <col min="13574" max="13574" width="14.6640625" style="629" customWidth="1"/>
    <col min="13575" max="13575" width="14" style="629" customWidth="1"/>
    <col min="13576" max="13576" width="32.88671875" style="629" customWidth="1"/>
    <col min="13577" max="13577" width="11" style="629" customWidth="1"/>
    <col min="13578" max="13578" width="11.109375" style="629" customWidth="1"/>
    <col min="13579" max="13580" width="13.33203125" style="629" customWidth="1"/>
    <col min="13581" max="13581" width="13.88671875" style="629" customWidth="1"/>
    <col min="13582" max="13585" width="9.109375" style="629" customWidth="1"/>
    <col min="13586" max="13824" width="8.88671875" style="629"/>
    <col min="13825" max="13825" width="46.109375" style="629" customWidth="1"/>
    <col min="13826" max="13826" width="30.6640625" style="629" customWidth="1"/>
    <col min="13827" max="13827" width="20.88671875" style="629" customWidth="1"/>
    <col min="13828" max="13829" width="20.33203125" style="629" customWidth="1"/>
    <col min="13830" max="13830" width="14.6640625" style="629" customWidth="1"/>
    <col min="13831" max="13831" width="14" style="629" customWidth="1"/>
    <col min="13832" max="13832" width="32.88671875" style="629" customWidth="1"/>
    <col min="13833" max="13833" width="11" style="629" customWidth="1"/>
    <col min="13834" max="13834" width="11.109375" style="629" customWidth="1"/>
    <col min="13835" max="13836" width="13.33203125" style="629" customWidth="1"/>
    <col min="13837" max="13837" width="13.88671875" style="629" customWidth="1"/>
    <col min="13838" max="13841" width="9.109375" style="629" customWidth="1"/>
    <col min="13842" max="14080" width="8.88671875" style="629"/>
    <col min="14081" max="14081" width="46.109375" style="629" customWidth="1"/>
    <col min="14082" max="14082" width="30.6640625" style="629" customWidth="1"/>
    <col min="14083" max="14083" width="20.88671875" style="629" customWidth="1"/>
    <col min="14084" max="14085" width="20.33203125" style="629" customWidth="1"/>
    <col min="14086" max="14086" width="14.6640625" style="629" customWidth="1"/>
    <col min="14087" max="14087" width="14" style="629" customWidth="1"/>
    <col min="14088" max="14088" width="32.88671875" style="629" customWidth="1"/>
    <col min="14089" max="14089" width="11" style="629" customWidth="1"/>
    <col min="14090" max="14090" width="11.109375" style="629" customWidth="1"/>
    <col min="14091" max="14092" width="13.33203125" style="629" customWidth="1"/>
    <col min="14093" max="14093" width="13.88671875" style="629" customWidth="1"/>
    <col min="14094" max="14097" width="9.109375" style="629" customWidth="1"/>
    <col min="14098" max="14336" width="8.88671875" style="629"/>
    <col min="14337" max="14337" width="46.109375" style="629" customWidth="1"/>
    <col min="14338" max="14338" width="30.6640625" style="629" customWidth="1"/>
    <col min="14339" max="14339" width="20.88671875" style="629" customWidth="1"/>
    <col min="14340" max="14341" width="20.33203125" style="629" customWidth="1"/>
    <col min="14342" max="14342" width="14.6640625" style="629" customWidth="1"/>
    <col min="14343" max="14343" width="14" style="629" customWidth="1"/>
    <col min="14344" max="14344" width="32.88671875" style="629" customWidth="1"/>
    <col min="14345" max="14345" width="11" style="629" customWidth="1"/>
    <col min="14346" max="14346" width="11.109375" style="629" customWidth="1"/>
    <col min="14347" max="14348" width="13.33203125" style="629" customWidth="1"/>
    <col min="14349" max="14349" width="13.88671875" style="629" customWidth="1"/>
    <col min="14350" max="14353" width="9.109375" style="629" customWidth="1"/>
    <col min="14354" max="14592" width="8.88671875" style="629"/>
    <col min="14593" max="14593" width="46.109375" style="629" customWidth="1"/>
    <col min="14594" max="14594" width="30.6640625" style="629" customWidth="1"/>
    <col min="14595" max="14595" width="20.88671875" style="629" customWidth="1"/>
    <col min="14596" max="14597" width="20.33203125" style="629" customWidth="1"/>
    <col min="14598" max="14598" width="14.6640625" style="629" customWidth="1"/>
    <col min="14599" max="14599" width="14" style="629" customWidth="1"/>
    <col min="14600" max="14600" width="32.88671875" style="629" customWidth="1"/>
    <col min="14601" max="14601" width="11" style="629" customWidth="1"/>
    <col min="14602" max="14602" width="11.109375" style="629" customWidth="1"/>
    <col min="14603" max="14604" width="13.33203125" style="629" customWidth="1"/>
    <col min="14605" max="14605" width="13.88671875" style="629" customWidth="1"/>
    <col min="14606" max="14609" width="9.109375" style="629" customWidth="1"/>
    <col min="14610" max="14848" width="8.88671875" style="629"/>
    <col min="14849" max="14849" width="46.109375" style="629" customWidth="1"/>
    <col min="14850" max="14850" width="30.6640625" style="629" customWidth="1"/>
    <col min="14851" max="14851" width="20.88671875" style="629" customWidth="1"/>
    <col min="14852" max="14853" width="20.33203125" style="629" customWidth="1"/>
    <col min="14854" max="14854" width="14.6640625" style="629" customWidth="1"/>
    <col min="14855" max="14855" width="14" style="629" customWidth="1"/>
    <col min="14856" max="14856" width="32.88671875" style="629" customWidth="1"/>
    <col min="14857" max="14857" width="11" style="629" customWidth="1"/>
    <col min="14858" max="14858" width="11.109375" style="629" customWidth="1"/>
    <col min="14859" max="14860" width="13.33203125" style="629" customWidth="1"/>
    <col min="14861" max="14861" width="13.88671875" style="629" customWidth="1"/>
    <col min="14862" max="14865" width="9.109375" style="629" customWidth="1"/>
    <col min="14866" max="15104" width="8.88671875" style="629"/>
    <col min="15105" max="15105" width="46.109375" style="629" customWidth="1"/>
    <col min="15106" max="15106" width="30.6640625" style="629" customWidth="1"/>
    <col min="15107" max="15107" width="20.88671875" style="629" customWidth="1"/>
    <col min="15108" max="15109" width="20.33203125" style="629" customWidth="1"/>
    <col min="15110" max="15110" width="14.6640625" style="629" customWidth="1"/>
    <col min="15111" max="15111" width="14" style="629" customWidth="1"/>
    <col min="15112" max="15112" width="32.88671875" style="629" customWidth="1"/>
    <col min="15113" max="15113" width="11" style="629" customWidth="1"/>
    <col min="15114" max="15114" width="11.109375" style="629" customWidth="1"/>
    <col min="15115" max="15116" width="13.33203125" style="629" customWidth="1"/>
    <col min="15117" max="15117" width="13.88671875" style="629" customWidth="1"/>
    <col min="15118" max="15121" width="9.109375" style="629" customWidth="1"/>
    <col min="15122" max="15360" width="8.88671875" style="629"/>
    <col min="15361" max="15361" width="46.109375" style="629" customWidth="1"/>
    <col min="15362" max="15362" width="30.6640625" style="629" customWidth="1"/>
    <col min="15363" max="15363" width="20.88671875" style="629" customWidth="1"/>
    <col min="15364" max="15365" width="20.33203125" style="629" customWidth="1"/>
    <col min="15366" max="15366" width="14.6640625" style="629" customWidth="1"/>
    <col min="15367" max="15367" width="14" style="629" customWidth="1"/>
    <col min="15368" max="15368" width="32.88671875" style="629" customWidth="1"/>
    <col min="15369" max="15369" width="11" style="629" customWidth="1"/>
    <col min="15370" max="15370" width="11.109375" style="629" customWidth="1"/>
    <col min="15371" max="15372" width="13.33203125" style="629" customWidth="1"/>
    <col min="15373" max="15373" width="13.88671875" style="629" customWidth="1"/>
    <col min="15374" max="15377" width="9.109375" style="629" customWidth="1"/>
    <col min="15378" max="15616" width="8.88671875" style="629"/>
    <col min="15617" max="15617" width="46.109375" style="629" customWidth="1"/>
    <col min="15618" max="15618" width="30.6640625" style="629" customWidth="1"/>
    <col min="15619" max="15619" width="20.88671875" style="629" customWidth="1"/>
    <col min="15620" max="15621" width="20.33203125" style="629" customWidth="1"/>
    <col min="15622" max="15622" width="14.6640625" style="629" customWidth="1"/>
    <col min="15623" max="15623" width="14" style="629" customWidth="1"/>
    <col min="15624" max="15624" width="32.88671875" style="629" customWidth="1"/>
    <col min="15625" max="15625" width="11" style="629" customWidth="1"/>
    <col min="15626" max="15626" width="11.109375" style="629" customWidth="1"/>
    <col min="15627" max="15628" width="13.33203125" style="629" customWidth="1"/>
    <col min="15629" max="15629" width="13.88671875" style="629" customWidth="1"/>
    <col min="15630" max="15633" width="9.109375" style="629" customWidth="1"/>
    <col min="15634" max="15872" width="8.88671875" style="629"/>
    <col min="15873" max="15873" width="46.109375" style="629" customWidth="1"/>
    <col min="15874" max="15874" width="30.6640625" style="629" customWidth="1"/>
    <col min="15875" max="15875" width="20.88671875" style="629" customWidth="1"/>
    <col min="15876" max="15877" width="20.33203125" style="629" customWidth="1"/>
    <col min="15878" max="15878" width="14.6640625" style="629" customWidth="1"/>
    <col min="15879" max="15879" width="14" style="629" customWidth="1"/>
    <col min="15880" max="15880" width="32.88671875" style="629" customWidth="1"/>
    <col min="15881" max="15881" width="11" style="629" customWidth="1"/>
    <col min="15882" max="15882" width="11.109375" style="629" customWidth="1"/>
    <col min="15883" max="15884" width="13.33203125" style="629" customWidth="1"/>
    <col min="15885" max="15885" width="13.88671875" style="629" customWidth="1"/>
    <col min="15886" max="15889" width="9.109375" style="629" customWidth="1"/>
    <col min="15890" max="16128" width="8.88671875" style="629"/>
    <col min="16129" max="16129" width="46.109375" style="629" customWidth="1"/>
    <col min="16130" max="16130" width="30.6640625" style="629" customWidth="1"/>
    <col min="16131" max="16131" width="20.88671875" style="629" customWidth="1"/>
    <col min="16132" max="16133" width="20.33203125" style="629" customWidth="1"/>
    <col min="16134" max="16134" width="14.6640625" style="629" customWidth="1"/>
    <col min="16135" max="16135" width="14" style="629" customWidth="1"/>
    <col min="16136" max="16136" width="32.88671875" style="629" customWidth="1"/>
    <col min="16137" max="16137" width="11" style="629" customWidth="1"/>
    <col min="16138" max="16138" width="11.109375" style="629" customWidth="1"/>
    <col min="16139" max="16140" width="13.33203125" style="629" customWidth="1"/>
    <col min="16141" max="16141" width="13.88671875" style="629" customWidth="1"/>
    <col min="16142" max="16145" width="9.109375" style="629" customWidth="1"/>
    <col min="16146" max="16384" width="8.88671875" style="629"/>
  </cols>
  <sheetData>
    <row r="1" spans="1:12" s="619" customFormat="1" x14ac:dyDescent="0.3">
      <c r="A1" s="616"/>
      <c r="B1" s="616"/>
      <c r="C1" s="617"/>
      <c r="D1" s="618"/>
      <c r="E1" s="618"/>
      <c r="F1" s="909" t="s">
        <v>141</v>
      </c>
      <c r="G1" s="909"/>
      <c r="I1" s="620"/>
    </row>
    <row r="2" spans="1:12" s="619" customFormat="1" x14ac:dyDescent="0.3">
      <c r="A2" s="616"/>
      <c r="B2" s="616"/>
      <c r="C2" s="617"/>
      <c r="D2" s="909" t="s">
        <v>281</v>
      </c>
      <c r="E2" s="909"/>
      <c r="F2" s="909"/>
      <c r="G2" s="909"/>
      <c r="I2" s="620"/>
    </row>
    <row r="3" spans="1:12" s="619" customFormat="1" x14ac:dyDescent="0.3">
      <c r="A3" s="616"/>
      <c r="B3" s="616"/>
      <c r="C3" s="617"/>
      <c r="D3" s="909" t="s">
        <v>142</v>
      </c>
      <c r="E3" s="909"/>
      <c r="F3" s="909"/>
      <c r="G3" s="909"/>
      <c r="I3" s="620"/>
    </row>
    <row r="4" spans="1:12" s="619" customFormat="1" x14ac:dyDescent="0.3">
      <c r="A4" s="616"/>
      <c r="B4" s="616"/>
      <c r="C4" s="617"/>
      <c r="D4" s="909" t="s">
        <v>143</v>
      </c>
      <c r="E4" s="909"/>
      <c r="F4" s="909"/>
      <c r="G4" s="909"/>
      <c r="I4" s="620"/>
    </row>
    <row r="5" spans="1:12" s="619" customFormat="1" x14ac:dyDescent="0.3">
      <c r="A5" s="616"/>
      <c r="B5" s="616"/>
      <c r="C5" s="617"/>
      <c r="D5" s="621"/>
      <c r="E5" s="621"/>
      <c r="F5" s="621"/>
      <c r="G5" s="621"/>
      <c r="I5" s="620"/>
    </row>
    <row r="6" spans="1:12" s="619" customFormat="1" x14ac:dyDescent="0.3">
      <c r="A6" s="616"/>
      <c r="B6" s="616"/>
      <c r="C6" s="617"/>
      <c r="D6" s="618"/>
      <c r="E6" s="618"/>
      <c r="F6" s="618"/>
      <c r="G6" s="618"/>
      <c r="I6" s="620"/>
    </row>
    <row r="7" spans="1:12" s="619" customFormat="1" ht="15.6" x14ac:dyDescent="0.3">
      <c r="A7" s="616"/>
      <c r="B7" s="616"/>
      <c r="C7" s="617"/>
      <c r="D7" s="910" t="s">
        <v>121</v>
      </c>
      <c r="E7" s="910"/>
      <c r="F7" s="910"/>
      <c r="G7" s="910"/>
      <c r="I7" s="620"/>
    </row>
    <row r="8" spans="1:12" s="619" customFormat="1" ht="15.6" x14ac:dyDescent="0.3">
      <c r="A8" s="616"/>
      <c r="B8" s="616"/>
      <c r="C8" s="617"/>
      <c r="D8" s="710" t="s">
        <v>282</v>
      </c>
      <c r="E8" s="710"/>
      <c r="F8" s="710"/>
      <c r="G8" s="710"/>
      <c r="I8" s="620"/>
    </row>
    <row r="9" spans="1:12" s="619" customFormat="1" ht="15.6" x14ac:dyDescent="0.3">
      <c r="A9" s="616"/>
      <c r="B9" s="616"/>
      <c r="C9" s="617"/>
      <c r="D9" s="710" t="s">
        <v>122</v>
      </c>
      <c r="E9" s="710"/>
      <c r="F9" s="710"/>
      <c r="G9" s="710"/>
      <c r="I9" s="620"/>
    </row>
    <row r="10" spans="1:12" s="619" customFormat="1" ht="15.6" x14ac:dyDescent="0.3">
      <c r="A10" s="616"/>
      <c r="B10" s="616"/>
      <c r="C10" s="617"/>
      <c r="D10" s="910" t="s">
        <v>123</v>
      </c>
      <c r="E10" s="910"/>
      <c r="F10" s="910"/>
      <c r="G10" s="910"/>
      <c r="I10" s="620"/>
    </row>
    <row r="11" spans="1:12" s="619" customFormat="1" ht="15.6" x14ac:dyDescent="0.3">
      <c r="B11" s="616"/>
      <c r="C11" s="617"/>
      <c r="D11" s="622"/>
      <c r="E11" s="622"/>
      <c r="F11" s="622"/>
      <c r="G11" s="622"/>
      <c r="I11" s="620"/>
    </row>
    <row r="12" spans="1:12" s="619" customFormat="1" ht="15.6" x14ac:dyDescent="0.3">
      <c r="B12" s="616"/>
      <c r="C12" s="617"/>
      <c r="D12" s="192" t="s">
        <v>144</v>
      </c>
      <c r="E12" s="192"/>
      <c r="F12" s="192"/>
      <c r="G12" s="192"/>
      <c r="I12" s="620"/>
    </row>
    <row r="13" spans="1:12" s="624" customFormat="1" ht="21.6" customHeight="1" x14ac:dyDescent="0.35">
      <c r="A13" s="616"/>
      <c r="B13" s="616"/>
      <c r="C13" s="617"/>
      <c r="D13" s="192" t="s">
        <v>145</v>
      </c>
      <c r="E13" s="192"/>
      <c r="F13" s="192"/>
      <c r="G13" s="192"/>
      <c r="H13" s="623"/>
      <c r="I13" s="623"/>
      <c r="J13" s="623"/>
      <c r="K13" s="623"/>
      <c r="L13" s="623"/>
    </row>
    <row r="14" spans="1:12" s="625" customFormat="1" ht="28.95" customHeight="1" x14ac:dyDescent="0.35">
      <c r="A14" s="616"/>
      <c r="B14" s="616"/>
      <c r="C14" s="617"/>
      <c r="D14" s="192" t="s">
        <v>146</v>
      </c>
      <c r="E14" s="192"/>
      <c r="F14" s="192"/>
      <c r="G14" s="192"/>
      <c r="H14" s="623"/>
      <c r="I14" s="623"/>
      <c r="J14" s="623"/>
      <c r="K14" s="623"/>
      <c r="L14" s="623"/>
    </row>
    <row r="15" spans="1:12" s="624" customFormat="1" ht="19.2" customHeight="1" x14ac:dyDescent="0.35">
      <c r="A15" s="616"/>
      <c r="B15" s="616"/>
      <c r="C15" s="617"/>
      <c r="D15" s="35" t="s">
        <v>147</v>
      </c>
      <c r="E15" s="35"/>
      <c r="F15" s="35"/>
      <c r="G15" s="35"/>
      <c r="H15" s="626"/>
      <c r="I15" s="627"/>
      <c r="J15" s="627"/>
      <c r="K15" s="627"/>
      <c r="L15" s="627"/>
    </row>
    <row r="16" spans="1:12" s="35" customFormat="1" ht="15.6" x14ac:dyDescent="0.3">
      <c r="A16" s="616"/>
      <c r="B16" s="616"/>
      <c r="C16" s="617"/>
      <c r="D16" s="193" t="s">
        <v>239</v>
      </c>
    </row>
    <row r="17" spans="1:256" s="35" customFormat="1" ht="18" customHeight="1" x14ac:dyDescent="0.3">
      <c r="A17" s="616"/>
      <c r="B17" s="616"/>
      <c r="C17" s="617"/>
      <c r="F17" s="37" t="s">
        <v>148</v>
      </c>
    </row>
    <row r="18" spans="1:256" x14ac:dyDescent="0.3">
      <c r="D18" s="613"/>
      <c r="E18" s="613"/>
      <c r="F18" s="613"/>
    </row>
    <row r="19" spans="1:256" s="35" customFormat="1" ht="18" customHeight="1" x14ac:dyDescent="0.3">
      <c r="F19" s="36"/>
    </row>
    <row r="20" spans="1:256" s="633" customFormat="1" ht="15.6" x14ac:dyDescent="0.3">
      <c r="A20" s="911" t="s">
        <v>0</v>
      </c>
      <c r="B20" s="911"/>
      <c r="C20" s="911"/>
      <c r="D20" s="911"/>
      <c r="E20" s="911"/>
      <c r="F20" s="911"/>
      <c r="G20" s="911"/>
      <c r="H20" s="631"/>
      <c r="I20" s="632"/>
    </row>
    <row r="21" spans="1:256" s="633" customFormat="1" ht="15.6" x14ac:dyDescent="0.3">
      <c r="A21" s="912" t="s">
        <v>46</v>
      </c>
      <c r="B21" s="912"/>
      <c r="C21" s="912"/>
      <c r="D21" s="912"/>
      <c r="E21" s="912"/>
      <c r="F21" s="912"/>
      <c r="G21" s="912"/>
      <c r="H21" s="634"/>
      <c r="I21" s="632"/>
    </row>
    <row r="22" spans="1:256" s="633" customFormat="1" ht="15.6" x14ac:dyDescent="0.3">
      <c r="A22" s="913" t="s">
        <v>1</v>
      </c>
      <c r="B22" s="913"/>
      <c r="C22" s="913"/>
      <c r="D22" s="913"/>
      <c r="E22" s="913"/>
      <c r="F22" s="913"/>
      <c r="G22" s="913"/>
      <c r="H22" s="635"/>
      <c r="I22" s="632"/>
    </row>
    <row r="23" spans="1:256" s="633" customFormat="1" ht="15" customHeight="1" x14ac:dyDescent="0.3">
      <c r="A23" s="908" t="s">
        <v>283</v>
      </c>
      <c r="B23" s="908"/>
      <c r="C23" s="908"/>
      <c r="D23" s="908"/>
      <c r="E23" s="908"/>
      <c r="F23" s="908"/>
      <c r="G23" s="908"/>
      <c r="H23" s="631"/>
      <c r="I23" s="632"/>
    </row>
    <row r="24" spans="1:256" ht="18" customHeight="1" x14ac:dyDescent="0.3">
      <c r="A24" s="636"/>
      <c r="B24" s="636"/>
      <c r="C24" s="637"/>
      <c r="D24" s="637"/>
      <c r="E24" s="637"/>
      <c r="F24" s="637"/>
      <c r="G24" s="637"/>
      <c r="H24" s="637"/>
      <c r="J24" s="638"/>
      <c r="K24" s="638"/>
      <c r="L24" s="638"/>
      <c r="M24" s="638"/>
    </row>
    <row r="25" spans="1:256" ht="57" customHeight="1" x14ac:dyDescent="0.3">
      <c r="A25" s="893" t="s">
        <v>297</v>
      </c>
      <c r="B25" s="893"/>
      <c r="C25" s="893"/>
      <c r="D25" s="893"/>
      <c r="E25" s="893"/>
      <c r="F25" s="893"/>
      <c r="G25" s="893"/>
      <c r="H25" s="636"/>
      <c r="J25" s="638"/>
      <c r="K25" s="638"/>
      <c r="L25" s="638"/>
      <c r="M25" s="638"/>
    </row>
    <row r="26" spans="1:256" s="639" customFormat="1" ht="32.4" customHeight="1" x14ac:dyDescent="0.3">
      <c r="A26" s="704" t="s">
        <v>299</v>
      </c>
      <c r="B26" s="704"/>
      <c r="C26" s="704"/>
      <c r="D26" s="704"/>
      <c r="E26" s="704"/>
      <c r="F26" s="704"/>
      <c r="G26" s="704"/>
      <c r="H26" s="640"/>
      <c r="I26" s="641"/>
      <c r="J26" s="640"/>
      <c r="K26" s="640"/>
      <c r="L26" s="640"/>
      <c r="M26" s="640"/>
    </row>
    <row r="27" spans="1:256" s="633" customFormat="1" ht="75" customHeight="1" x14ac:dyDescent="0.3">
      <c r="A27" s="905" t="s">
        <v>320</v>
      </c>
      <c r="B27" s="905"/>
      <c r="C27" s="905"/>
      <c r="D27" s="905"/>
      <c r="E27" s="905"/>
      <c r="F27" s="905"/>
      <c r="G27" s="905"/>
      <c r="H27" s="642"/>
      <c r="I27" s="643"/>
      <c r="J27" s="644"/>
      <c r="K27" s="644"/>
      <c r="L27" s="644"/>
    </row>
    <row r="28" spans="1:256" s="646" customFormat="1" ht="17.25" customHeight="1" x14ac:dyDescent="0.3">
      <c r="A28" s="645" t="s">
        <v>2</v>
      </c>
    </row>
    <row r="29" spans="1:256" s="646" customFormat="1" ht="18" customHeight="1" x14ac:dyDescent="0.3">
      <c r="A29" s="906" t="s">
        <v>47</v>
      </c>
      <c r="B29" s="906"/>
      <c r="C29" s="906"/>
      <c r="D29" s="906"/>
      <c r="E29" s="906"/>
      <c r="F29" s="906"/>
      <c r="G29" s="906"/>
    </row>
    <row r="30" spans="1:256" s="61" customFormat="1" ht="25.95" customHeight="1" x14ac:dyDescent="0.4">
      <c r="A30" s="717" t="s">
        <v>306</v>
      </c>
      <c r="B30" s="717"/>
      <c r="C30" s="717"/>
      <c r="D30" s="717"/>
      <c r="E30" s="717"/>
      <c r="F30" s="717"/>
      <c r="G30" s="717"/>
      <c r="H30" s="717"/>
      <c r="I30" s="717"/>
      <c r="J30" s="717"/>
      <c r="K30" s="717"/>
      <c r="L30" s="75"/>
      <c r="M30" s="75"/>
      <c r="N30" s="75"/>
      <c r="O30" s="75"/>
      <c r="P30" s="75"/>
      <c r="Q30" s="75"/>
      <c r="R30" s="75"/>
      <c r="S30" s="75"/>
      <c r="T30" s="75"/>
      <c r="U30" s="75"/>
      <c r="V30" s="75"/>
      <c r="W30" s="75"/>
      <c r="X30" s="75"/>
      <c r="Y30" s="75"/>
      <c r="Z30" s="75"/>
      <c r="AA30" s="75"/>
      <c r="AB30" s="75"/>
      <c r="AC30" s="75"/>
      <c r="AD30" s="75"/>
      <c r="AE30" s="75"/>
      <c r="AF30" s="75"/>
      <c r="AG30" s="75"/>
      <c r="AH30" s="75"/>
      <c r="AI30" s="75"/>
      <c r="AJ30" s="75"/>
      <c r="AK30" s="75"/>
      <c r="AL30" s="75"/>
      <c r="AM30" s="75"/>
      <c r="AN30" s="75"/>
      <c r="AO30" s="75"/>
      <c r="AP30" s="75"/>
      <c r="AQ30" s="75"/>
      <c r="AR30" s="75"/>
      <c r="AS30" s="75"/>
      <c r="AT30" s="75"/>
      <c r="AU30" s="75"/>
      <c r="AV30" s="75"/>
      <c r="AW30" s="75"/>
      <c r="AX30" s="75"/>
      <c r="AY30" s="75"/>
      <c r="AZ30" s="75"/>
      <c r="BA30" s="75"/>
      <c r="BB30" s="75"/>
      <c r="BC30" s="75"/>
      <c r="BD30" s="75"/>
      <c r="BE30" s="75"/>
      <c r="BF30" s="75"/>
      <c r="BG30" s="75"/>
      <c r="BH30" s="75"/>
      <c r="BI30" s="75"/>
      <c r="BJ30" s="75"/>
      <c r="BK30" s="75"/>
      <c r="BL30" s="75"/>
      <c r="BM30" s="75"/>
      <c r="BN30" s="75"/>
      <c r="BO30" s="75"/>
      <c r="BP30" s="75"/>
      <c r="BQ30" s="75"/>
      <c r="BR30" s="75"/>
      <c r="BS30" s="75"/>
      <c r="BT30" s="75"/>
      <c r="BU30" s="75"/>
      <c r="BV30" s="75"/>
      <c r="BW30" s="75"/>
      <c r="BX30" s="75"/>
      <c r="BY30" s="75"/>
      <c r="BZ30" s="75"/>
      <c r="CA30" s="75"/>
      <c r="CB30" s="75"/>
      <c r="CC30" s="75"/>
      <c r="CD30" s="75"/>
      <c r="CE30" s="75"/>
      <c r="CF30" s="75"/>
      <c r="CG30" s="75"/>
      <c r="CH30" s="75"/>
      <c r="CI30" s="75"/>
      <c r="CJ30" s="75"/>
      <c r="CK30" s="75"/>
      <c r="CL30" s="75"/>
      <c r="CM30" s="75"/>
      <c r="CN30" s="75"/>
      <c r="CO30" s="75"/>
      <c r="CP30" s="75"/>
      <c r="CQ30" s="75"/>
      <c r="CR30" s="75"/>
      <c r="CS30" s="75"/>
      <c r="CT30" s="75"/>
      <c r="CU30" s="75"/>
      <c r="CV30" s="75"/>
      <c r="CW30" s="75"/>
      <c r="CX30" s="75"/>
      <c r="CY30" s="75"/>
      <c r="CZ30" s="75"/>
      <c r="DA30" s="75"/>
      <c r="DB30" s="75"/>
      <c r="DC30" s="75"/>
      <c r="DD30" s="75"/>
      <c r="DE30" s="75"/>
      <c r="DF30" s="75"/>
      <c r="DG30" s="75"/>
      <c r="DH30" s="75"/>
      <c r="DI30" s="75"/>
      <c r="DJ30" s="75"/>
      <c r="DK30" s="75"/>
      <c r="DL30" s="75"/>
      <c r="DM30" s="75"/>
      <c r="DN30" s="75"/>
      <c r="DO30" s="75"/>
      <c r="DP30" s="75"/>
      <c r="DQ30" s="75"/>
      <c r="DR30" s="75"/>
      <c r="DS30" s="75"/>
      <c r="DT30" s="75"/>
      <c r="DU30" s="75"/>
      <c r="DV30" s="75"/>
      <c r="DW30" s="75"/>
      <c r="DX30" s="75"/>
      <c r="DY30" s="75"/>
      <c r="DZ30" s="75"/>
      <c r="EA30" s="75"/>
      <c r="EB30" s="75"/>
      <c r="EC30" s="75"/>
      <c r="ED30" s="75"/>
      <c r="EE30" s="75"/>
      <c r="EF30" s="75"/>
      <c r="EG30" s="75"/>
      <c r="EH30" s="75"/>
      <c r="EI30" s="75"/>
      <c r="EJ30" s="75"/>
      <c r="EK30" s="75"/>
      <c r="EL30" s="75"/>
      <c r="EM30" s="75"/>
      <c r="EN30" s="75"/>
      <c r="EO30" s="75"/>
      <c r="EP30" s="75"/>
      <c r="EQ30" s="75"/>
      <c r="ER30" s="75"/>
      <c r="ES30" s="75"/>
      <c r="ET30" s="75"/>
      <c r="EU30" s="75"/>
      <c r="EV30" s="75"/>
      <c r="EW30" s="75"/>
      <c r="EX30" s="75"/>
      <c r="EY30" s="75"/>
      <c r="EZ30" s="75"/>
      <c r="FA30" s="75"/>
      <c r="FB30" s="75"/>
      <c r="FC30" s="75"/>
      <c r="FD30" s="75"/>
      <c r="FE30" s="75"/>
      <c r="FF30" s="75"/>
      <c r="FG30" s="75"/>
      <c r="FH30" s="75"/>
      <c r="FI30" s="75"/>
      <c r="FJ30" s="75"/>
      <c r="FK30" s="75"/>
      <c r="FL30" s="75"/>
      <c r="FM30" s="75"/>
      <c r="FN30" s="75"/>
      <c r="FO30" s="75"/>
      <c r="FP30" s="75"/>
      <c r="FQ30" s="75"/>
      <c r="FR30" s="75"/>
      <c r="FS30" s="75"/>
      <c r="FT30" s="75"/>
      <c r="FU30" s="75"/>
      <c r="FV30" s="75"/>
      <c r="FW30" s="75"/>
      <c r="FX30" s="75"/>
      <c r="FY30" s="75"/>
      <c r="FZ30" s="75"/>
      <c r="GA30" s="75"/>
      <c r="GB30" s="75"/>
      <c r="GC30" s="75"/>
      <c r="GD30" s="75"/>
      <c r="GE30" s="75"/>
      <c r="GF30" s="75"/>
      <c r="GG30" s="75"/>
      <c r="GH30" s="75"/>
      <c r="GI30" s="75"/>
      <c r="GJ30" s="75"/>
      <c r="GK30" s="75"/>
      <c r="GL30" s="75"/>
      <c r="GM30" s="75"/>
      <c r="GN30" s="75"/>
      <c r="GO30" s="75"/>
      <c r="GP30" s="75"/>
      <c r="GQ30" s="75"/>
      <c r="GR30" s="75"/>
      <c r="GS30" s="75"/>
      <c r="GT30" s="75"/>
      <c r="GU30" s="75"/>
      <c r="GV30" s="75"/>
      <c r="GW30" s="75"/>
      <c r="GX30" s="75"/>
      <c r="GY30" s="75"/>
      <c r="GZ30" s="75"/>
      <c r="HA30" s="75"/>
      <c r="HB30" s="75"/>
      <c r="HC30" s="75"/>
      <c r="HD30" s="75"/>
      <c r="HE30" s="75"/>
      <c r="HF30" s="75"/>
      <c r="HG30" s="75"/>
      <c r="HH30" s="75"/>
      <c r="HI30" s="75"/>
      <c r="HJ30" s="75"/>
      <c r="HK30" s="75"/>
      <c r="HL30" s="75"/>
      <c r="HM30" s="75"/>
      <c r="HN30" s="75"/>
      <c r="HO30" s="75"/>
      <c r="HP30" s="75"/>
      <c r="HQ30" s="75"/>
      <c r="HR30" s="75"/>
      <c r="HS30" s="75"/>
      <c r="HT30" s="75"/>
      <c r="HU30" s="75"/>
      <c r="HV30" s="75"/>
      <c r="HW30" s="75"/>
      <c r="HX30" s="75"/>
      <c r="HY30" s="75"/>
      <c r="HZ30" s="75"/>
      <c r="IA30" s="75"/>
      <c r="IB30" s="75"/>
      <c r="IC30" s="75"/>
      <c r="ID30" s="75"/>
      <c r="IE30" s="75"/>
      <c r="IF30" s="75"/>
      <c r="IG30" s="75"/>
      <c r="IH30" s="75"/>
      <c r="II30" s="75"/>
      <c r="IJ30" s="75"/>
      <c r="IK30" s="75"/>
      <c r="IL30" s="75"/>
      <c r="IM30" s="75"/>
      <c r="IN30" s="75"/>
      <c r="IO30" s="75"/>
      <c r="IP30" s="75"/>
      <c r="IQ30" s="75"/>
      <c r="IR30" s="75"/>
      <c r="IS30" s="75"/>
      <c r="IT30" s="75"/>
      <c r="IU30" s="75"/>
      <c r="IV30" s="75"/>
    </row>
    <row r="31" spans="1:256" s="61" customFormat="1" ht="21.75" customHeight="1" x14ac:dyDescent="0.4">
      <c r="A31" s="64" t="s">
        <v>53</v>
      </c>
      <c r="B31" s="75"/>
      <c r="C31" s="75"/>
      <c r="D31" s="75"/>
      <c r="E31" s="75"/>
      <c r="F31" s="75"/>
      <c r="G31" s="75"/>
      <c r="H31" s="75"/>
      <c r="I31" s="75"/>
      <c r="J31" s="75"/>
      <c r="K31" s="75"/>
      <c r="L31" s="75"/>
      <c r="M31" s="75"/>
      <c r="N31" s="75"/>
      <c r="O31" s="75"/>
      <c r="P31" s="75"/>
      <c r="Q31" s="75"/>
      <c r="R31" s="75"/>
      <c r="S31" s="75"/>
      <c r="T31" s="75"/>
      <c r="U31" s="75"/>
      <c r="V31" s="75"/>
      <c r="W31" s="75"/>
      <c r="X31" s="75"/>
      <c r="Y31" s="75"/>
      <c r="Z31" s="75"/>
      <c r="AA31" s="75"/>
      <c r="AB31" s="75"/>
      <c r="AC31" s="75"/>
      <c r="AD31" s="75"/>
      <c r="AE31" s="75"/>
      <c r="AF31" s="75"/>
      <c r="AG31" s="75"/>
      <c r="AH31" s="75"/>
      <c r="AI31" s="75"/>
      <c r="AJ31" s="75"/>
      <c r="AK31" s="75"/>
      <c r="AL31" s="75"/>
      <c r="AM31" s="75"/>
      <c r="AN31" s="75"/>
      <c r="AO31" s="75"/>
      <c r="AP31" s="75"/>
      <c r="AQ31" s="75"/>
      <c r="AR31" s="75"/>
      <c r="AS31" s="75"/>
      <c r="AT31" s="75"/>
      <c r="AU31" s="75"/>
      <c r="AV31" s="75"/>
      <c r="AW31" s="75"/>
      <c r="AX31" s="75"/>
      <c r="AY31" s="75"/>
      <c r="AZ31" s="75"/>
      <c r="BA31" s="75"/>
      <c r="BB31" s="75"/>
      <c r="BC31" s="75"/>
      <c r="BD31" s="75"/>
      <c r="BE31" s="75"/>
      <c r="BF31" s="75"/>
      <c r="BG31" s="75"/>
      <c r="BH31" s="75"/>
      <c r="BI31" s="75"/>
      <c r="BJ31" s="75"/>
      <c r="BK31" s="75"/>
      <c r="BL31" s="75"/>
      <c r="BM31" s="75"/>
      <c r="BN31" s="75"/>
      <c r="BO31" s="75"/>
      <c r="BP31" s="75"/>
      <c r="BQ31" s="75"/>
      <c r="BR31" s="75"/>
      <c r="BS31" s="75"/>
      <c r="BT31" s="75"/>
      <c r="BU31" s="75"/>
      <c r="BV31" s="75"/>
      <c r="BW31" s="75"/>
      <c r="BX31" s="75"/>
      <c r="BY31" s="75"/>
      <c r="BZ31" s="75"/>
      <c r="CA31" s="75"/>
      <c r="CB31" s="75"/>
      <c r="CC31" s="75"/>
      <c r="CD31" s="75"/>
      <c r="CE31" s="75"/>
      <c r="CF31" s="75"/>
      <c r="CG31" s="75"/>
      <c r="CH31" s="75"/>
      <c r="CI31" s="75"/>
      <c r="CJ31" s="75"/>
      <c r="CK31" s="75"/>
      <c r="CL31" s="75"/>
      <c r="CM31" s="75"/>
      <c r="CN31" s="75"/>
      <c r="CO31" s="75"/>
      <c r="CP31" s="75"/>
      <c r="CQ31" s="75"/>
      <c r="CR31" s="75"/>
      <c r="CS31" s="75"/>
      <c r="CT31" s="75"/>
      <c r="CU31" s="75"/>
      <c r="CV31" s="75"/>
      <c r="CW31" s="75"/>
      <c r="CX31" s="75"/>
      <c r="CY31" s="75"/>
      <c r="CZ31" s="75"/>
      <c r="DA31" s="75"/>
      <c r="DB31" s="75"/>
      <c r="DC31" s="75"/>
      <c r="DD31" s="75"/>
      <c r="DE31" s="75"/>
      <c r="DF31" s="75"/>
      <c r="DG31" s="75"/>
      <c r="DH31" s="75"/>
      <c r="DI31" s="75"/>
      <c r="DJ31" s="75"/>
      <c r="DK31" s="75"/>
      <c r="DL31" s="75"/>
      <c r="DM31" s="75"/>
      <c r="DN31" s="75"/>
      <c r="DO31" s="75"/>
      <c r="DP31" s="75"/>
      <c r="DQ31" s="75"/>
      <c r="DR31" s="75"/>
      <c r="DS31" s="75"/>
      <c r="DT31" s="75"/>
      <c r="DU31" s="75"/>
      <c r="DV31" s="75"/>
      <c r="DW31" s="75"/>
      <c r="DX31" s="75"/>
      <c r="DY31" s="75"/>
      <c r="DZ31" s="75"/>
      <c r="EA31" s="75"/>
      <c r="EB31" s="75"/>
      <c r="EC31" s="75"/>
      <c r="ED31" s="75"/>
      <c r="EE31" s="75"/>
      <c r="EF31" s="75"/>
      <c r="EG31" s="75"/>
      <c r="EH31" s="75"/>
      <c r="EI31" s="75"/>
      <c r="EJ31" s="75"/>
      <c r="EK31" s="75"/>
      <c r="EL31" s="75"/>
      <c r="EM31" s="75"/>
      <c r="EN31" s="75"/>
      <c r="EO31" s="75"/>
      <c r="EP31" s="75"/>
      <c r="EQ31" s="75"/>
      <c r="ER31" s="75"/>
      <c r="ES31" s="75"/>
      <c r="ET31" s="75"/>
      <c r="EU31" s="75"/>
      <c r="EV31" s="75"/>
      <c r="EW31" s="75"/>
      <c r="EX31" s="75"/>
      <c r="EY31" s="75"/>
      <c r="EZ31" s="75"/>
      <c r="FA31" s="75"/>
      <c r="FB31" s="75"/>
      <c r="FC31" s="75"/>
      <c r="FD31" s="75"/>
      <c r="FE31" s="75"/>
      <c r="FF31" s="75"/>
      <c r="FG31" s="75"/>
      <c r="FH31" s="75"/>
      <c r="FI31" s="75"/>
      <c r="FJ31" s="75"/>
      <c r="FK31" s="75"/>
      <c r="FL31" s="75"/>
      <c r="FM31" s="75"/>
      <c r="FN31" s="75"/>
      <c r="FO31" s="75"/>
      <c r="FP31" s="75"/>
      <c r="FQ31" s="75"/>
      <c r="FR31" s="75"/>
      <c r="FS31" s="75"/>
      <c r="FT31" s="75"/>
      <c r="FU31" s="75"/>
      <c r="FV31" s="75"/>
      <c r="FW31" s="75"/>
      <c r="FX31" s="75"/>
      <c r="FY31" s="75"/>
      <c r="FZ31" s="75"/>
      <c r="GA31" s="75"/>
      <c r="GB31" s="75"/>
      <c r="GC31" s="75"/>
      <c r="GD31" s="75"/>
      <c r="GE31" s="75"/>
      <c r="GF31" s="75"/>
      <c r="GG31" s="75"/>
      <c r="GH31" s="75"/>
      <c r="GI31" s="75"/>
      <c r="GJ31" s="75"/>
      <c r="GK31" s="75"/>
      <c r="GL31" s="75"/>
      <c r="GM31" s="75"/>
      <c r="GN31" s="75"/>
      <c r="GO31" s="75"/>
      <c r="GP31" s="75"/>
      <c r="GQ31" s="75"/>
      <c r="GR31" s="75"/>
      <c r="GS31" s="75"/>
      <c r="GT31" s="75"/>
      <c r="GU31" s="75"/>
      <c r="GV31" s="75"/>
      <c r="GW31" s="75"/>
      <c r="GX31" s="75"/>
      <c r="GY31" s="75"/>
      <c r="GZ31" s="75"/>
      <c r="HA31" s="75"/>
      <c r="HB31" s="75"/>
      <c r="HC31" s="75"/>
      <c r="HD31" s="75"/>
      <c r="HE31" s="75"/>
      <c r="HF31" s="75"/>
      <c r="HG31" s="75"/>
      <c r="HH31" s="75"/>
      <c r="HI31" s="75"/>
      <c r="HJ31" s="75"/>
      <c r="HK31" s="75"/>
      <c r="HL31" s="75"/>
      <c r="HM31" s="75"/>
      <c r="HN31" s="75"/>
      <c r="HO31" s="75"/>
      <c r="HP31" s="75"/>
      <c r="HQ31" s="75"/>
      <c r="HR31" s="75"/>
      <c r="HS31" s="75"/>
      <c r="HT31" s="75"/>
      <c r="HU31" s="75"/>
      <c r="HV31" s="75"/>
      <c r="HW31" s="75"/>
      <c r="HX31" s="75"/>
      <c r="HY31" s="75"/>
      <c r="HZ31" s="75"/>
      <c r="IA31" s="75"/>
      <c r="IB31" s="75"/>
      <c r="IC31" s="75"/>
      <c r="ID31" s="75"/>
      <c r="IE31" s="75"/>
      <c r="IF31" s="75"/>
      <c r="IG31" s="75"/>
      <c r="IH31" s="75"/>
      <c r="II31" s="75"/>
      <c r="IJ31" s="75"/>
      <c r="IK31" s="75"/>
      <c r="IL31" s="75"/>
      <c r="IM31" s="75"/>
      <c r="IN31" s="75"/>
      <c r="IO31" s="75"/>
      <c r="IP31" s="75"/>
      <c r="IQ31" s="75"/>
      <c r="IR31" s="75"/>
      <c r="IS31" s="75"/>
      <c r="IT31" s="75"/>
      <c r="IU31" s="75"/>
      <c r="IV31" s="75"/>
    </row>
    <row r="32" spans="1:256" s="646" customFormat="1" ht="15.6" x14ac:dyDescent="0.3">
      <c r="A32" s="645" t="s">
        <v>44</v>
      </c>
    </row>
    <row r="33" spans="1:13" ht="49.5" customHeight="1" x14ac:dyDescent="0.3">
      <c r="A33" s="840" t="s">
        <v>307</v>
      </c>
      <c r="B33" s="840"/>
      <c r="C33" s="840"/>
      <c r="D33" s="840"/>
      <c r="E33" s="840"/>
      <c r="F33" s="840"/>
      <c r="G33" s="840"/>
      <c r="H33" s="636"/>
      <c r="I33" s="647"/>
      <c r="J33" s="648"/>
      <c r="K33" s="648"/>
      <c r="L33" s="648"/>
    </row>
    <row r="34" spans="1:13" s="646" customFormat="1" ht="22.95" customHeight="1" x14ac:dyDescent="0.3">
      <c r="A34" s="167" t="s">
        <v>126</v>
      </c>
      <c r="B34" s="196"/>
      <c r="C34" s="196"/>
      <c r="D34" s="196"/>
      <c r="E34" s="196"/>
      <c r="F34" s="196"/>
      <c r="G34" s="196"/>
    </row>
    <row r="35" spans="1:13" s="56" customFormat="1" ht="19.95" customHeight="1" x14ac:dyDescent="0.3">
      <c r="A35" s="907" t="s">
        <v>36</v>
      </c>
      <c r="B35" s="907"/>
      <c r="C35" s="907"/>
      <c r="D35" s="907" t="s">
        <v>5</v>
      </c>
      <c r="E35" s="907" t="s">
        <v>37</v>
      </c>
      <c r="F35" s="907"/>
      <c r="G35" s="907"/>
    </row>
    <row r="36" spans="1:13" s="56" customFormat="1" ht="19.5" customHeight="1" x14ac:dyDescent="0.3">
      <c r="A36" s="907"/>
      <c r="B36" s="907"/>
      <c r="C36" s="907"/>
      <c r="D36" s="907"/>
      <c r="E36" s="677" t="s">
        <v>105</v>
      </c>
      <c r="F36" s="677" t="s">
        <v>210</v>
      </c>
      <c r="G36" s="677" t="s">
        <v>284</v>
      </c>
      <c r="J36" s="56" t="s">
        <v>48</v>
      </c>
    </row>
    <row r="37" spans="1:13" s="56" customFormat="1" ht="19.5" customHeight="1" x14ac:dyDescent="0.3">
      <c r="A37" s="897" t="s">
        <v>329</v>
      </c>
      <c r="B37" s="898"/>
      <c r="C37" s="899"/>
      <c r="D37" s="678" t="s">
        <v>38</v>
      </c>
      <c r="E37" s="679">
        <v>100</v>
      </c>
      <c r="F37" s="679">
        <v>100</v>
      </c>
      <c r="G37" s="679">
        <v>100</v>
      </c>
    </row>
    <row r="38" spans="1:13" s="56" customFormat="1" ht="19.5" customHeight="1" x14ac:dyDescent="0.3">
      <c r="A38" s="649"/>
      <c r="B38" s="649"/>
      <c r="C38" s="649"/>
      <c r="D38" s="649"/>
      <c r="E38" s="650"/>
      <c r="F38" s="651"/>
      <c r="G38" s="650"/>
    </row>
    <row r="39" spans="1:13" ht="30" customHeight="1" x14ac:dyDescent="0.3">
      <c r="A39" s="900" t="s">
        <v>308</v>
      </c>
      <c r="B39" s="900"/>
      <c r="C39" s="900"/>
      <c r="D39" s="900"/>
      <c r="E39" s="900"/>
      <c r="F39" s="900"/>
      <c r="G39" s="900"/>
    </row>
    <row r="40" spans="1:13" ht="22.95" customHeight="1" x14ac:dyDescent="0.3">
      <c r="A40" s="901" t="s">
        <v>3</v>
      </c>
      <c r="B40" s="901"/>
      <c r="C40" s="901"/>
      <c r="D40" s="901"/>
      <c r="E40" s="901"/>
      <c r="F40" s="901"/>
      <c r="G40" s="901"/>
      <c r="H40" s="630"/>
      <c r="I40" s="629"/>
    </row>
    <row r="41" spans="1:13" ht="38.4" customHeight="1" x14ac:dyDescent="0.3">
      <c r="A41" s="902" t="s">
        <v>4</v>
      </c>
      <c r="B41" s="902" t="s">
        <v>5</v>
      </c>
      <c r="C41" s="652" t="s">
        <v>6</v>
      </c>
      <c r="D41" s="652" t="s">
        <v>7</v>
      </c>
      <c r="E41" s="687" t="s">
        <v>37</v>
      </c>
      <c r="F41" s="687"/>
      <c r="G41" s="687"/>
      <c r="H41" s="632"/>
      <c r="I41" s="629"/>
    </row>
    <row r="42" spans="1:13" ht="21.6" customHeight="1" x14ac:dyDescent="0.3">
      <c r="A42" s="903"/>
      <c r="B42" s="904"/>
      <c r="C42" s="653" t="s">
        <v>12</v>
      </c>
      <c r="D42" s="653" t="s">
        <v>24</v>
      </c>
      <c r="E42" s="612" t="s">
        <v>105</v>
      </c>
      <c r="F42" s="612" t="s">
        <v>210</v>
      </c>
      <c r="G42" s="612" t="s">
        <v>284</v>
      </c>
      <c r="H42" s="632"/>
      <c r="I42" s="629"/>
    </row>
    <row r="43" spans="1:13" ht="36" customHeight="1" x14ac:dyDescent="0.3">
      <c r="A43" s="654" t="s">
        <v>13</v>
      </c>
      <c r="B43" s="655" t="s">
        <v>14</v>
      </c>
      <c r="C43" s="41">
        <f>660000-660000</f>
        <v>0</v>
      </c>
      <c r="D43" s="41">
        <f>589500-589500</f>
        <v>0</v>
      </c>
      <c r="E43" s="298">
        <v>149580</v>
      </c>
      <c r="F43" s="656">
        <v>340025</v>
      </c>
      <c r="G43" s="656">
        <v>321992</v>
      </c>
      <c r="H43" s="632"/>
      <c r="I43" s="629"/>
    </row>
    <row r="44" spans="1:13" ht="27" customHeight="1" x14ac:dyDescent="0.3">
      <c r="A44" s="654" t="s">
        <v>15</v>
      </c>
      <c r="B44" s="655" t="s">
        <v>14</v>
      </c>
      <c r="C44" s="43"/>
      <c r="D44" s="43"/>
      <c r="E44" s="298"/>
      <c r="F44" s="656"/>
      <c r="G44" s="656"/>
      <c r="H44" s="632"/>
      <c r="I44" s="629"/>
    </row>
    <row r="45" spans="1:13" ht="33" customHeight="1" x14ac:dyDescent="0.3">
      <c r="A45" s="657" t="s">
        <v>16</v>
      </c>
      <c r="B45" s="658" t="s">
        <v>14</v>
      </c>
      <c r="C45" s="659">
        <f>C43+C44</f>
        <v>0</v>
      </c>
      <c r="D45" s="659">
        <f>D43+D44</f>
        <v>0</v>
      </c>
      <c r="E45" s="660">
        <f>E43+E44</f>
        <v>149580</v>
      </c>
      <c r="F45" s="660">
        <f t="shared" ref="F45:G45" si="0">F43+F44</f>
        <v>340025</v>
      </c>
      <c r="G45" s="660">
        <f t="shared" si="0"/>
        <v>321992</v>
      </c>
      <c r="H45" s="661"/>
      <c r="I45" s="638"/>
      <c r="J45" s="638"/>
      <c r="K45" s="638"/>
      <c r="L45" s="638"/>
    </row>
    <row r="46" spans="1:13" s="633" customFormat="1" ht="27" customHeight="1" x14ac:dyDescent="0.3">
      <c r="A46" s="893" t="s">
        <v>17</v>
      </c>
      <c r="B46" s="893"/>
      <c r="C46" s="893"/>
      <c r="D46" s="893"/>
      <c r="E46" s="893"/>
      <c r="F46" s="893"/>
      <c r="G46" s="893"/>
      <c r="H46" s="893"/>
      <c r="I46" s="632"/>
      <c r="J46" s="637"/>
      <c r="K46" s="637"/>
      <c r="L46" s="637"/>
      <c r="M46" s="637"/>
    </row>
    <row r="47" spans="1:13" s="646" customFormat="1" ht="17.25" customHeight="1" x14ac:dyDescent="0.3">
      <c r="A47" s="645" t="s">
        <v>18</v>
      </c>
    </row>
    <row r="48" spans="1:13" s="646" customFormat="1" ht="21.6" customHeight="1" x14ac:dyDescent="0.3">
      <c r="A48" s="894" t="s">
        <v>42</v>
      </c>
      <c r="B48" s="894"/>
      <c r="C48" s="894"/>
      <c r="D48" s="894"/>
      <c r="E48" s="894"/>
      <c r="F48" s="894"/>
      <c r="G48" s="894"/>
    </row>
    <row r="49" spans="1:12" s="646" customFormat="1" ht="21" customHeight="1" x14ac:dyDescent="0.3">
      <c r="A49" s="645" t="s">
        <v>44</v>
      </c>
      <c r="B49" s="662"/>
      <c r="C49" s="662"/>
      <c r="D49" s="662"/>
      <c r="E49" s="662"/>
      <c r="F49" s="662"/>
      <c r="G49" s="662"/>
    </row>
    <row r="50" spans="1:12" s="665" customFormat="1" ht="29.4" customHeight="1" x14ac:dyDescent="0.3">
      <c r="A50" s="895" t="s">
        <v>184</v>
      </c>
      <c r="B50" s="895"/>
      <c r="C50" s="895"/>
      <c r="D50" s="895"/>
      <c r="E50" s="895"/>
      <c r="F50" s="895"/>
      <c r="G50" s="895"/>
      <c r="H50" s="663"/>
      <c r="I50" s="664"/>
    </row>
    <row r="51" spans="1:12" ht="44.4" customHeight="1" x14ac:dyDescent="0.3">
      <c r="A51" s="896" t="s">
        <v>19</v>
      </c>
      <c r="B51" s="896" t="s">
        <v>5</v>
      </c>
      <c r="C51" s="652" t="s">
        <v>6</v>
      </c>
      <c r="D51" s="652" t="s">
        <v>7</v>
      </c>
      <c r="E51" s="687" t="s">
        <v>37</v>
      </c>
      <c r="F51" s="687"/>
      <c r="G51" s="687"/>
      <c r="H51" s="666"/>
      <c r="I51" s="629"/>
    </row>
    <row r="52" spans="1:12" ht="24" customHeight="1" x14ac:dyDescent="0.3">
      <c r="A52" s="896"/>
      <c r="B52" s="896"/>
      <c r="C52" s="653" t="s">
        <v>12</v>
      </c>
      <c r="D52" s="653" t="s">
        <v>24</v>
      </c>
      <c r="E52" s="612" t="s">
        <v>105</v>
      </c>
      <c r="F52" s="612" t="s">
        <v>210</v>
      </c>
      <c r="G52" s="612" t="s">
        <v>284</v>
      </c>
      <c r="H52" s="666"/>
      <c r="I52" s="629"/>
    </row>
    <row r="53" spans="1:12" s="168" customFormat="1" ht="62.4" customHeight="1" x14ac:dyDescent="0.3">
      <c r="A53" s="175" t="s">
        <v>328</v>
      </c>
      <c r="B53" s="39" t="s">
        <v>30</v>
      </c>
      <c r="C53" s="176"/>
      <c r="D53" s="176"/>
      <c r="E53" s="176">
        <v>16</v>
      </c>
      <c r="F53" s="176">
        <v>32</v>
      </c>
      <c r="G53" s="496">
        <v>32</v>
      </c>
      <c r="H53" s="177"/>
    </row>
    <row r="54" spans="1:12" s="168" customFormat="1" ht="15.6" x14ac:dyDescent="0.3">
      <c r="A54" s="175"/>
      <c r="B54" s="39"/>
      <c r="C54" s="176"/>
      <c r="D54" s="176"/>
      <c r="E54" s="176"/>
      <c r="F54" s="176"/>
      <c r="G54" s="176"/>
      <c r="H54" s="177"/>
    </row>
    <row r="55" spans="1:12" ht="33.6" customHeight="1" x14ac:dyDescent="0.3">
      <c r="A55" s="896" t="s">
        <v>20</v>
      </c>
      <c r="B55" s="896" t="s">
        <v>5</v>
      </c>
      <c r="C55" s="652" t="s">
        <v>6</v>
      </c>
      <c r="D55" s="652" t="s">
        <v>7</v>
      </c>
      <c r="E55" s="687" t="s">
        <v>37</v>
      </c>
      <c r="F55" s="687"/>
      <c r="G55" s="687"/>
      <c r="H55" s="666"/>
      <c r="I55" s="638"/>
      <c r="J55" s="638"/>
      <c r="K55" s="638"/>
      <c r="L55" s="638"/>
    </row>
    <row r="56" spans="1:12" ht="21.6" customHeight="1" x14ac:dyDescent="0.3">
      <c r="A56" s="896"/>
      <c r="B56" s="896"/>
      <c r="C56" s="653" t="s">
        <v>12</v>
      </c>
      <c r="D56" s="653" t="s">
        <v>24</v>
      </c>
      <c r="E56" s="612" t="s">
        <v>105</v>
      </c>
      <c r="F56" s="612" t="s">
        <v>210</v>
      </c>
      <c r="G56" s="612" t="s">
        <v>284</v>
      </c>
      <c r="H56" s="632"/>
      <c r="I56" s="638"/>
      <c r="J56" s="638"/>
      <c r="K56" s="638"/>
      <c r="L56" s="638"/>
    </row>
    <row r="57" spans="1:12" ht="38.4" customHeight="1" x14ac:dyDescent="0.3">
      <c r="A57" s="667" t="s">
        <v>13</v>
      </c>
      <c r="B57" s="655" t="s">
        <v>14</v>
      </c>
      <c r="C57" s="49"/>
      <c r="D57" s="41"/>
      <c r="E57" s="298">
        <v>149580</v>
      </c>
      <c r="F57" s="656">
        <v>340025</v>
      </c>
      <c r="G57" s="656">
        <v>321992</v>
      </c>
      <c r="H57" s="632"/>
      <c r="I57" s="638"/>
      <c r="J57" s="638"/>
      <c r="K57" s="638"/>
      <c r="L57" s="638"/>
    </row>
    <row r="58" spans="1:12" ht="40.950000000000003" customHeight="1" x14ac:dyDescent="0.3">
      <c r="A58" s="657" t="s">
        <v>21</v>
      </c>
      <c r="B58" s="658" t="s">
        <v>14</v>
      </c>
      <c r="C58" s="659">
        <v>0</v>
      </c>
      <c r="D58" s="659">
        <v>0</v>
      </c>
      <c r="E58" s="659">
        <f>E57</f>
        <v>149580</v>
      </c>
      <c r="F58" s="659">
        <f>SUM(F57)</f>
        <v>340025</v>
      </c>
      <c r="G58" s="659">
        <f>SUM(G57)</f>
        <v>321992</v>
      </c>
      <c r="H58" s="632"/>
      <c r="I58" s="638"/>
      <c r="J58" s="668"/>
      <c r="K58" s="668"/>
      <c r="L58" s="668"/>
    </row>
    <row r="59" spans="1:12" ht="15.6" x14ac:dyDescent="0.3">
      <c r="A59" s="669"/>
      <c r="B59" s="669"/>
      <c r="C59" s="633"/>
      <c r="D59" s="633"/>
      <c r="E59" s="670"/>
      <c r="F59" s="633"/>
      <c r="G59" s="633"/>
      <c r="H59" s="633"/>
    </row>
  </sheetData>
  <mergeCells count="36">
    <mergeCell ref="A25:G25"/>
    <mergeCell ref="A23:G23"/>
    <mergeCell ref="F1:G1"/>
    <mergeCell ref="D2:G2"/>
    <mergeCell ref="D3:G3"/>
    <mergeCell ref="D4:G4"/>
    <mergeCell ref="D7:G7"/>
    <mergeCell ref="D8:G8"/>
    <mergeCell ref="D9:G9"/>
    <mergeCell ref="D10:G10"/>
    <mergeCell ref="A20:G20"/>
    <mergeCell ref="A21:G21"/>
    <mergeCell ref="A22:G22"/>
    <mergeCell ref="A33:G33"/>
    <mergeCell ref="A55:A56"/>
    <mergeCell ref="B55:B56"/>
    <mergeCell ref="E55:G55"/>
    <mergeCell ref="A35:C36"/>
    <mergeCell ref="D35:D36"/>
    <mergeCell ref="E35:G35"/>
    <mergeCell ref="A26:G26"/>
    <mergeCell ref="A46:H46"/>
    <mergeCell ref="A48:G48"/>
    <mergeCell ref="A50:G50"/>
    <mergeCell ref="A51:A52"/>
    <mergeCell ref="B51:B52"/>
    <mergeCell ref="E51:G51"/>
    <mergeCell ref="A37:C37"/>
    <mergeCell ref="A39:G39"/>
    <mergeCell ref="A40:G40"/>
    <mergeCell ref="A41:A42"/>
    <mergeCell ref="B41:B42"/>
    <mergeCell ref="E41:G41"/>
    <mergeCell ref="A27:G27"/>
    <mergeCell ref="A29:G29"/>
    <mergeCell ref="A30:K30"/>
  </mergeCells>
  <printOptions horizontalCentered="1"/>
  <pageMargins left="0.23622047244094491" right="0.23622047244094491" top="0.74803149606299213" bottom="0.74803149606299213" header="0.31496062992125984" footer="0.31496062992125984"/>
  <pageSetup paperSize="9" scale="63" fitToHeight="0" orientation="landscape" r:id="rId1"/>
  <headerFooter alignWithMargins="0"/>
  <rowBreaks count="1" manualBreakCount="1">
    <brk id="32" max="11"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58"/>
  <sheetViews>
    <sheetView topLeftCell="A4" zoomScale="60" zoomScaleNormal="60" zoomScaleSheetLayoutView="75" workbookViewId="0">
      <selection activeCell="E4" sqref="E4:H13"/>
    </sheetView>
  </sheetViews>
  <sheetFormatPr defaultRowHeight="13.8" x14ac:dyDescent="0.3"/>
  <cols>
    <col min="1" max="1" width="46.109375" style="58" customWidth="1"/>
    <col min="2" max="2" width="11.6640625" style="58" customWidth="1"/>
    <col min="3" max="3" width="15.6640625" style="53" customWidth="1"/>
    <col min="4" max="4" width="17.44140625" style="53" customWidth="1"/>
    <col min="5" max="5" width="18.88671875" style="53" customWidth="1"/>
    <col min="6" max="6" width="14.6640625" style="53" customWidth="1"/>
    <col min="7" max="7" width="17.5546875" style="53" customWidth="1"/>
    <col min="8" max="8" width="14.6640625" style="53" customWidth="1"/>
    <col min="9" max="9" width="11" style="59" customWidth="1"/>
    <col min="10" max="10" width="11.109375" style="53" customWidth="1"/>
    <col min="11" max="12" width="13.33203125" style="53" customWidth="1"/>
    <col min="13" max="13" width="13.88671875" style="53" customWidth="1"/>
    <col min="14" max="17" width="9.109375" style="53" customWidth="1"/>
    <col min="18" max="256" width="8.88671875" style="53"/>
    <col min="257" max="257" width="46.109375" style="53" customWidth="1"/>
    <col min="258" max="258" width="11.6640625" style="53" customWidth="1"/>
    <col min="259" max="259" width="15.6640625" style="53" customWidth="1"/>
    <col min="260" max="260" width="17.44140625" style="53" customWidth="1"/>
    <col min="261" max="261" width="18.88671875" style="53" customWidth="1"/>
    <col min="262" max="262" width="14.6640625" style="53" customWidth="1"/>
    <col min="263" max="263" width="17.5546875" style="53" customWidth="1"/>
    <col min="264" max="264" width="14.6640625" style="53" customWidth="1"/>
    <col min="265" max="265" width="11" style="53" customWidth="1"/>
    <col min="266" max="266" width="11.109375" style="53" customWidth="1"/>
    <col min="267" max="268" width="13.33203125" style="53" customWidth="1"/>
    <col min="269" max="269" width="13.88671875" style="53" customWidth="1"/>
    <col min="270" max="273" width="9.109375" style="53" customWidth="1"/>
    <col min="274" max="512" width="8.88671875" style="53"/>
    <col min="513" max="513" width="46.109375" style="53" customWidth="1"/>
    <col min="514" max="514" width="11.6640625" style="53" customWidth="1"/>
    <col min="515" max="515" width="15.6640625" style="53" customWidth="1"/>
    <col min="516" max="516" width="17.44140625" style="53" customWidth="1"/>
    <col min="517" max="517" width="18.88671875" style="53" customWidth="1"/>
    <col min="518" max="518" width="14.6640625" style="53" customWidth="1"/>
    <col min="519" max="519" width="17.5546875" style="53" customWidth="1"/>
    <col min="520" max="520" width="14.6640625" style="53" customWidth="1"/>
    <col min="521" max="521" width="11" style="53" customWidth="1"/>
    <col min="522" max="522" width="11.109375" style="53" customWidth="1"/>
    <col min="523" max="524" width="13.33203125" style="53" customWidth="1"/>
    <col min="525" max="525" width="13.88671875" style="53" customWidth="1"/>
    <col min="526" max="529" width="9.109375" style="53" customWidth="1"/>
    <col min="530" max="768" width="8.88671875" style="53"/>
    <col min="769" max="769" width="46.109375" style="53" customWidth="1"/>
    <col min="770" max="770" width="11.6640625" style="53" customWidth="1"/>
    <col min="771" max="771" width="15.6640625" style="53" customWidth="1"/>
    <col min="772" max="772" width="17.44140625" style="53" customWidth="1"/>
    <col min="773" max="773" width="18.88671875" style="53" customWidth="1"/>
    <col min="774" max="774" width="14.6640625" style="53" customWidth="1"/>
    <col min="775" max="775" width="17.5546875" style="53" customWidth="1"/>
    <col min="776" max="776" width="14.6640625" style="53" customWidth="1"/>
    <col min="777" max="777" width="11" style="53" customWidth="1"/>
    <col min="778" max="778" width="11.109375" style="53" customWidth="1"/>
    <col min="779" max="780" width="13.33203125" style="53" customWidth="1"/>
    <col min="781" max="781" width="13.88671875" style="53" customWidth="1"/>
    <col min="782" max="785" width="9.109375" style="53" customWidth="1"/>
    <col min="786" max="1024" width="8.88671875" style="53"/>
    <col min="1025" max="1025" width="46.109375" style="53" customWidth="1"/>
    <col min="1026" max="1026" width="11.6640625" style="53" customWidth="1"/>
    <col min="1027" max="1027" width="15.6640625" style="53" customWidth="1"/>
    <col min="1028" max="1028" width="17.44140625" style="53" customWidth="1"/>
    <col min="1029" max="1029" width="18.88671875" style="53" customWidth="1"/>
    <col min="1030" max="1030" width="14.6640625" style="53" customWidth="1"/>
    <col min="1031" max="1031" width="17.5546875" style="53" customWidth="1"/>
    <col min="1032" max="1032" width="14.6640625" style="53" customWidth="1"/>
    <col min="1033" max="1033" width="11" style="53" customWidth="1"/>
    <col min="1034" max="1034" width="11.109375" style="53" customWidth="1"/>
    <col min="1035" max="1036" width="13.33203125" style="53" customWidth="1"/>
    <col min="1037" max="1037" width="13.88671875" style="53" customWidth="1"/>
    <col min="1038" max="1041" width="9.109375" style="53" customWidth="1"/>
    <col min="1042" max="1280" width="8.88671875" style="53"/>
    <col min="1281" max="1281" width="46.109375" style="53" customWidth="1"/>
    <col min="1282" max="1282" width="11.6640625" style="53" customWidth="1"/>
    <col min="1283" max="1283" width="15.6640625" style="53" customWidth="1"/>
    <col min="1284" max="1284" width="17.44140625" style="53" customWidth="1"/>
    <col min="1285" max="1285" width="18.88671875" style="53" customWidth="1"/>
    <col min="1286" max="1286" width="14.6640625" style="53" customWidth="1"/>
    <col min="1287" max="1287" width="17.5546875" style="53" customWidth="1"/>
    <col min="1288" max="1288" width="14.6640625" style="53" customWidth="1"/>
    <col min="1289" max="1289" width="11" style="53" customWidth="1"/>
    <col min="1290" max="1290" width="11.109375" style="53" customWidth="1"/>
    <col min="1291" max="1292" width="13.33203125" style="53" customWidth="1"/>
    <col min="1293" max="1293" width="13.88671875" style="53" customWidth="1"/>
    <col min="1294" max="1297" width="9.109375" style="53" customWidth="1"/>
    <col min="1298" max="1536" width="8.88671875" style="53"/>
    <col min="1537" max="1537" width="46.109375" style="53" customWidth="1"/>
    <col min="1538" max="1538" width="11.6640625" style="53" customWidth="1"/>
    <col min="1539" max="1539" width="15.6640625" style="53" customWidth="1"/>
    <col min="1540" max="1540" width="17.44140625" style="53" customWidth="1"/>
    <col min="1541" max="1541" width="18.88671875" style="53" customWidth="1"/>
    <col min="1542" max="1542" width="14.6640625" style="53" customWidth="1"/>
    <col min="1543" max="1543" width="17.5546875" style="53" customWidth="1"/>
    <col min="1544" max="1544" width="14.6640625" style="53" customWidth="1"/>
    <col min="1545" max="1545" width="11" style="53" customWidth="1"/>
    <col min="1546" max="1546" width="11.109375" style="53" customWidth="1"/>
    <col min="1547" max="1548" width="13.33203125" style="53" customWidth="1"/>
    <col min="1549" max="1549" width="13.88671875" style="53" customWidth="1"/>
    <col min="1550" max="1553" width="9.109375" style="53" customWidth="1"/>
    <col min="1554" max="1792" width="8.88671875" style="53"/>
    <col min="1793" max="1793" width="46.109375" style="53" customWidth="1"/>
    <col min="1794" max="1794" width="11.6640625" style="53" customWidth="1"/>
    <col min="1795" max="1795" width="15.6640625" style="53" customWidth="1"/>
    <col min="1796" max="1796" width="17.44140625" style="53" customWidth="1"/>
    <col min="1797" max="1797" width="18.88671875" style="53" customWidth="1"/>
    <col min="1798" max="1798" width="14.6640625" style="53" customWidth="1"/>
    <col min="1799" max="1799" width="17.5546875" style="53" customWidth="1"/>
    <col min="1800" max="1800" width="14.6640625" style="53" customWidth="1"/>
    <col min="1801" max="1801" width="11" style="53" customWidth="1"/>
    <col min="1802" max="1802" width="11.109375" style="53" customWidth="1"/>
    <col min="1803" max="1804" width="13.33203125" style="53" customWidth="1"/>
    <col min="1805" max="1805" width="13.88671875" style="53" customWidth="1"/>
    <col min="1806" max="1809" width="9.109375" style="53" customWidth="1"/>
    <col min="1810" max="2048" width="8.88671875" style="53"/>
    <col min="2049" max="2049" width="46.109375" style="53" customWidth="1"/>
    <col min="2050" max="2050" width="11.6640625" style="53" customWidth="1"/>
    <col min="2051" max="2051" width="15.6640625" style="53" customWidth="1"/>
    <col min="2052" max="2052" width="17.44140625" style="53" customWidth="1"/>
    <col min="2053" max="2053" width="18.88671875" style="53" customWidth="1"/>
    <col min="2054" max="2054" width="14.6640625" style="53" customWidth="1"/>
    <col min="2055" max="2055" width="17.5546875" style="53" customWidth="1"/>
    <col min="2056" max="2056" width="14.6640625" style="53" customWidth="1"/>
    <col min="2057" max="2057" width="11" style="53" customWidth="1"/>
    <col min="2058" max="2058" width="11.109375" style="53" customWidth="1"/>
    <col min="2059" max="2060" width="13.33203125" style="53" customWidth="1"/>
    <col min="2061" max="2061" width="13.88671875" style="53" customWidth="1"/>
    <col min="2062" max="2065" width="9.109375" style="53" customWidth="1"/>
    <col min="2066" max="2304" width="8.88671875" style="53"/>
    <col min="2305" max="2305" width="46.109375" style="53" customWidth="1"/>
    <col min="2306" max="2306" width="11.6640625" style="53" customWidth="1"/>
    <col min="2307" max="2307" width="15.6640625" style="53" customWidth="1"/>
    <col min="2308" max="2308" width="17.44140625" style="53" customWidth="1"/>
    <col min="2309" max="2309" width="18.88671875" style="53" customWidth="1"/>
    <col min="2310" max="2310" width="14.6640625" style="53" customWidth="1"/>
    <col min="2311" max="2311" width="17.5546875" style="53" customWidth="1"/>
    <col min="2312" max="2312" width="14.6640625" style="53" customWidth="1"/>
    <col min="2313" max="2313" width="11" style="53" customWidth="1"/>
    <col min="2314" max="2314" width="11.109375" style="53" customWidth="1"/>
    <col min="2315" max="2316" width="13.33203125" style="53" customWidth="1"/>
    <col min="2317" max="2317" width="13.88671875" style="53" customWidth="1"/>
    <col min="2318" max="2321" width="9.109375" style="53" customWidth="1"/>
    <col min="2322" max="2560" width="8.88671875" style="53"/>
    <col min="2561" max="2561" width="46.109375" style="53" customWidth="1"/>
    <col min="2562" max="2562" width="11.6640625" style="53" customWidth="1"/>
    <col min="2563" max="2563" width="15.6640625" style="53" customWidth="1"/>
    <col min="2564" max="2564" width="17.44140625" style="53" customWidth="1"/>
    <col min="2565" max="2565" width="18.88671875" style="53" customWidth="1"/>
    <col min="2566" max="2566" width="14.6640625" style="53" customWidth="1"/>
    <col min="2567" max="2567" width="17.5546875" style="53" customWidth="1"/>
    <col min="2568" max="2568" width="14.6640625" style="53" customWidth="1"/>
    <col min="2569" max="2569" width="11" style="53" customWidth="1"/>
    <col min="2570" max="2570" width="11.109375" style="53" customWidth="1"/>
    <col min="2571" max="2572" width="13.33203125" style="53" customWidth="1"/>
    <col min="2573" max="2573" width="13.88671875" style="53" customWidth="1"/>
    <col min="2574" max="2577" width="9.109375" style="53" customWidth="1"/>
    <col min="2578" max="2816" width="8.88671875" style="53"/>
    <col min="2817" max="2817" width="46.109375" style="53" customWidth="1"/>
    <col min="2818" max="2818" width="11.6640625" style="53" customWidth="1"/>
    <col min="2819" max="2819" width="15.6640625" style="53" customWidth="1"/>
    <col min="2820" max="2820" width="17.44140625" style="53" customWidth="1"/>
    <col min="2821" max="2821" width="18.88671875" style="53" customWidth="1"/>
    <col min="2822" max="2822" width="14.6640625" style="53" customWidth="1"/>
    <col min="2823" max="2823" width="17.5546875" style="53" customWidth="1"/>
    <col min="2824" max="2824" width="14.6640625" style="53" customWidth="1"/>
    <col min="2825" max="2825" width="11" style="53" customWidth="1"/>
    <col min="2826" max="2826" width="11.109375" style="53" customWidth="1"/>
    <col min="2827" max="2828" width="13.33203125" style="53" customWidth="1"/>
    <col min="2829" max="2829" width="13.88671875" style="53" customWidth="1"/>
    <col min="2830" max="2833" width="9.109375" style="53" customWidth="1"/>
    <col min="2834" max="3072" width="8.88671875" style="53"/>
    <col min="3073" max="3073" width="46.109375" style="53" customWidth="1"/>
    <col min="3074" max="3074" width="11.6640625" style="53" customWidth="1"/>
    <col min="3075" max="3075" width="15.6640625" style="53" customWidth="1"/>
    <col min="3076" max="3076" width="17.44140625" style="53" customWidth="1"/>
    <col min="3077" max="3077" width="18.88671875" style="53" customWidth="1"/>
    <col min="3078" max="3078" width="14.6640625" style="53" customWidth="1"/>
    <col min="3079" max="3079" width="17.5546875" style="53" customWidth="1"/>
    <col min="3080" max="3080" width="14.6640625" style="53" customWidth="1"/>
    <col min="3081" max="3081" width="11" style="53" customWidth="1"/>
    <col min="3082" max="3082" width="11.109375" style="53" customWidth="1"/>
    <col min="3083" max="3084" width="13.33203125" style="53" customWidth="1"/>
    <col min="3085" max="3085" width="13.88671875" style="53" customWidth="1"/>
    <col min="3086" max="3089" width="9.109375" style="53" customWidth="1"/>
    <col min="3090" max="3328" width="8.88671875" style="53"/>
    <col min="3329" max="3329" width="46.109375" style="53" customWidth="1"/>
    <col min="3330" max="3330" width="11.6640625" style="53" customWidth="1"/>
    <col min="3331" max="3331" width="15.6640625" style="53" customWidth="1"/>
    <col min="3332" max="3332" width="17.44140625" style="53" customWidth="1"/>
    <col min="3333" max="3333" width="18.88671875" style="53" customWidth="1"/>
    <col min="3334" max="3334" width="14.6640625" style="53" customWidth="1"/>
    <col min="3335" max="3335" width="17.5546875" style="53" customWidth="1"/>
    <col min="3336" max="3336" width="14.6640625" style="53" customWidth="1"/>
    <col min="3337" max="3337" width="11" style="53" customWidth="1"/>
    <col min="3338" max="3338" width="11.109375" style="53" customWidth="1"/>
    <col min="3339" max="3340" width="13.33203125" style="53" customWidth="1"/>
    <col min="3341" max="3341" width="13.88671875" style="53" customWidth="1"/>
    <col min="3342" max="3345" width="9.109375" style="53" customWidth="1"/>
    <col min="3346" max="3584" width="8.88671875" style="53"/>
    <col min="3585" max="3585" width="46.109375" style="53" customWidth="1"/>
    <col min="3586" max="3586" width="11.6640625" style="53" customWidth="1"/>
    <col min="3587" max="3587" width="15.6640625" style="53" customWidth="1"/>
    <col min="3588" max="3588" width="17.44140625" style="53" customWidth="1"/>
    <col min="3589" max="3589" width="18.88671875" style="53" customWidth="1"/>
    <col min="3590" max="3590" width="14.6640625" style="53" customWidth="1"/>
    <col min="3591" max="3591" width="17.5546875" style="53" customWidth="1"/>
    <col min="3592" max="3592" width="14.6640625" style="53" customWidth="1"/>
    <col min="3593" max="3593" width="11" style="53" customWidth="1"/>
    <col min="3594" max="3594" width="11.109375" style="53" customWidth="1"/>
    <col min="3595" max="3596" width="13.33203125" style="53" customWidth="1"/>
    <col min="3597" max="3597" width="13.88671875" style="53" customWidth="1"/>
    <col min="3598" max="3601" width="9.109375" style="53" customWidth="1"/>
    <col min="3602" max="3840" width="8.88671875" style="53"/>
    <col min="3841" max="3841" width="46.109375" style="53" customWidth="1"/>
    <col min="3842" max="3842" width="11.6640625" style="53" customWidth="1"/>
    <col min="3843" max="3843" width="15.6640625" style="53" customWidth="1"/>
    <col min="3844" max="3844" width="17.44140625" style="53" customWidth="1"/>
    <col min="3845" max="3845" width="18.88671875" style="53" customWidth="1"/>
    <col min="3846" max="3846" width="14.6640625" style="53" customWidth="1"/>
    <col min="3847" max="3847" width="17.5546875" style="53" customWidth="1"/>
    <col min="3848" max="3848" width="14.6640625" style="53" customWidth="1"/>
    <col min="3849" max="3849" width="11" style="53" customWidth="1"/>
    <col min="3850" max="3850" width="11.109375" style="53" customWidth="1"/>
    <col min="3851" max="3852" width="13.33203125" style="53" customWidth="1"/>
    <col min="3853" max="3853" width="13.88671875" style="53" customWidth="1"/>
    <col min="3854" max="3857" width="9.109375" style="53" customWidth="1"/>
    <col min="3858" max="4096" width="8.88671875" style="53"/>
    <col min="4097" max="4097" width="46.109375" style="53" customWidth="1"/>
    <col min="4098" max="4098" width="11.6640625" style="53" customWidth="1"/>
    <col min="4099" max="4099" width="15.6640625" style="53" customWidth="1"/>
    <col min="4100" max="4100" width="17.44140625" style="53" customWidth="1"/>
    <col min="4101" max="4101" width="18.88671875" style="53" customWidth="1"/>
    <col min="4102" max="4102" width="14.6640625" style="53" customWidth="1"/>
    <col min="4103" max="4103" width="17.5546875" style="53" customWidth="1"/>
    <col min="4104" max="4104" width="14.6640625" style="53" customWidth="1"/>
    <col min="4105" max="4105" width="11" style="53" customWidth="1"/>
    <col min="4106" max="4106" width="11.109375" style="53" customWidth="1"/>
    <col min="4107" max="4108" width="13.33203125" style="53" customWidth="1"/>
    <col min="4109" max="4109" width="13.88671875" style="53" customWidth="1"/>
    <col min="4110" max="4113" width="9.109375" style="53" customWidth="1"/>
    <col min="4114" max="4352" width="8.88671875" style="53"/>
    <col min="4353" max="4353" width="46.109375" style="53" customWidth="1"/>
    <col min="4354" max="4354" width="11.6640625" style="53" customWidth="1"/>
    <col min="4355" max="4355" width="15.6640625" style="53" customWidth="1"/>
    <col min="4356" max="4356" width="17.44140625" style="53" customWidth="1"/>
    <col min="4357" max="4357" width="18.88671875" style="53" customWidth="1"/>
    <col min="4358" max="4358" width="14.6640625" style="53" customWidth="1"/>
    <col min="4359" max="4359" width="17.5546875" style="53" customWidth="1"/>
    <col min="4360" max="4360" width="14.6640625" style="53" customWidth="1"/>
    <col min="4361" max="4361" width="11" style="53" customWidth="1"/>
    <col min="4362" max="4362" width="11.109375" style="53" customWidth="1"/>
    <col min="4363" max="4364" width="13.33203125" style="53" customWidth="1"/>
    <col min="4365" max="4365" width="13.88671875" style="53" customWidth="1"/>
    <col min="4366" max="4369" width="9.109375" style="53" customWidth="1"/>
    <col min="4370" max="4608" width="8.88671875" style="53"/>
    <col min="4609" max="4609" width="46.109375" style="53" customWidth="1"/>
    <col min="4610" max="4610" width="11.6640625" style="53" customWidth="1"/>
    <col min="4611" max="4611" width="15.6640625" style="53" customWidth="1"/>
    <col min="4612" max="4612" width="17.44140625" style="53" customWidth="1"/>
    <col min="4613" max="4613" width="18.88671875" style="53" customWidth="1"/>
    <col min="4614" max="4614" width="14.6640625" style="53" customWidth="1"/>
    <col min="4615" max="4615" width="17.5546875" style="53" customWidth="1"/>
    <col min="4616" max="4616" width="14.6640625" style="53" customWidth="1"/>
    <col min="4617" max="4617" width="11" style="53" customWidth="1"/>
    <col min="4618" max="4618" width="11.109375" style="53" customWidth="1"/>
    <col min="4619" max="4620" width="13.33203125" style="53" customWidth="1"/>
    <col min="4621" max="4621" width="13.88671875" style="53" customWidth="1"/>
    <col min="4622" max="4625" width="9.109375" style="53" customWidth="1"/>
    <col min="4626" max="4864" width="8.88671875" style="53"/>
    <col min="4865" max="4865" width="46.109375" style="53" customWidth="1"/>
    <col min="4866" max="4866" width="11.6640625" style="53" customWidth="1"/>
    <col min="4867" max="4867" width="15.6640625" style="53" customWidth="1"/>
    <col min="4868" max="4868" width="17.44140625" style="53" customWidth="1"/>
    <col min="4869" max="4869" width="18.88671875" style="53" customWidth="1"/>
    <col min="4870" max="4870" width="14.6640625" style="53" customWidth="1"/>
    <col min="4871" max="4871" width="17.5546875" style="53" customWidth="1"/>
    <col min="4872" max="4872" width="14.6640625" style="53" customWidth="1"/>
    <col min="4873" max="4873" width="11" style="53" customWidth="1"/>
    <col min="4874" max="4874" width="11.109375" style="53" customWidth="1"/>
    <col min="4875" max="4876" width="13.33203125" style="53" customWidth="1"/>
    <col min="4877" max="4877" width="13.88671875" style="53" customWidth="1"/>
    <col min="4878" max="4881" width="9.109375" style="53" customWidth="1"/>
    <col min="4882" max="5120" width="8.88671875" style="53"/>
    <col min="5121" max="5121" width="46.109375" style="53" customWidth="1"/>
    <col min="5122" max="5122" width="11.6640625" style="53" customWidth="1"/>
    <col min="5123" max="5123" width="15.6640625" style="53" customWidth="1"/>
    <col min="5124" max="5124" width="17.44140625" style="53" customWidth="1"/>
    <col min="5125" max="5125" width="18.88671875" style="53" customWidth="1"/>
    <col min="5126" max="5126" width="14.6640625" style="53" customWidth="1"/>
    <col min="5127" max="5127" width="17.5546875" style="53" customWidth="1"/>
    <col min="5128" max="5128" width="14.6640625" style="53" customWidth="1"/>
    <col min="5129" max="5129" width="11" style="53" customWidth="1"/>
    <col min="5130" max="5130" width="11.109375" style="53" customWidth="1"/>
    <col min="5131" max="5132" width="13.33203125" style="53" customWidth="1"/>
    <col min="5133" max="5133" width="13.88671875" style="53" customWidth="1"/>
    <col min="5134" max="5137" width="9.109375" style="53" customWidth="1"/>
    <col min="5138" max="5376" width="8.88671875" style="53"/>
    <col min="5377" max="5377" width="46.109375" style="53" customWidth="1"/>
    <col min="5378" max="5378" width="11.6640625" style="53" customWidth="1"/>
    <col min="5379" max="5379" width="15.6640625" style="53" customWidth="1"/>
    <col min="5380" max="5380" width="17.44140625" style="53" customWidth="1"/>
    <col min="5381" max="5381" width="18.88671875" style="53" customWidth="1"/>
    <col min="5382" max="5382" width="14.6640625" style="53" customWidth="1"/>
    <col min="5383" max="5383" width="17.5546875" style="53" customWidth="1"/>
    <col min="5384" max="5384" width="14.6640625" style="53" customWidth="1"/>
    <col min="5385" max="5385" width="11" style="53" customWidth="1"/>
    <col min="5386" max="5386" width="11.109375" style="53" customWidth="1"/>
    <col min="5387" max="5388" width="13.33203125" style="53" customWidth="1"/>
    <col min="5389" max="5389" width="13.88671875" style="53" customWidth="1"/>
    <col min="5390" max="5393" width="9.109375" style="53" customWidth="1"/>
    <col min="5394" max="5632" width="8.88671875" style="53"/>
    <col min="5633" max="5633" width="46.109375" style="53" customWidth="1"/>
    <col min="5634" max="5634" width="11.6640625" style="53" customWidth="1"/>
    <col min="5635" max="5635" width="15.6640625" style="53" customWidth="1"/>
    <col min="5636" max="5636" width="17.44140625" style="53" customWidth="1"/>
    <col min="5637" max="5637" width="18.88671875" style="53" customWidth="1"/>
    <col min="5638" max="5638" width="14.6640625" style="53" customWidth="1"/>
    <col min="5639" max="5639" width="17.5546875" style="53" customWidth="1"/>
    <col min="5640" max="5640" width="14.6640625" style="53" customWidth="1"/>
    <col min="5641" max="5641" width="11" style="53" customWidth="1"/>
    <col min="5642" max="5642" width="11.109375" style="53" customWidth="1"/>
    <col min="5643" max="5644" width="13.33203125" style="53" customWidth="1"/>
    <col min="5645" max="5645" width="13.88671875" style="53" customWidth="1"/>
    <col min="5646" max="5649" width="9.109375" style="53" customWidth="1"/>
    <col min="5650" max="5888" width="8.88671875" style="53"/>
    <col min="5889" max="5889" width="46.109375" style="53" customWidth="1"/>
    <col min="5890" max="5890" width="11.6640625" style="53" customWidth="1"/>
    <col min="5891" max="5891" width="15.6640625" style="53" customWidth="1"/>
    <col min="5892" max="5892" width="17.44140625" style="53" customWidth="1"/>
    <col min="5893" max="5893" width="18.88671875" style="53" customWidth="1"/>
    <col min="5894" max="5894" width="14.6640625" style="53" customWidth="1"/>
    <col min="5895" max="5895" width="17.5546875" style="53" customWidth="1"/>
    <col min="5896" max="5896" width="14.6640625" style="53" customWidth="1"/>
    <col min="5897" max="5897" width="11" style="53" customWidth="1"/>
    <col min="5898" max="5898" width="11.109375" style="53" customWidth="1"/>
    <col min="5899" max="5900" width="13.33203125" style="53" customWidth="1"/>
    <col min="5901" max="5901" width="13.88671875" style="53" customWidth="1"/>
    <col min="5902" max="5905" width="9.109375" style="53" customWidth="1"/>
    <col min="5906" max="6144" width="8.88671875" style="53"/>
    <col min="6145" max="6145" width="46.109375" style="53" customWidth="1"/>
    <col min="6146" max="6146" width="11.6640625" style="53" customWidth="1"/>
    <col min="6147" max="6147" width="15.6640625" style="53" customWidth="1"/>
    <col min="6148" max="6148" width="17.44140625" style="53" customWidth="1"/>
    <col min="6149" max="6149" width="18.88671875" style="53" customWidth="1"/>
    <col min="6150" max="6150" width="14.6640625" style="53" customWidth="1"/>
    <col min="6151" max="6151" width="17.5546875" style="53" customWidth="1"/>
    <col min="6152" max="6152" width="14.6640625" style="53" customWidth="1"/>
    <col min="6153" max="6153" width="11" style="53" customWidth="1"/>
    <col min="6154" max="6154" width="11.109375" style="53" customWidth="1"/>
    <col min="6155" max="6156" width="13.33203125" style="53" customWidth="1"/>
    <col min="6157" max="6157" width="13.88671875" style="53" customWidth="1"/>
    <col min="6158" max="6161" width="9.109375" style="53" customWidth="1"/>
    <col min="6162" max="6400" width="8.88671875" style="53"/>
    <col min="6401" max="6401" width="46.109375" style="53" customWidth="1"/>
    <col min="6402" max="6402" width="11.6640625" style="53" customWidth="1"/>
    <col min="6403" max="6403" width="15.6640625" style="53" customWidth="1"/>
    <col min="6404" max="6404" width="17.44140625" style="53" customWidth="1"/>
    <col min="6405" max="6405" width="18.88671875" style="53" customWidth="1"/>
    <col min="6406" max="6406" width="14.6640625" style="53" customWidth="1"/>
    <col min="6407" max="6407" width="17.5546875" style="53" customWidth="1"/>
    <col min="6408" max="6408" width="14.6640625" style="53" customWidth="1"/>
    <col min="6409" max="6409" width="11" style="53" customWidth="1"/>
    <col min="6410" max="6410" width="11.109375" style="53" customWidth="1"/>
    <col min="6411" max="6412" width="13.33203125" style="53" customWidth="1"/>
    <col min="6413" max="6413" width="13.88671875" style="53" customWidth="1"/>
    <col min="6414" max="6417" width="9.109375" style="53" customWidth="1"/>
    <col min="6418" max="6656" width="8.88671875" style="53"/>
    <col min="6657" max="6657" width="46.109375" style="53" customWidth="1"/>
    <col min="6658" max="6658" width="11.6640625" style="53" customWidth="1"/>
    <col min="6659" max="6659" width="15.6640625" style="53" customWidth="1"/>
    <col min="6660" max="6660" width="17.44140625" style="53" customWidth="1"/>
    <col min="6661" max="6661" width="18.88671875" style="53" customWidth="1"/>
    <col min="6662" max="6662" width="14.6640625" style="53" customWidth="1"/>
    <col min="6663" max="6663" width="17.5546875" style="53" customWidth="1"/>
    <col min="6664" max="6664" width="14.6640625" style="53" customWidth="1"/>
    <col min="6665" max="6665" width="11" style="53" customWidth="1"/>
    <col min="6666" max="6666" width="11.109375" style="53" customWidth="1"/>
    <col min="6667" max="6668" width="13.33203125" style="53" customWidth="1"/>
    <col min="6669" max="6669" width="13.88671875" style="53" customWidth="1"/>
    <col min="6670" max="6673" width="9.109375" style="53" customWidth="1"/>
    <col min="6674" max="6912" width="8.88671875" style="53"/>
    <col min="6913" max="6913" width="46.109375" style="53" customWidth="1"/>
    <col min="6914" max="6914" width="11.6640625" style="53" customWidth="1"/>
    <col min="6915" max="6915" width="15.6640625" style="53" customWidth="1"/>
    <col min="6916" max="6916" width="17.44140625" style="53" customWidth="1"/>
    <col min="6917" max="6917" width="18.88671875" style="53" customWidth="1"/>
    <col min="6918" max="6918" width="14.6640625" style="53" customWidth="1"/>
    <col min="6919" max="6919" width="17.5546875" style="53" customWidth="1"/>
    <col min="6920" max="6920" width="14.6640625" style="53" customWidth="1"/>
    <col min="6921" max="6921" width="11" style="53" customWidth="1"/>
    <col min="6922" max="6922" width="11.109375" style="53" customWidth="1"/>
    <col min="6923" max="6924" width="13.33203125" style="53" customWidth="1"/>
    <col min="6925" max="6925" width="13.88671875" style="53" customWidth="1"/>
    <col min="6926" max="6929" width="9.109375" style="53" customWidth="1"/>
    <col min="6930" max="7168" width="8.88671875" style="53"/>
    <col min="7169" max="7169" width="46.109375" style="53" customWidth="1"/>
    <col min="7170" max="7170" width="11.6640625" style="53" customWidth="1"/>
    <col min="7171" max="7171" width="15.6640625" style="53" customWidth="1"/>
    <col min="7172" max="7172" width="17.44140625" style="53" customWidth="1"/>
    <col min="7173" max="7173" width="18.88671875" style="53" customWidth="1"/>
    <col min="7174" max="7174" width="14.6640625" style="53" customWidth="1"/>
    <col min="7175" max="7175" width="17.5546875" style="53" customWidth="1"/>
    <col min="7176" max="7176" width="14.6640625" style="53" customWidth="1"/>
    <col min="7177" max="7177" width="11" style="53" customWidth="1"/>
    <col min="7178" max="7178" width="11.109375" style="53" customWidth="1"/>
    <col min="7179" max="7180" width="13.33203125" style="53" customWidth="1"/>
    <col min="7181" max="7181" width="13.88671875" style="53" customWidth="1"/>
    <col min="7182" max="7185" width="9.109375" style="53" customWidth="1"/>
    <col min="7186" max="7424" width="8.88671875" style="53"/>
    <col min="7425" max="7425" width="46.109375" style="53" customWidth="1"/>
    <col min="7426" max="7426" width="11.6640625" style="53" customWidth="1"/>
    <col min="7427" max="7427" width="15.6640625" style="53" customWidth="1"/>
    <col min="7428" max="7428" width="17.44140625" style="53" customWidth="1"/>
    <col min="7429" max="7429" width="18.88671875" style="53" customWidth="1"/>
    <col min="7430" max="7430" width="14.6640625" style="53" customWidth="1"/>
    <col min="7431" max="7431" width="17.5546875" style="53" customWidth="1"/>
    <col min="7432" max="7432" width="14.6640625" style="53" customWidth="1"/>
    <col min="7433" max="7433" width="11" style="53" customWidth="1"/>
    <col min="7434" max="7434" width="11.109375" style="53" customWidth="1"/>
    <col min="7435" max="7436" width="13.33203125" style="53" customWidth="1"/>
    <col min="7437" max="7437" width="13.88671875" style="53" customWidth="1"/>
    <col min="7438" max="7441" width="9.109375" style="53" customWidth="1"/>
    <col min="7442" max="7680" width="8.88671875" style="53"/>
    <col min="7681" max="7681" width="46.109375" style="53" customWidth="1"/>
    <col min="7682" max="7682" width="11.6640625" style="53" customWidth="1"/>
    <col min="7683" max="7683" width="15.6640625" style="53" customWidth="1"/>
    <col min="7684" max="7684" width="17.44140625" style="53" customWidth="1"/>
    <col min="7685" max="7685" width="18.88671875" style="53" customWidth="1"/>
    <col min="7686" max="7686" width="14.6640625" style="53" customWidth="1"/>
    <col min="7687" max="7687" width="17.5546875" style="53" customWidth="1"/>
    <col min="7688" max="7688" width="14.6640625" style="53" customWidth="1"/>
    <col min="7689" max="7689" width="11" style="53" customWidth="1"/>
    <col min="7690" max="7690" width="11.109375" style="53" customWidth="1"/>
    <col min="7691" max="7692" width="13.33203125" style="53" customWidth="1"/>
    <col min="7693" max="7693" width="13.88671875" style="53" customWidth="1"/>
    <col min="7694" max="7697" width="9.109375" style="53" customWidth="1"/>
    <col min="7698" max="7936" width="8.88671875" style="53"/>
    <col min="7937" max="7937" width="46.109375" style="53" customWidth="1"/>
    <col min="7938" max="7938" width="11.6640625" style="53" customWidth="1"/>
    <col min="7939" max="7939" width="15.6640625" style="53" customWidth="1"/>
    <col min="7940" max="7940" width="17.44140625" style="53" customWidth="1"/>
    <col min="7941" max="7941" width="18.88671875" style="53" customWidth="1"/>
    <col min="7942" max="7942" width="14.6640625" style="53" customWidth="1"/>
    <col min="7943" max="7943" width="17.5546875" style="53" customWidth="1"/>
    <col min="7944" max="7944" width="14.6640625" style="53" customWidth="1"/>
    <col min="7945" max="7945" width="11" style="53" customWidth="1"/>
    <col min="7946" max="7946" width="11.109375" style="53" customWidth="1"/>
    <col min="7947" max="7948" width="13.33203125" style="53" customWidth="1"/>
    <col min="7949" max="7949" width="13.88671875" style="53" customWidth="1"/>
    <col min="7950" max="7953" width="9.109375" style="53" customWidth="1"/>
    <col min="7954" max="8192" width="8.88671875" style="53"/>
    <col min="8193" max="8193" width="46.109375" style="53" customWidth="1"/>
    <col min="8194" max="8194" width="11.6640625" style="53" customWidth="1"/>
    <col min="8195" max="8195" width="15.6640625" style="53" customWidth="1"/>
    <col min="8196" max="8196" width="17.44140625" style="53" customWidth="1"/>
    <col min="8197" max="8197" width="18.88671875" style="53" customWidth="1"/>
    <col min="8198" max="8198" width="14.6640625" style="53" customWidth="1"/>
    <col min="8199" max="8199" width="17.5546875" style="53" customWidth="1"/>
    <col min="8200" max="8200" width="14.6640625" style="53" customWidth="1"/>
    <col min="8201" max="8201" width="11" style="53" customWidth="1"/>
    <col min="8202" max="8202" width="11.109375" style="53" customWidth="1"/>
    <col min="8203" max="8204" width="13.33203125" style="53" customWidth="1"/>
    <col min="8205" max="8205" width="13.88671875" style="53" customWidth="1"/>
    <col min="8206" max="8209" width="9.109375" style="53" customWidth="1"/>
    <col min="8210" max="8448" width="8.88671875" style="53"/>
    <col min="8449" max="8449" width="46.109375" style="53" customWidth="1"/>
    <col min="8450" max="8450" width="11.6640625" style="53" customWidth="1"/>
    <col min="8451" max="8451" width="15.6640625" style="53" customWidth="1"/>
    <col min="8452" max="8452" width="17.44140625" style="53" customWidth="1"/>
    <col min="8453" max="8453" width="18.88671875" style="53" customWidth="1"/>
    <col min="8454" max="8454" width="14.6640625" style="53" customWidth="1"/>
    <col min="8455" max="8455" width="17.5546875" style="53" customWidth="1"/>
    <col min="8456" max="8456" width="14.6640625" style="53" customWidth="1"/>
    <col min="8457" max="8457" width="11" style="53" customWidth="1"/>
    <col min="8458" max="8458" width="11.109375" style="53" customWidth="1"/>
    <col min="8459" max="8460" width="13.33203125" style="53" customWidth="1"/>
    <col min="8461" max="8461" width="13.88671875" style="53" customWidth="1"/>
    <col min="8462" max="8465" width="9.109375" style="53" customWidth="1"/>
    <col min="8466" max="8704" width="8.88671875" style="53"/>
    <col min="8705" max="8705" width="46.109375" style="53" customWidth="1"/>
    <col min="8706" max="8706" width="11.6640625" style="53" customWidth="1"/>
    <col min="8707" max="8707" width="15.6640625" style="53" customWidth="1"/>
    <col min="8708" max="8708" width="17.44140625" style="53" customWidth="1"/>
    <col min="8709" max="8709" width="18.88671875" style="53" customWidth="1"/>
    <col min="8710" max="8710" width="14.6640625" style="53" customWidth="1"/>
    <col min="8711" max="8711" width="17.5546875" style="53" customWidth="1"/>
    <col min="8712" max="8712" width="14.6640625" style="53" customWidth="1"/>
    <col min="8713" max="8713" width="11" style="53" customWidth="1"/>
    <col min="8714" max="8714" width="11.109375" style="53" customWidth="1"/>
    <col min="8715" max="8716" width="13.33203125" style="53" customWidth="1"/>
    <col min="8717" max="8717" width="13.88671875" style="53" customWidth="1"/>
    <col min="8718" max="8721" width="9.109375" style="53" customWidth="1"/>
    <col min="8722" max="8960" width="8.88671875" style="53"/>
    <col min="8961" max="8961" width="46.109375" style="53" customWidth="1"/>
    <col min="8962" max="8962" width="11.6640625" style="53" customWidth="1"/>
    <col min="8963" max="8963" width="15.6640625" style="53" customWidth="1"/>
    <col min="8964" max="8964" width="17.44140625" style="53" customWidth="1"/>
    <col min="8965" max="8965" width="18.88671875" style="53" customWidth="1"/>
    <col min="8966" max="8966" width="14.6640625" style="53" customWidth="1"/>
    <col min="8967" max="8967" width="17.5546875" style="53" customWidth="1"/>
    <col min="8968" max="8968" width="14.6640625" style="53" customWidth="1"/>
    <col min="8969" max="8969" width="11" style="53" customWidth="1"/>
    <col min="8970" max="8970" width="11.109375" style="53" customWidth="1"/>
    <col min="8971" max="8972" width="13.33203125" style="53" customWidth="1"/>
    <col min="8973" max="8973" width="13.88671875" style="53" customWidth="1"/>
    <col min="8974" max="8977" width="9.109375" style="53" customWidth="1"/>
    <col min="8978" max="9216" width="8.88671875" style="53"/>
    <col min="9217" max="9217" width="46.109375" style="53" customWidth="1"/>
    <col min="9218" max="9218" width="11.6640625" style="53" customWidth="1"/>
    <col min="9219" max="9219" width="15.6640625" style="53" customWidth="1"/>
    <col min="9220" max="9220" width="17.44140625" style="53" customWidth="1"/>
    <col min="9221" max="9221" width="18.88671875" style="53" customWidth="1"/>
    <col min="9222" max="9222" width="14.6640625" style="53" customWidth="1"/>
    <col min="9223" max="9223" width="17.5546875" style="53" customWidth="1"/>
    <col min="9224" max="9224" width="14.6640625" style="53" customWidth="1"/>
    <col min="9225" max="9225" width="11" style="53" customWidth="1"/>
    <col min="9226" max="9226" width="11.109375" style="53" customWidth="1"/>
    <col min="9227" max="9228" width="13.33203125" style="53" customWidth="1"/>
    <col min="9229" max="9229" width="13.88671875" style="53" customWidth="1"/>
    <col min="9230" max="9233" width="9.109375" style="53" customWidth="1"/>
    <col min="9234" max="9472" width="8.88671875" style="53"/>
    <col min="9473" max="9473" width="46.109375" style="53" customWidth="1"/>
    <col min="9474" max="9474" width="11.6640625" style="53" customWidth="1"/>
    <col min="9475" max="9475" width="15.6640625" style="53" customWidth="1"/>
    <col min="9476" max="9476" width="17.44140625" style="53" customWidth="1"/>
    <col min="9477" max="9477" width="18.88671875" style="53" customWidth="1"/>
    <col min="9478" max="9478" width="14.6640625" style="53" customWidth="1"/>
    <col min="9479" max="9479" width="17.5546875" style="53" customWidth="1"/>
    <col min="9480" max="9480" width="14.6640625" style="53" customWidth="1"/>
    <col min="9481" max="9481" width="11" style="53" customWidth="1"/>
    <col min="9482" max="9482" width="11.109375" style="53" customWidth="1"/>
    <col min="9483" max="9484" width="13.33203125" style="53" customWidth="1"/>
    <col min="9485" max="9485" width="13.88671875" style="53" customWidth="1"/>
    <col min="9486" max="9489" width="9.109375" style="53" customWidth="1"/>
    <col min="9490" max="9728" width="8.88671875" style="53"/>
    <col min="9729" max="9729" width="46.109375" style="53" customWidth="1"/>
    <col min="9730" max="9730" width="11.6640625" style="53" customWidth="1"/>
    <col min="9731" max="9731" width="15.6640625" style="53" customWidth="1"/>
    <col min="9732" max="9732" width="17.44140625" style="53" customWidth="1"/>
    <col min="9733" max="9733" width="18.88671875" style="53" customWidth="1"/>
    <col min="9734" max="9734" width="14.6640625" style="53" customWidth="1"/>
    <col min="9735" max="9735" width="17.5546875" style="53" customWidth="1"/>
    <col min="9736" max="9736" width="14.6640625" style="53" customWidth="1"/>
    <col min="9737" max="9737" width="11" style="53" customWidth="1"/>
    <col min="9738" max="9738" width="11.109375" style="53" customWidth="1"/>
    <col min="9739" max="9740" width="13.33203125" style="53" customWidth="1"/>
    <col min="9741" max="9741" width="13.88671875" style="53" customWidth="1"/>
    <col min="9742" max="9745" width="9.109375" style="53" customWidth="1"/>
    <col min="9746" max="9984" width="8.88671875" style="53"/>
    <col min="9985" max="9985" width="46.109375" style="53" customWidth="1"/>
    <col min="9986" max="9986" width="11.6640625" style="53" customWidth="1"/>
    <col min="9987" max="9987" width="15.6640625" style="53" customWidth="1"/>
    <col min="9988" max="9988" width="17.44140625" style="53" customWidth="1"/>
    <col min="9989" max="9989" width="18.88671875" style="53" customWidth="1"/>
    <col min="9990" max="9990" width="14.6640625" style="53" customWidth="1"/>
    <col min="9991" max="9991" width="17.5546875" style="53" customWidth="1"/>
    <col min="9992" max="9992" width="14.6640625" style="53" customWidth="1"/>
    <col min="9993" max="9993" width="11" style="53" customWidth="1"/>
    <col min="9994" max="9994" width="11.109375" style="53" customWidth="1"/>
    <col min="9995" max="9996" width="13.33203125" style="53" customWidth="1"/>
    <col min="9997" max="9997" width="13.88671875" style="53" customWidth="1"/>
    <col min="9998" max="10001" width="9.109375" style="53" customWidth="1"/>
    <col min="10002" max="10240" width="8.88671875" style="53"/>
    <col min="10241" max="10241" width="46.109375" style="53" customWidth="1"/>
    <col min="10242" max="10242" width="11.6640625" style="53" customWidth="1"/>
    <col min="10243" max="10243" width="15.6640625" style="53" customWidth="1"/>
    <col min="10244" max="10244" width="17.44140625" style="53" customWidth="1"/>
    <col min="10245" max="10245" width="18.88671875" style="53" customWidth="1"/>
    <col min="10246" max="10246" width="14.6640625" style="53" customWidth="1"/>
    <col min="10247" max="10247" width="17.5546875" style="53" customWidth="1"/>
    <col min="10248" max="10248" width="14.6640625" style="53" customWidth="1"/>
    <col min="10249" max="10249" width="11" style="53" customWidth="1"/>
    <col min="10250" max="10250" width="11.109375" style="53" customWidth="1"/>
    <col min="10251" max="10252" width="13.33203125" style="53" customWidth="1"/>
    <col min="10253" max="10253" width="13.88671875" style="53" customWidth="1"/>
    <col min="10254" max="10257" width="9.109375" style="53" customWidth="1"/>
    <col min="10258" max="10496" width="8.88671875" style="53"/>
    <col min="10497" max="10497" width="46.109375" style="53" customWidth="1"/>
    <col min="10498" max="10498" width="11.6640625" style="53" customWidth="1"/>
    <col min="10499" max="10499" width="15.6640625" style="53" customWidth="1"/>
    <col min="10500" max="10500" width="17.44140625" style="53" customWidth="1"/>
    <col min="10501" max="10501" width="18.88671875" style="53" customWidth="1"/>
    <col min="10502" max="10502" width="14.6640625" style="53" customWidth="1"/>
    <col min="10503" max="10503" width="17.5546875" style="53" customWidth="1"/>
    <col min="10504" max="10504" width="14.6640625" style="53" customWidth="1"/>
    <col min="10505" max="10505" width="11" style="53" customWidth="1"/>
    <col min="10506" max="10506" width="11.109375" style="53" customWidth="1"/>
    <col min="10507" max="10508" width="13.33203125" style="53" customWidth="1"/>
    <col min="10509" max="10509" width="13.88671875" style="53" customWidth="1"/>
    <col min="10510" max="10513" width="9.109375" style="53" customWidth="1"/>
    <col min="10514" max="10752" width="8.88671875" style="53"/>
    <col min="10753" max="10753" width="46.109375" style="53" customWidth="1"/>
    <col min="10754" max="10754" width="11.6640625" style="53" customWidth="1"/>
    <col min="10755" max="10755" width="15.6640625" style="53" customWidth="1"/>
    <col min="10756" max="10756" width="17.44140625" style="53" customWidth="1"/>
    <col min="10757" max="10757" width="18.88671875" style="53" customWidth="1"/>
    <col min="10758" max="10758" width="14.6640625" style="53" customWidth="1"/>
    <col min="10759" max="10759" width="17.5546875" style="53" customWidth="1"/>
    <col min="10760" max="10760" width="14.6640625" style="53" customWidth="1"/>
    <col min="10761" max="10761" width="11" style="53" customWidth="1"/>
    <col min="10762" max="10762" width="11.109375" style="53" customWidth="1"/>
    <col min="10763" max="10764" width="13.33203125" style="53" customWidth="1"/>
    <col min="10765" max="10765" width="13.88671875" style="53" customWidth="1"/>
    <col min="10766" max="10769" width="9.109375" style="53" customWidth="1"/>
    <col min="10770" max="11008" width="8.88671875" style="53"/>
    <col min="11009" max="11009" width="46.109375" style="53" customWidth="1"/>
    <col min="11010" max="11010" width="11.6640625" style="53" customWidth="1"/>
    <col min="11011" max="11011" width="15.6640625" style="53" customWidth="1"/>
    <col min="11012" max="11012" width="17.44140625" style="53" customWidth="1"/>
    <col min="11013" max="11013" width="18.88671875" style="53" customWidth="1"/>
    <col min="11014" max="11014" width="14.6640625" style="53" customWidth="1"/>
    <col min="11015" max="11015" width="17.5546875" style="53" customWidth="1"/>
    <col min="11016" max="11016" width="14.6640625" style="53" customWidth="1"/>
    <col min="11017" max="11017" width="11" style="53" customWidth="1"/>
    <col min="11018" max="11018" width="11.109375" style="53" customWidth="1"/>
    <col min="11019" max="11020" width="13.33203125" style="53" customWidth="1"/>
    <col min="11021" max="11021" width="13.88671875" style="53" customWidth="1"/>
    <col min="11022" max="11025" width="9.109375" style="53" customWidth="1"/>
    <col min="11026" max="11264" width="8.88671875" style="53"/>
    <col min="11265" max="11265" width="46.109375" style="53" customWidth="1"/>
    <col min="11266" max="11266" width="11.6640625" style="53" customWidth="1"/>
    <col min="11267" max="11267" width="15.6640625" style="53" customWidth="1"/>
    <col min="11268" max="11268" width="17.44140625" style="53" customWidth="1"/>
    <col min="11269" max="11269" width="18.88671875" style="53" customWidth="1"/>
    <col min="11270" max="11270" width="14.6640625" style="53" customWidth="1"/>
    <col min="11271" max="11271" width="17.5546875" style="53" customWidth="1"/>
    <col min="11272" max="11272" width="14.6640625" style="53" customWidth="1"/>
    <col min="11273" max="11273" width="11" style="53" customWidth="1"/>
    <col min="11274" max="11274" width="11.109375" style="53" customWidth="1"/>
    <col min="11275" max="11276" width="13.33203125" style="53" customWidth="1"/>
    <col min="11277" max="11277" width="13.88671875" style="53" customWidth="1"/>
    <col min="11278" max="11281" width="9.109375" style="53" customWidth="1"/>
    <col min="11282" max="11520" width="8.88671875" style="53"/>
    <col min="11521" max="11521" width="46.109375" style="53" customWidth="1"/>
    <col min="11522" max="11522" width="11.6640625" style="53" customWidth="1"/>
    <col min="11523" max="11523" width="15.6640625" style="53" customWidth="1"/>
    <col min="11524" max="11524" width="17.44140625" style="53" customWidth="1"/>
    <col min="11525" max="11525" width="18.88671875" style="53" customWidth="1"/>
    <col min="11526" max="11526" width="14.6640625" style="53" customWidth="1"/>
    <col min="11527" max="11527" width="17.5546875" style="53" customWidth="1"/>
    <col min="11528" max="11528" width="14.6640625" style="53" customWidth="1"/>
    <col min="11529" max="11529" width="11" style="53" customWidth="1"/>
    <col min="11530" max="11530" width="11.109375" style="53" customWidth="1"/>
    <col min="11531" max="11532" width="13.33203125" style="53" customWidth="1"/>
    <col min="11533" max="11533" width="13.88671875" style="53" customWidth="1"/>
    <col min="11534" max="11537" width="9.109375" style="53" customWidth="1"/>
    <col min="11538" max="11776" width="8.88671875" style="53"/>
    <col min="11777" max="11777" width="46.109375" style="53" customWidth="1"/>
    <col min="11778" max="11778" width="11.6640625" style="53" customWidth="1"/>
    <col min="11779" max="11779" width="15.6640625" style="53" customWidth="1"/>
    <col min="11780" max="11780" width="17.44140625" style="53" customWidth="1"/>
    <col min="11781" max="11781" width="18.88671875" style="53" customWidth="1"/>
    <col min="11782" max="11782" width="14.6640625" style="53" customWidth="1"/>
    <col min="11783" max="11783" width="17.5546875" style="53" customWidth="1"/>
    <col min="11784" max="11784" width="14.6640625" style="53" customWidth="1"/>
    <col min="11785" max="11785" width="11" style="53" customWidth="1"/>
    <col min="11786" max="11786" width="11.109375" style="53" customWidth="1"/>
    <col min="11787" max="11788" width="13.33203125" style="53" customWidth="1"/>
    <col min="11789" max="11789" width="13.88671875" style="53" customWidth="1"/>
    <col min="11790" max="11793" width="9.109375" style="53" customWidth="1"/>
    <col min="11794" max="12032" width="8.88671875" style="53"/>
    <col min="12033" max="12033" width="46.109375" style="53" customWidth="1"/>
    <col min="12034" max="12034" width="11.6640625" style="53" customWidth="1"/>
    <col min="12035" max="12035" width="15.6640625" style="53" customWidth="1"/>
    <col min="12036" max="12036" width="17.44140625" style="53" customWidth="1"/>
    <col min="12037" max="12037" width="18.88671875" style="53" customWidth="1"/>
    <col min="12038" max="12038" width="14.6640625" style="53" customWidth="1"/>
    <col min="12039" max="12039" width="17.5546875" style="53" customWidth="1"/>
    <col min="12040" max="12040" width="14.6640625" style="53" customWidth="1"/>
    <col min="12041" max="12041" width="11" style="53" customWidth="1"/>
    <col min="12042" max="12042" width="11.109375" style="53" customWidth="1"/>
    <col min="12043" max="12044" width="13.33203125" style="53" customWidth="1"/>
    <col min="12045" max="12045" width="13.88671875" style="53" customWidth="1"/>
    <col min="12046" max="12049" width="9.109375" style="53" customWidth="1"/>
    <col min="12050" max="12288" width="8.88671875" style="53"/>
    <col min="12289" max="12289" width="46.109375" style="53" customWidth="1"/>
    <col min="12290" max="12290" width="11.6640625" style="53" customWidth="1"/>
    <col min="12291" max="12291" width="15.6640625" style="53" customWidth="1"/>
    <col min="12292" max="12292" width="17.44140625" style="53" customWidth="1"/>
    <col min="12293" max="12293" width="18.88671875" style="53" customWidth="1"/>
    <col min="12294" max="12294" width="14.6640625" style="53" customWidth="1"/>
    <col min="12295" max="12295" width="17.5546875" style="53" customWidth="1"/>
    <col min="12296" max="12296" width="14.6640625" style="53" customWidth="1"/>
    <col min="12297" max="12297" width="11" style="53" customWidth="1"/>
    <col min="12298" max="12298" width="11.109375" style="53" customWidth="1"/>
    <col min="12299" max="12300" width="13.33203125" style="53" customWidth="1"/>
    <col min="12301" max="12301" width="13.88671875" style="53" customWidth="1"/>
    <col min="12302" max="12305" width="9.109375" style="53" customWidth="1"/>
    <col min="12306" max="12544" width="8.88671875" style="53"/>
    <col min="12545" max="12545" width="46.109375" style="53" customWidth="1"/>
    <col min="12546" max="12546" width="11.6640625" style="53" customWidth="1"/>
    <col min="12547" max="12547" width="15.6640625" style="53" customWidth="1"/>
    <col min="12548" max="12548" width="17.44140625" style="53" customWidth="1"/>
    <col min="12549" max="12549" width="18.88671875" style="53" customWidth="1"/>
    <col min="12550" max="12550" width="14.6640625" style="53" customWidth="1"/>
    <col min="12551" max="12551" width="17.5546875" style="53" customWidth="1"/>
    <col min="12552" max="12552" width="14.6640625" style="53" customWidth="1"/>
    <col min="12553" max="12553" width="11" style="53" customWidth="1"/>
    <col min="12554" max="12554" width="11.109375" style="53" customWidth="1"/>
    <col min="12555" max="12556" width="13.33203125" style="53" customWidth="1"/>
    <col min="12557" max="12557" width="13.88671875" style="53" customWidth="1"/>
    <col min="12558" max="12561" width="9.109375" style="53" customWidth="1"/>
    <col min="12562" max="12800" width="8.88671875" style="53"/>
    <col min="12801" max="12801" width="46.109375" style="53" customWidth="1"/>
    <col min="12802" max="12802" width="11.6640625" style="53" customWidth="1"/>
    <col min="12803" max="12803" width="15.6640625" style="53" customWidth="1"/>
    <col min="12804" max="12804" width="17.44140625" style="53" customWidth="1"/>
    <col min="12805" max="12805" width="18.88671875" style="53" customWidth="1"/>
    <col min="12806" max="12806" width="14.6640625" style="53" customWidth="1"/>
    <col min="12807" max="12807" width="17.5546875" style="53" customWidth="1"/>
    <col min="12808" max="12808" width="14.6640625" style="53" customWidth="1"/>
    <col min="12809" max="12809" width="11" style="53" customWidth="1"/>
    <col min="12810" max="12810" width="11.109375" style="53" customWidth="1"/>
    <col min="12811" max="12812" width="13.33203125" style="53" customWidth="1"/>
    <col min="12813" max="12813" width="13.88671875" style="53" customWidth="1"/>
    <col min="12814" max="12817" width="9.109375" style="53" customWidth="1"/>
    <col min="12818" max="13056" width="8.88671875" style="53"/>
    <col min="13057" max="13057" width="46.109375" style="53" customWidth="1"/>
    <col min="13058" max="13058" width="11.6640625" style="53" customWidth="1"/>
    <col min="13059" max="13059" width="15.6640625" style="53" customWidth="1"/>
    <col min="13060" max="13060" width="17.44140625" style="53" customWidth="1"/>
    <col min="13061" max="13061" width="18.88671875" style="53" customWidth="1"/>
    <col min="13062" max="13062" width="14.6640625" style="53" customWidth="1"/>
    <col min="13063" max="13063" width="17.5546875" style="53" customWidth="1"/>
    <col min="13064" max="13064" width="14.6640625" style="53" customWidth="1"/>
    <col min="13065" max="13065" width="11" style="53" customWidth="1"/>
    <col min="13066" max="13066" width="11.109375" style="53" customWidth="1"/>
    <col min="13067" max="13068" width="13.33203125" style="53" customWidth="1"/>
    <col min="13069" max="13069" width="13.88671875" style="53" customWidth="1"/>
    <col min="13070" max="13073" width="9.109375" style="53" customWidth="1"/>
    <col min="13074" max="13312" width="8.88671875" style="53"/>
    <col min="13313" max="13313" width="46.109375" style="53" customWidth="1"/>
    <col min="13314" max="13314" width="11.6640625" style="53" customWidth="1"/>
    <col min="13315" max="13315" width="15.6640625" style="53" customWidth="1"/>
    <col min="13316" max="13316" width="17.44140625" style="53" customWidth="1"/>
    <col min="13317" max="13317" width="18.88671875" style="53" customWidth="1"/>
    <col min="13318" max="13318" width="14.6640625" style="53" customWidth="1"/>
    <col min="13319" max="13319" width="17.5546875" style="53" customWidth="1"/>
    <col min="13320" max="13320" width="14.6640625" style="53" customWidth="1"/>
    <col min="13321" max="13321" width="11" style="53" customWidth="1"/>
    <col min="13322" max="13322" width="11.109375" style="53" customWidth="1"/>
    <col min="13323" max="13324" width="13.33203125" style="53" customWidth="1"/>
    <col min="13325" max="13325" width="13.88671875" style="53" customWidth="1"/>
    <col min="13326" max="13329" width="9.109375" style="53" customWidth="1"/>
    <col min="13330" max="13568" width="8.88671875" style="53"/>
    <col min="13569" max="13569" width="46.109375" style="53" customWidth="1"/>
    <col min="13570" max="13570" width="11.6640625" style="53" customWidth="1"/>
    <col min="13571" max="13571" width="15.6640625" style="53" customWidth="1"/>
    <col min="13572" max="13572" width="17.44140625" style="53" customWidth="1"/>
    <col min="13573" max="13573" width="18.88671875" style="53" customWidth="1"/>
    <col min="13574" max="13574" width="14.6640625" style="53" customWidth="1"/>
    <col min="13575" max="13575" width="17.5546875" style="53" customWidth="1"/>
    <col min="13576" max="13576" width="14.6640625" style="53" customWidth="1"/>
    <col min="13577" max="13577" width="11" style="53" customWidth="1"/>
    <col min="13578" max="13578" width="11.109375" style="53" customWidth="1"/>
    <col min="13579" max="13580" width="13.33203125" style="53" customWidth="1"/>
    <col min="13581" max="13581" width="13.88671875" style="53" customWidth="1"/>
    <col min="13582" max="13585" width="9.109375" style="53" customWidth="1"/>
    <col min="13586" max="13824" width="8.88671875" style="53"/>
    <col min="13825" max="13825" width="46.109375" style="53" customWidth="1"/>
    <col min="13826" max="13826" width="11.6640625" style="53" customWidth="1"/>
    <col min="13827" max="13827" width="15.6640625" style="53" customWidth="1"/>
    <col min="13828" max="13828" width="17.44140625" style="53" customWidth="1"/>
    <col min="13829" max="13829" width="18.88671875" style="53" customWidth="1"/>
    <col min="13830" max="13830" width="14.6640625" style="53" customWidth="1"/>
    <col min="13831" max="13831" width="17.5546875" style="53" customWidth="1"/>
    <col min="13832" max="13832" width="14.6640625" style="53" customWidth="1"/>
    <col min="13833" max="13833" width="11" style="53" customWidth="1"/>
    <col min="13834" max="13834" width="11.109375" style="53" customWidth="1"/>
    <col min="13835" max="13836" width="13.33203125" style="53" customWidth="1"/>
    <col min="13837" max="13837" width="13.88671875" style="53" customWidth="1"/>
    <col min="13838" max="13841" width="9.109375" style="53" customWidth="1"/>
    <col min="13842" max="14080" width="8.88671875" style="53"/>
    <col min="14081" max="14081" width="46.109375" style="53" customWidth="1"/>
    <col min="14082" max="14082" width="11.6640625" style="53" customWidth="1"/>
    <col min="14083" max="14083" width="15.6640625" style="53" customWidth="1"/>
    <col min="14084" max="14084" width="17.44140625" style="53" customWidth="1"/>
    <col min="14085" max="14085" width="18.88671875" style="53" customWidth="1"/>
    <col min="14086" max="14086" width="14.6640625" style="53" customWidth="1"/>
    <col min="14087" max="14087" width="17.5546875" style="53" customWidth="1"/>
    <col min="14088" max="14088" width="14.6640625" style="53" customWidth="1"/>
    <col min="14089" max="14089" width="11" style="53" customWidth="1"/>
    <col min="14090" max="14090" width="11.109375" style="53" customWidth="1"/>
    <col min="14091" max="14092" width="13.33203125" style="53" customWidth="1"/>
    <col min="14093" max="14093" width="13.88671875" style="53" customWidth="1"/>
    <col min="14094" max="14097" width="9.109375" style="53" customWidth="1"/>
    <col min="14098" max="14336" width="8.88671875" style="53"/>
    <col min="14337" max="14337" width="46.109375" style="53" customWidth="1"/>
    <col min="14338" max="14338" width="11.6640625" style="53" customWidth="1"/>
    <col min="14339" max="14339" width="15.6640625" style="53" customWidth="1"/>
    <col min="14340" max="14340" width="17.44140625" style="53" customWidth="1"/>
    <col min="14341" max="14341" width="18.88671875" style="53" customWidth="1"/>
    <col min="14342" max="14342" width="14.6640625" style="53" customWidth="1"/>
    <col min="14343" max="14343" width="17.5546875" style="53" customWidth="1"/>
    <col min="14344" max="14344" width="14.6640625" style="53" customWidth="1"/>
    <col min="14345" max="14345" width="11" style="53" customWidth="1"/>
    <col min="14346" max="14346" width="11.109375" style="53" customWidth="1"/>
    <col min="14347" max="14348" width="13.33203125" style="53" customWidth="1"/>
    <col min="14349" max="14349" width="13.88671875" style="53" customWidth="1"/>
    <col min="14350" max="14353" width="9.109375" style="53" customWidth="1"/>
    <col min="14354" max="14592" width="8.88671875" style="53"/>
    <col min="14593" max="14593" width="46.109375" style="53" customWidth="1"/>
    <col min="14594" max="14594" width="11.6640625" style="53" customWidth="1"/>
    <col min="14595" max="14595" width="15.6640625" style="53" customWidth="1"/>
    <col min="14596" max="14596" width="17.44140625" style="53" customWidth="1"/>
    <col min="14597" max="14597" width="18.88671875" style="53" customWidth="1"/>
    <col min="14598" max="14598" width="14.6640625" style="53" customWidth="1"/>
    <col min="14599" max="14599" width="17.5546875" style="53" customWidth="1"/>
    <col min="14600" max="14600" width="14.6640625" style="53" customWidth="1"/>
    <col min="14601" max="14601" width="11" style="53" customWidth="1"/>
    <col min="14602" max="14602" width="11.109375" style="53" customWidth="1"/>
    <col min="14603" max="14604" width="13.33203125" style="53" customWidth="1"/>
    <col min="14605" max="14605" width="13.88671875" style="53" customWidth="1"/>
    <col min="14606" max="14609" width="9.109375" style="53" customWidth="1"/>
    <col min="14610" max="14848" width="8.88671875" style="53"/>
    <col min="14849" max="14849" width="46.109375" style="53" customWidth="1"/>
    <col min="14850" max="14850" width="11.6640625" style="53" customWidth="1"/>
    <col min="14851" max="14851" width="15.6640625" style="53" customWidth="1"/>
    <col min="14852" max="14852" width="17.44140625" style="53" customWidth="1"/>
    <col min="14853" max="14853" width="18.88671875" style="53" customWidth="1"/>
    <col min="14854" max="14854" width="14.6640625" style="53" customWidth="1"/>
    <col min="14855" max="14855" width="17.5546875" style="53" customWidth="1"/>
    <col min="14856" max="14856" width="14.6640625" style="53" customWidth="1"/>
    <col min="14857" max="14857" width="11" style="53" customWidth="1"/>
    <col min="14858" max="14858" width="11.109375" style="53" customWidth="1"/>
    <col min="14859" max="14860" width="13.33203125" style="53" customWidth="1"/>
    <col min="14861" max="14861" width="13.88671875" style="53" customWidth="1"/>
    <col min="14862" max="14865" width="9.109375" style="53" customWidth="1"/>
    <col min="14866" max="15104" width="8.88671875" style="53"/>
    <col min="15105" max="15105" width="46.109375" style="53" customWidth="1"/>
    <col min="15106" max="15106" width="11.6640625" style="53" customWidth="1"/>
    <col min="15107" max="15107" width="15.6640625" style="53" customWidth="1"/>
    <col min="15108" max="15108" width="17.44140625" style="53" customWidth="1"/>
    <col min="15109" max="15109" width="18.88671875" style="53" customWidth="1"/>
    <col min="15110" max="15110" width="14.6640625" style="53" customWidth="1"/>
    <col min="15111" max="15111" width="17.5546875" style="53" customWidth="1"/>
    <col min="15112" max="15112" width="14.6640625" style="53" customWidth="1"/>
    <col min="15113" max="15113" width="11" style="53" customWidth="1"/>
    <col min="15114" max="15114" width="11.109375" style="53" customWidth="1"/>
    <col min="15115" max="15116" width="13.33203125" style="53" customWidth="1"/>
    <col min="15117" max="15117" width="13.88671875" style="53" customWidth="1"/>
    <col min="15118" max="15121" width="9.109375" style="53" customWidth="1"/>
    <col min="15122" max="15360" width="8.88671875" style="53"/>
    <col min="15361" max="15361" width="46.109375" style="53" customWidth="1"/>
    <col min="15362" max="15362" width="11.6640625" style="53" customWidth="1"/>
    <col min="15363" max="15363" width="15.6640625" style="53" customWidth="1"/>
    <col min="15364" max="15364" width="17.44140625" style="53" customWidth="1"/>
    <col min="15365" max="15365" width="18.88671875" style="53" customWidth="1"/>
    <col min="15366" max="15366" width="14.6640625" style="53" customWidth="1"/>
    <col min="15367" max="15367" width="17.5546875" style="53" customWidth="1"/>
    <col min="15368" max="15368" width="14.6640625" style="53" customWidth="1"/>
    <col min="15369" max="15369" width="11" style="53" customWidth="1"/>
    <col min="15370" max="15370" width="11.109375" style="53" customWidth="1"/>
    <col min="15371" max="15372" width="13.33203125" style="53" customWidth="1"/>
    <col min="15373" max="15373" width="13.88671875" style="53" customWidth="1"/>
    <col min="15374" max="15377" width="9.109375" style="53" customWidth="1"/>
    <col min="15378" max="15616" width="8.88671875" style="53"/>
    <col min="15617" max="15617" width="46.109375" style="53" customWidth="1"/>
    <col min="15618" max="15618" width="11.6640625" style="53" customWidth="1"/>
    <col min="15619" max="15619" width="15.6640625" style="53" customWidth="1"/>
    <col min="15620" max="15620" width="17.44140625" style="53" customWidth="1"/>
    <col min="15621" max="15621" width="18.88671875" style="53" customWidth="1"/>
    <col min="15622" max="15622" width="14.6640625" style="53" customWidth="1"/>
    <col min="15623" max="15623" width="17.5546875" style="53" customWidth="1"/>
    <col min="15624" max="15624" width="14.6640625" style="53" customWidth="1"/>
    <col min="15625" max="15625" width="11" style="53" customWidth="1"/>
    <col min="15626" max="15626" width="11.109375" style="53" customWidth="1"/>
    <col min="15627" max="15628" width="13.33203125" style="53" customWidth="1"/>
    <col min="15629" max="15629" width="13.88671875" style="53" customWidth="1"/>
    <col min="15630" max="15633" width="9.109375" style="53" customWidth="1"/>
    <col min="15634" max="15872" width="8.88671875" style="53"/>
    <col min="15873" max="15873" width="46.109375" style="53" customWidth="1"/>
    <col min="15874" max="15874" width="11.6640625" style="53" customWidth="1"/>
    <col min="15875" max="15875" width="15.6640625" style="53" customWidth="1"/>
    <col min="15876" max="15876" width="17.44140625" style="53" customWidth="1"/>
    <col min="15877" max="15877" width="18.88671875" style="53" customWidth="1"/>
    <col min="15878" max="15878" width="14.6640625" style="53" customWidth="1"/>
    <col min="15879" max="15879" width="17.5546875" style="53" customWidth="1"/>
    <col min="15880" max="15880" width="14.6640625" style="53" customWidth="1"/>
    <col min="15881" max="15881" width="11" style="53" customWidth="1"/>
    <col min="15882" max="15882" width="11.109375" style="53" customWidth="1"/>
    <col min="15883" max="15884" width="13.33203125" style="53" customWidth="1"/>
    <col min="15885" max="15885" width="13.88671875" style="53" customWidth="1"/>
    <col min="15886" max="15889" width="9.109375" style="53" customWidth="1"/>
    <col min="15890" max="16128" width="8.88671875" style="53"/>
    <col min="16129" max="16129" width="46.109375" style="53" customWidth="1"/>
    <col min="16130" max="16130" width="11.6640625" style="53" customWidth="1"/>
    <col min="16131" max="16131" width="15.6640625" style="53" customWidth="1"/>
    <col min="16132" max="16132" width="17.44140625" style="53" customWidth="1"/>
    <col min="16133" max="16133" width="18.88671875" style="53" customWidth="1"/>
    <col min="16134" max="16134" width="14.6640625" style="53" customWidth="1"/>
    <col min="16135" max="16135" width="17.5546875" style="53" customWidth="1"/>
    <col min="16136" max="16136" width="14.6640625" style="53" customWidth="1"/>
    <col min="16137" max="16137" width="11" style="53" customWidth="1"/>
    <col min="16138" max="16138" width="11.109375" style="53" customWidth="1"/>
    <col min="16139" max="16140" width="13.33203125" style="53" customWidth="1"/>
    <col min="16141" max="16141" width="13.88671875" style="53" customWidth="1"/>
    <col min="16142" max="16145" width="9.109375" style="53" customWidth="1"/>
    <col min="16146" max="16384" width="8.88671875" style="53"/>
  </cols>
  <sheetData>
    <row r="1" spans="1:256" ht="18" hidden="1" customHeight="1" x14ac:dyDescent="0.3">
      <c r="F1" s="129"/>
      <c r="G1" s="129"/>
      <c r="H1" s="129"/>
    </row>
    <row r="2" spans="1:256" ht="18" hidden="1" customHeight="1" x14ac:dyDescent="0.3">
      <c r="F2" s="129"/>
      <c r="G2" s="129"/>
      <c r="H2" s="129"/>
    </row>
    <row r="3" spans="1:256" ht="18" hidden="1" customHeight="1" x14ac:dyDescent="0.3">
      <c r="F3" s="129"/>
      <c r="G3" s="129"/>
      <c r="H3" s="129"/>
    </row>
    <row r="4" spans="1:256" s="131" customFormat="1" ht="14.4" customHeight="1" x14ac:dyDescent="0.3">
      <c r="A4" s="130"/>
      <c r="B4" s="130"/>
      <c r="E4" s="359"/>
      <c r="F4" s="359"/>
      <c r="G4" s="699" t="s">
        <v>141</v>
      </c>
      <c r="H4" s="699"/>
      <c r="I4" s="132"/>
    </row>
    <row r="5" spans="1:256" s="131" customFormat="1" ht="28.95" customHeight="1" x14ac:dyDescent="0.3">
      <c r="A5" s="148"/>
      <c r="B5" s="130"/>
      <c r="E5" s="699" t="s">
        <v>281</v>
      </c>
      <c r="F5" s="699"/>
      <c r="G5" s="699"/>
      <c r="H5" s="699"/>
      <c r="I5" s="132"/>
    </row>
    <row r="6" spans="1:256" s="131" customFormat="1" ht="13.95" customHeight="1" x14ac:dyDescent="0.3">
      <c r="A6" s="130"/>
      <c r="B6" s="130"/>
      <c r="E6" s="699" t="s">
        <v>142</v>
      </c>
      <c r="F6" s="699"/>
      <c r="G6" s="699"/>
      <c r="H6" s="699"/>
      <c r="I6" s="132"/>
    </row>
    <row r="7" spans="1:256" s="131" customFormat="1" ht="22.2" customHeight="1" x14ac:dyDescent="0.3">
      <c r="A7" s="130"/>
      <c r="B7" s="130"/>
      <c r="E7" s="699" t="s">
        <v>143</v>
      </c>
      <c r="F7" s="699"/>
      <c r="G7" s="699"/>
      <c r="H7" s="699"/>
      <c r="I7" s="132"/>
    </row>
    <row r="8" spans="1:256" s="131" customFormat="1" ht="13.95" customHeight="1" x14ac:dyDescent="0.3">
      <c r="A8" s="130"/>
      <c r="B8" s="130"/>
      <c r="E8" s="681"/>
      <c r="F8" s="681"/>
      <c r="G8" s="322"/>
      <c r="H8" s="322"/>
      <c r="I8" s="132"/>
    </row>
    <row r="9" spans="1:256" s="131" customFormat="1" ht="25.95" customHeight="1" x14ac:dyDescent="0.3">
      <c r="A9" s="293"/>
      <c r="B9" s="130"/>
      <c r="E9" s="709" t="s">
        <v>121</v>
      </c>
      <c r="F9" s="709"/>
      <c r="G9" s="709"/>
      <c r="H9" s="709"/>
      <c r="I9" s="132"/>
    </row>
    <row r="10" spans="1:256" s="134" customFormat="1" ht="19.2" customHeight="1" x14ac:dyDescent="0.35">
      <c r="A10" s="133"/>
      <c r="B10" s="133"/>
      <c r="C10" s="133"/>
      <c r="D10" s="147"/>
      <c r="E10" s="710" t="s">
        <v>282</v>
      </c>
      <c r="F10" s="710"/>
      <c r="G10" s="710"/>
      <c r="H10" s="710"/>
      <c r="I10" s="147"/>
      <c r="J10" s="147"/>
      <c r="K10" s="147"/>
      <c r="L10" s="147"/>
    </row>
    <row r="11" spans="1:256" s="134" customFormat="1" ht="24" customHeight="1" x14ac:dyDescent="0.35">
      <c r="A11" s="133"/>
      <c r="B11" s="133"/>
      <c r="C11" s="133"/>
      <c r="D11" s="146"/>
      <c r="E11" s="710" t="s">
        <v>122</v>
      </c>
      <c r="F11" s="710"/>
      <c r="G11" s="710"/>
      <c r="H11" s="710"/>
      <c r="I11" s="146"/>
      <c r="J11" s="146"/>
      <c r="K11" s="146"/>
      <c r="L11" s="146"/>
    </row>
    <row r="12" spans="1:256" s="134" customFormat="1" ht="21.6" customHeight="1" x14ac:dyDescent="0.35">
      <c r="A12" s="133"/>
      <c r="B12" s="133"/>
      <c r="C12" s="133"/>
      <c r="D12" s="147"/>
      <c r="E12" s="709" t="s">
        <v>123</v>
      </c>
      <c r="F12" s="709"/>
      <c r="G12" s="709"/>
      <c r="H12" s="709"/>
      <c r="I12" s="147"/>
      <c r="J12" s="147"/>
      <c r="K12" s="147"/>
      <c r="L12" s="147"/>
    </row>
    <row r="13" spans="1:256" s="134" customFormat="1" ht="24" customHeight="1" x14ac:dyDescent="0.4">
      <c r="A13" s="135"/>
      <c r="B13" s="135"/>
      <c r="C13" s="135"/>
      <c r="D13" s="147"/>
      <c r="E13" s="863"/>
      <c r="F13" s="863"/>
      <c r="G13" s="863"/>
      <c r="H13" s="863"/>
      <c r="I13" s="147"/>
      <c r="J13" s="147"/>
      <c r="K13" s="147"/>
      <c r="L13" s="147"/>
    </row>
    <row r="14" spans="1:256" s="136" customFormat="1" ht="18" customHeight="1" x14ac:dyDescent="0.4">
      <c r="A14" s="135"/>
      <c r="B14" s="135"/>
      <c r="C14" s="135"/>
      <c r="D14" s="147"/>
      <c r="E14" s="147"/>
      <c r="F14" s="147"/>
      <c r="G14" s="147"/>
      <c r="H14" s="147"/>
      <c r="I14" s="147"/>
      <c r="J14" s="147"/>
      <c r="K14" s="147"/>
      <c r="L14" s="147"/>
    </row>
    <row r="15" spans="1:256" s="134" customFormat="1" ht="19.2" customHeight="1" x14ac:dyDescent="0.4">
      <c r="A15" s="135"/>
      <c r="B15" s="135"/>
      <c r="C15" s="135"/>
      <c r="D15" s="189"/>
      <c r="E15" s="189"/>
      <c r="F15" s="189"/>
      <c r="G15" s="189"/>
      <c r="H15" s="189"/>
      <c r="I15" s="137"/>
      <c r="J15" s="137"/>
      <c r="K15" s="137"/>
      <c r="L15" s="137"/>
    </row>
    <row r="16" spans="1:256" s="61" customFormat="1" ht="26.4" customHeight="1" x14ac:dyDescent="0.4">
      <c r="A16" s="99"/>
      <c r="B16" s="99"/>
      <c r="C16" s="99"/>
      <c r="D16" s="891"/>
      <c r="E16" s="891"/>
      <c r="F16" s="891"/>
      <c r="G16" s="891"/>
      <c r="H16" s="891"/>
      <c r="I16" s="891"/>
      <c r="J16" s="891"/>
      <c r="K16" s="891"/>
      <c r="L16" s="891"/>
      <c r="M16" s="60"/>
      <c r="N16" s="60"/>
      <c r="O16" s="60"/>
      <c r="P16" s="60"/>
      <c r="Q16" s="60"/>
      <c r="R16" s="60"/>
      <c r="S16" s="60"/>
      <c r="T16" s="60"/>
      <c r="U16" s="60"/>
      <c r="V16" s="60"/>
      <c r="W16" s="60"/>
      <c r="X16" s="60"/>
      <c r="Y16" s="60"/>
      <c r="Z16" s="60"/>
      <c r="AA16" s="60"/>
      <c r="AB16" s="60"/>
      <c r="AC16" s="60"/>
      <c r="AD16" s="60"/>
      <c r="AE16" s="60"/>
      <c r="AF16" s="60"/>
      <c r="AG16" s="60"/>
      <c r="AH16" s="60"/>
      <c r="AI16" s="60"/>
      <c r="AJ16" s="60"/>
      <c r="AK16" s="60"/>
      <c r="AL16" s="60"/>
      <c r="AM16" s="60"/>
      <c r="AN16" s="60"/>
      <c r="AO16" s="60"/>
      <c r="AP16" s="60"/>
      <c r="AQ16" s="60"/>
      <c r="AR16" s="60"/>
      <c r="AS16" s="60"/>
      <c r="AT16" s="60"/>
      <c r="AU16" s="60"/>
      <c r="AV16" s="60"/>
      <c r="AW16" s="60"/>
      <c r="AX16" s="60"/>
      <c r="AY16" s="60"/>
      <c r="AZ16" s="60"/>
      <c r="BA16" s="60"/>
      <c r="BB16" s="60"/>
      <c r="BC16" s="60"/>
      <c r="BD16" s="60"/>
      <c r="BE16" s="60"/>
      <c r="BF16" s="60"/>
      <c r="BG16" s="60"/>
      <c r="BH16" s="60"/>
      <c r="BI16" s="60"/>
      <c r="BJ16" s="60"/>
      <c r="BK16" s="60"/>
      <c r="BL16" s="60"/>
      <c r="BM16" s="60"/>
      <c r="BN16" s="60"/>
      <c r="BO16" s="60"/>
      <c r="BP16" s="60"/>
      <c r="BQ16" s="60"/>
      <c r="BR16" s="60"/>
      <c r="BS16" s="60"/>
      <c r="BT16" s="60"/>
      <c r="BU16" s="60"/>
      <c r="BV16" s="60"/>
      <c r="BW16" s="60"/>
      <c r="BX16" s="60"/>
      <c r="BY16" s="60"/>
      <c r="BZ16" s="60"/>
      <c r="CA16" s="60"/>
      <c r="CB16" s="60"/>
      <c r="CC16" s="60"/>
      <c r="CD16" s="60"/>
      <c r="CE16" s="60"/>
      <c r="CF16" s="60"/>
      <c r="CG16" s="60"/>
      <c r="CH16" s="60"/>
      <c r="CI16" s="60"/>
      <c r="CJ16" s="60"/>
      <c r="CK16" s="60"/>
      <c r="CL16" s="60"/>
      <c r="CM16" s="60"/>
      <c r="CN16" s="60"/>
      <c r="CO16" s="60"/>
      <c r="CP16" s="60"/>
      <c r="CQ16" s="60"/>
      <c r="CR16" s="60"/>
      <c r="CS16" s="60"/>
      <c r="CT16" s="60"/>
      <c r="CU16" s="60"/>
      <c r="CV16" s="60"/>
      <c r="CW16" s="60"/>
      <c r="CX16" s="60"/>
      <c r="CY16" s="60"/>
      <c r="CZ16" s="60"/>
      <c r="DA16" s="60"/>
      <c r="DB16" s="60"/>
      <c r="DC16" s="60"/>
      <c r="DD16" s="60"/>
      <c r="DE16" s="60"/>
      <c r="DF16" s="60"/>
      <c r="DG16" s="60"/>
      <c r="DH16" s="60"/>
      <c r="DI16" s="60"/>
      <c r="DJ16" s="60"/>
      <c r="DK16" s="60"/>
      <c r="DL16" s="60"/>
      <c r="DM16" s="60"/>
      <c r="DN16" s="60"/>
      <c r="DO16" s="60"/>
      <c r="DP16" s="60"/>
      <c r="DQ16" s="60"/>
      <c r="DR16" s="60"/>
      <c r="DS16" s="60"/>
      <c r="DT16" s="60"/>
      <c r="DU16" s="60"/>
      <c r="DV16" s="60"/>
      <c r="DW16" s="60"/>
      <c r="DX16" s="60"/>
      <c r="DY16" s="60"/>
      <c r="DZ16" s="60"/>
      <c r="EA16" s="60"/>
      <c r="EB16" s="60"/>
      <c r="EC16" s="60"/>
      <c r="ED16" s="60"/>
      <c r="EE16" s="60"/>
      <c r="EF16" s="60"/>
      <c r="EG16" s="60"/>
      <c r="EH16" s="60"/>
      <c r="EI16" s="60"/>
      <c r="EJ16" s="60"/>
      <c r="EK16" s="60"/>
      <c r="EL16" s="60"/>
      <c r="EM16" s="60"/>
      <c r="EN16" s="60"/>
      <c r="EO16" s="60"/>
      <c r="EP16" s="60"/>
      <c r="EQ16" s="60"/>
      <c r="ER16" s="60"/>
      <c r="ES16" s="60"/>
      <c r="ET16" s="60"/>
      <c r="EU16" s="60"/>
      <c r="EV16" s="60"/>
      <c r="EW16" s="60"/>
      <c r="EX16" s="60"/>
      <c r="EY16" s="60"/>
      <c r="EZ16" s="60"/>
      <c r="FA16" s="60"/>
      <c r="FB16" s="60"/>
      <c r="FC16" s="60"/>
      <c r="FD16" s="60"/>
      <c r="FE16" s="60"/>
      <c r="FF16" s="60"/>
      <c r="FG16" s="60"/>
      <c r="FH16" s="60"/>
      <c r="FI16" s="60"/>
      <c r="FJ16" s="60"/>
      <c r="FK16" s="60"/>
      <c r="FL16" s="60"/>
      <c r="FM16" s="60"/>
      <c r="FN16" s="60"/>
      <c r="FO16" s="60"/>
      <c r="FP16" s="60"/>
      <c r="FQ16" s="60"/>
      <c r="FR16" s="60"/>
      <c r="FS16" s="60"/>
      <c r="FT16" s="60"/>
      <c r="FU16" s="60"/>
      <c r="FV16" s="60"/>
      <c r="FW16" s="60"/>
      <c r="FX16" s="60"/>
      <c r="FY16" s="60"/>
      <c r="FZ16" s="60"/>
      <c r="GA16" s="60"/>
      <c r="GB16" s="60"/>
      <c r="GC16" s="60"/>
      <c r="GD16" s="60"/>
      <c r="GE16" s="60"/>
      <c r="GF16" s="60"/>
      <c r="GG16" s="60"/>
      <c r="GH16" s="60"/>
      <c r="GI16" s="60"/>
      <c r="GJ16" s="60"/>
      <c r="GK16" s="60"/>
      <c r="GL16" s="60"/>
      <c r="GM16" s="60"/>
      <c r="GN16" s="60"/>
      <c r="GO16" s="60"/>
      <c r="GP16" s="60"/>
      <c r="GQ16" s="60"/>
      <c r="GR16" s="60"/>
      <c r="GS16" s="60"/>
      <c r="GT16" s="60"/>
      <c r="GU16" s="60"/>
      <c r="GV16" s="60"/>
      <c r="GW16" s="60"/>
      <c r="GX16" s="60"/>
      <c r="GY16" s="60"/>
      <c r="GZ16" s="60"/>
      <c r="HA16" s="60"/>
      <c r="HB16" s="60"/>
      <c r="HC16" s="60"/>
      <c r="HD16" s="60"/>
      <c r="HE16" s="60"/>
      <c r="HF16" s="60"/>
      <c r="HG16" s="60"/>
      <c r="HH16" s="60"/>
      <c r="HI16" s="60"/>
      <c r="HJ16" s="60"/>
      <c r="HK16" s="60"/>
      <c r="HL16" s="60"/>
      <c r="HM16" s="60"/>
      <c r="HN16" s="60"/>
      <c r="HO16" s="60"/>
      <c r="HP16" s="60"/>
      <c r="HQ16" s="60"/>
      <c r="HR16" s="60"/>
      <c r="HS16" s="60"/>
      <c r="HT16" s="60"/>
      <c r="HU16" s="60"/>
      <c r="HV16" s="60"/>
      <c r="HW16" s="60"/>
      <c r="HX16" s="60"/>
      <c r="HY16" s="60"/>
      <c r="HZ16" s="60"/>
      <c r="IA16" s="60"/>
      <c r="IB16" s="60"/>
      <c r="IC16" s="60"/>
      <c r="ID16" s="60"/>
      <c r="IE16" s="60"/>
      <c r="IF16" s="60"/>
      <c r="IG16" s="60"/>
      <c r="IH16" s="60"/>
      <c r="II16" s="60"/>
      <c r="IJ16" s="60"/>
      <c r="IK16" s="60"/>
      <c r="IL16" s="60"/>
      <c r="IM16" s="60"/>
      <c r="IN16" s="60"/>
      <c r="IO16" s="60"/>
      <c r="IP16" s="60"/>
      <c r="IQ16" s="60"/>
      <c r="IR16" s="60"/>
      <c r="IS16" s="60"/>
      <c r="IT16" s="60"/>
      <c r="IU16" s="60"/>
      <c r="IV16" s="60"/>
    </row>
    <row r="17" spans="1:256" s="61" customFormat="1" ht="22.2" customHeight="1" x14ac:dyDescent="0.4">
      <c r="A17" s="64"/>
      <c r="B17" s="64"/>
      <c r="C17" s="64"/>
      <c r="D17" s="64"/>
      <c r="E17" s="64"/>
      <c r="F17" s="65"/>
      <c r="G17" s="64"/>
      <c r="H17" s="64"/>
      <c r="I17" s="64"/>
      <c r="J17" s="64"/>
      <c r="K17" s="64"/>
      <c r="L17" s="64"/>
      <c r="M17" s="64"/>
      <c r="N17" s="64"/>
      <c r="O17" s="64"/>
      <c r="P17" s="64"/>
      <c r="Q17" s="64"/>
      <c r="R17" s="64"/>
      <c r="S17" s="64"/>
      <c r="T17" s="64"/>
      <c r="U17" s="64"/>
      <c r="V17" s="64"/>
      <c r="W17" s="64"/>
      <c r="X17" s="64"/>
      <c r="Y17" s="64"/>
      <c r="Z17" s="64"/>
      <c r="AA17" s="64"/>
      <c r="AB17" s="64"/>
      <c r="AC17" s="64"/>
      <c r="AD17" s="64"/>
      <c r="AE17" s="64"/>
      <c r="AF17" s="64"/>
      <c r="AG17" s="64"/>
      <c r="AH17" s="64"/>
      <c r="AI17" s="64"/>
      <c r="AJ17" s="64"/>
      <c r="AK17" s="64"/>
      <c r="AL17" s="64"/>
      <c r="AM17" s="64"/>
      <c r="AN17" s="64"/>
      <c r="AO17" s="64"/>
      <c r="AP17" s="64"/>
      <c r="AQ17" s="64"/>
      <c r="AR17" s="64"/>
      <c r="AS17" s="64"/>
      <c r="AT17" s="64"/>
      <c r="AU17" s="64"/>
      <c r="AV17" s="64"/>
      <c r="AW17" s="64"/>
      <c r="AX17" s="64"/>
      <c r="AY17" s="64"/>
      <c r="AZ17" s="64"/>
      <c r="BA17" s="64"/>
      <c r="BB17" s="64"/>
      <c r="BC17" s="64"/>
      <c r="BD17" s="64"/>
      <c r="BE17" s="64"/>
      <c r="BF17" s="64"/>
      <c r="BG17" s="64"/>
      <c r="BH17" s="64"/>
      <c r="BI17" s="64"/>
      <c r="BJ17" s="64"/>
      <c r="BK17" s="64"/>
      <c r="BL17" s="64"/>
      <c r="BM17" s="64"/>
      <c r="BN17" s="64"/>
      <c r="BO17" s="64"/>
      <c r="BP17" s="64"/>
      <c r="BQ17" s="64"/>
      <c r="BR17" s="64"/>
      <c r="BS17" s="64"/>
      <c r="BT17" s="64"/>
      <c r="BU17" s="64"/>
      <c r="BV17" s="64"/>
      <c r="BW17" s="64"/>
      <c r="BX17" s="64"/>
      <c r="BY17" s="64"/>
      <c r="BZ17" s="64"/>
      <c r="CA17" s="64"/>
      <c r="CB17" s="64"/>
      <c r="CC17" s="64"/>
      <c r="CD17" s="64"/>
      <c r="CE17" s="64"/>
      <c r="CF17" s="64"/>
      <c r="CG17" s="64"/>
      <c r="CH17" s="64"/>
      <c r="CI17" s="64"/>
      <c r="CJ17" s="64"/>
      <c r="CK17" s="64"/>
      <c r="CL17" s="64"/>
      <c r="CM17" s="64"/>
      <c r="CN17" s="64"/>
      <c r="CO17" s="64"/>
      <c r="CP17" s="64"/>
      <c r="CQ17" s="64"/>
      <c r="CR17" s="64"/>
      <c r="CS17" s="64"/>
      <c r="CT17" s="64"/>
      <c r="CU17" s="64"/>
      <c r="CV17" s="64"/>
      <c r="CW17" s="64"/>
      <c r="CX17" s="64"/>
      <c r="CY17" s="64"/>
      <c r="CZ17" s="64"/>
      <c r="DA17" s="64"/>
      <c r="DB17" s="64"/>
      <c r="DC17" s="64"/>
      <c r="DD17" s="64"/>
      <c r="DE17" s="64"/>
      <c r="DF17" s="64"/>
      <c r="DG17" s="64"/>
      <c r="DH17" s="64"/>
      <c r="DI17" s="64"/>
      <c r="DJ17" s="64"/>
      <c r="DK17" s="64"/>
      <c r="DL17" s="64"/>
      <c r="DM17" s="64"/>
      <c r="DN17" s="64"/>
      <c r="DO17" s="64"/>
      <c r="DP17" s="64"/>
      <c r="DQ17" s="64"/>
      <c r="DR17" s="64"/>
      <c r="DS17" s="64"/>
      <c r="DT17" s="64"/>
      <c r="DU17" s="64"/>
      <c r="DV17" s="64"/>
      <c r="DW17" s="64"/>
      <c r="DX17" s="64"/>
      <c r="DY17" s="64"/>
      <c r="DZ17" s="64"/>
      <c r="EA17" s="64"/>
      <c r="EB17" s="64"/>
      <c r="EC17" s="64"/>
      <c r="ED17" s="64"/>
      <c r="EE17" s="64"/>
      <c r="EF17" s="64"/>
      <c r="EG17" s="64"/>
      <c r="EH17" s="64"/>
      <c r="EI17" s="64"/>
      <c r="EJ17" s="64"/>
      <c r="EK17" s="64"/>
      <c r="EL17" s="64"/>
      <c r="EM17" s="64"/>
      <c r="EN17" s="64"/>
      <c r="EO17" s="64"/>
      <c r="EP17" s="64"/>
      <c r="EQ17" s="64"/>
      <c r="ER17" s="64"/>
      <c r="ES17" s="64"/>
      <c r="ET17" s="64"/>
      <c r="EU17" s="64"/>
      <c r="EV17" s="64"/>
      <c r="EW17" s="64"/>
      <c r="EX17" s="64"/>
      <c r="EY17" s="64"/>
      <c r="EZ17" s="64"/>
      <c r="FA17" s="64"/>
      <c r="FB17" s="64"/>
      <c r="FC17" s="64"/>
      <c r="FD17" s="64"/>
      <c r="FE17" s="64"/>
      <c r="FF17" s="64"/>
      <c r="FG17" s="64"/>
      <c r="FH17" s="64"/>
      <c r="FI17" s="64"/>
      <c r="FJ17" s="64"/>
      <c r="FK17" s="64"/>
      <c r="FL17" s="64"/>
      <c r="FM17" s="64"/>
      <c r="FN17" s="64"/>
      <c r="FO17" s="64"/>
      <c r="FP17" s="64"/>
      <c r="FQ17" s="64"/>
      <c r="FR17" s="64"/>
      <c r="FS17" s="64"/>
      <c r="FT17" s="64"/>
      <c r="FU17" s="64"/>
      <c r="FV17" s="64"/>
      <c r="FW17" s="64"/>
      <c r="FX17" s="64"/>
      <c r="FY17" s="64"/>
      <c r="FZ17" s="64"/>
      <c r="GA17" s="64"/>
      <c r="GB17" s="64"/>
      <c r="GC17" s="64"/>
      <c r="GD17" s="64"/>
      <c r="GE17" s="64"/>
      <c r="GF17" s="64"/>
      <c r="GG17" s="64"/>
      <c r="GH17" s="64"/>
      <c r="GI17" s="64"/>
      <c r="GJ17" s="64"/>
      <c r="GK17" s="64"/>
      <c r="GL17" s="64"/>
      <c r="GM17" s="64"/>
      <c r="GN17" s="64"/>
      <c r="GO17" s="64"/>
      <c r="GP17" s="64"/>
      <c r="GQ17" s="64"/>
      <c r="GR17" s="64"/>
      <c r="GS17" s="64"/>
      <c r="GT17" s="64"/>
      <c r="GU17" s="64"/>
      <c r="GV17" s="64"/>
      <c r="GW17" s="64"/>
      <c r="GX17" s="64"/>
      <c r="GY17" s="64"/>
      <c r="GZ17" s="64"/>
      <c r="HA17" s="64"/>
      <c r="HB17" s="64"/>
      <c r="HC17" s="64"/>
      <c r="HD17" s="64"/>
      <c r="HE17" s="64"/>
      <c r="HF17" s="64"/>
      <c r="HG17" s="64"/>
      <c r="HH17" s="64"/>
      <c r="HI17" s="64"/>
      <c r="HJ17" s="64"/>
      <c r="HK17" s="64"/>
      <c r="HL17" s="64"/>
      <c r="HM17" s="64"/>
      <c r="HN17" s="64"/>
      <c r="HO17" s="64"/>
      <c r="HP17" s="64"/>
      <c r="HQ17" s="64"/>
      <c r="HR17" s="64"/>
      <c r="HS17" s="64"/>
      <c r="HT17" s="64"/>
      <c r="HU17" s="64"/>
      <c r="HV17" s="64"/>
      <c r="HW17" s="64"/>
      <c r="HX17" s="64"/>
      <c r="HY17" s="64"/>
      <c r="HZ17" s="64"/>
      <c r="IA17" s="64"/>
      <c r="IB17" s="64"/>
      <c r="IC17" s="64"/>
      <c r="ID17" s="64"/>
      <c r="IE17" s="64"/>
      <c r="IF17" s="64"/>
      <c r="IG17" s="64"/>
      <c r="IH17" s="64"/>
      <c r="II17" s="64"/>
      <c r="IJ17" s="64"/>
      <c r="IK17" s="64"/>
      <c r="IL17" s="64"/>
      <c r="IM17" s="64"/>
      <c r="IN17" s="64"/>
      <c r="IO17" s="64"/>
      <c r="IP17" s="64"/>
      <c r="IQ17" s="64"/>
      <c r="IR17" s="64"/>
      <c r="IS17" s="64"/>
      <c r="IT17" s="64"/>
      <c r="IU17" s="64"/>
      <c r="IV17" s="64"/>
    </row>
    <row r="18" spans="1:256" s="61" customFormat="1" ht="21" customHeight="1" x14ac:dyDescent="0.4">
      <c r="A18" s="66"/>
      <c r="B18" s="66"/>
      <c r="C18" s="67" t="s">
        <v>0</v>
      </c>
      <c r="D18" s="67"/>
      <c r="E18" s="67"/>
      <c r="F18" s="67"/>
      <c r="G18" s="67"/>
      <c r="H18" s="67"/>
      <c r="I18" s="68"/>
      <c r="J18" s="66"/>
      <c r="K18" s="66"/>
      <c r="L18" s="66"/>
      <c r="M18" s="66"/>
      <c r="N18" s="66"/>
      <c r="O18" s="66"/>
      <c r="P18" s="66"/>
      <c r="Q18" s="66"/>
      <c r="R18" s="66"/>
      <c r="S18" s="66"/>
      <c r="T18" s="66"/>
      <c r="U18" s="66"/>
      <c r="V18" s="66"/>
      <c r="W18" s="66"/>
      <c r="X18" s="66"/>
      <c r="Y18" s="66"/>
      <c r="Z18" s="66"/>
      <c r="AA18" s="66"/>
      <c r="AB18" s="66"/>
      <c r="AC18" s="66"/>
      <c r="AD18" s="66"/>
      <c r="AE18" s="66"/>
      <c r="AF18" s="66"/>
      <c r="AG18" s="66"/>
      <c r="AH18" s="66"/>
      <c r="AI18" s="66"/>
      <c r="AJ18" s="66"/>
      <c r="AK18" s="66"/>
      <c r="AL18" s="66"/>
      <c r="AM18" s="66"/>
      <c r="AN18" s="66"/>
      <c r="AO18" s="66"/>
      <c r="AP18" s="66"/>
      <c r="AQ18" s="66"/>
      <c r="AR18" s="66"/>
      <c r="AS18" s="66"/>
      <c r="AT18" s="66"/>
      <c r="AU18" s="66"/>
      <c r="AV18" s="66"/>
      <c r="AW18" s="66"/>
      <c r="AX18" s="66"/>
      <c r="AY18" s="66"/>
      <c r="AZ18" s="66"/>
      <c r="BA18" s="66"/>
      <c r="BB18" s="66"/>
      <c r="BC18" s="66"/>
      <c r="BD18" s="66"/>
      <c r="BE18" s="66"/>
      <c r="BF18" s="66"/>
      <c r="BG18" s="66"/>
      <c r="BH18" s="66"/>
      <c r="BI18" s="66"/>
      <c r="BJ18" s="66"/>
      <c r="BK18" s="66"/>
      <c r="BL18" s="66"/>
      <c r="BM18" s="66"/>
      <c r="BN18" s="66"/>
      <c r="BO18" s="66"/>
      <c r="BP18" s="66"/>
      <c r="BQ18" s="66"/>
      <c r="BR18" s="66"/>
      <c r="BS18" s="66"/>
      <c r="BT18" s="66"/>
      <c r="BU18" s="66"/>
      <c r="BV18" s="66"/>
      <c r="BW18" s="66"/>
      <c r="BX18" s="66"/>
      <c r="BY18" s="66"/>
      <c r="BZ18" s="66"/>
      <c r="CA18" s="66"/>
      <c r="CB18" s="66"/>
      <c r="CC18" s="66"/>
      <c r="CD18" s="66"/>
      <c r="CE18" s="66"/>
      <c r="CF18" s="66"/>
      <c r="CG18" s="66"/>
      <c r="CH18" s="66"/>
      <c r="CI18" s="66"/>
      <c r="CJ18" s="66"/>
      <c r="CK18" s="66"/>
      <c r="CL18" s="66"/>
      <c r="CM18" s="66"/>
      <c r="CN18" s="66"/>
      <c r="CO18" s="66"/>
      <c r="CP18" s="66"/>
      <c r="CQ18" s="66"/>
      <c r="CR18" s="66"/>
      <c r="CS18" s="66"/>
      <c r="CT18" s="66"/>
      <c r="CU18" s="66"/>
      <c r="CV18" s="66"/>
      <c r="CW18" s="66"/>
      <c r="CX18" s="66"/>
      <c r="CY18" s="66"/>
      <c r="CZ18" s="66"/>
      <c r="DA18" s="66"/>
      <c r="DB18" s="66"/>
      <c r="DC18" s="66"/>
      <c r="DD18" s="66"/>
      <c r="DE18" s="66"/>
      <c r="DF18" s="66"/>
      <c r="DG18" s="66"/>
      <c r="DH18" s="66"/>
      <c r="DI18" s="66"/>
      <c r="DJ18" s="66"/>
      <c r="DK18" s="66"/>
      <c r="DL18" s="66"/>
      <c r="DM18" s="66"/>
      <c r="DN18" s="66"/>
      <c r="DO18" s="66"/>
      <c r="DP18" s="66"/>
      <c r="DQ18" s="66"/>
      <c r="DR18" s="66"/>
      <c r="DS18" s="66"/>
      <c r="DT18" s="66"/>
      <c r="DU18" s="66"/>
      <c r="DV18" s="66"/>
      <c r="DW18" s="66"/>
      <c r="DX18" s="66"/>
      <c r="DY18" s="66"/>
      <c r="DZ18" s="66"/>
      <c r="EA18" s="66"/>
      <c r="EB18" s="66"/>
      <c r="EC18" s="66"/>
      <c r="ED18" s="66"/>
      <c r="EE18" s="66"/>
      <c r="EF18" s="66"/>
      <c r="EG18" s="66"/>
      <c r="EH18" s="66"/>
      <c r="EI18" s="66"/>
      <c r="EJ18" s="66"/>
      <c r="EK18" s="66"/>
      <c r="EL18" s="66"/>
      <c r="EM18" s="66"/>
      <c r="EN18" s="66"/>
      <c r="EO18" s="66"/>
      <c r="EP18" s="66"/>
      <c r="EQ18" s="66"/>
      <c r="ER18" s="66"/>
      <c r="ES18" s="66"/>
      <c r="ET18" s="66"/>
      <c r="EU18" s="66"/>
      <c r="EV18" s="66"/>
      <c r="EW18" s="66"/>
      <c r="EX18" s="66"/>
      <c r="EY18" s="66"/>
      <c r="EZ18" s="66"/>
      <c r="FA18" s="66"/>
      <c r="FB18" s="66"/>
      <c r="FC18" s="66"/>
      <c r="FD18" s="66"/>
      <c r="FE18" s="66"/>
      <c r="FF18" s="66"/>
      <c r="FG18" s="66"/>
      <c r="FH18" s="66"/>
      <c r="FI18" s="66"/>
      <c r="FJ18" s="66"/>
      <c r="FK18" s="66"/>
      <c r="FL18" s="66"/>
      <c r="FM18" s="66"/>
      <c r="FN18" s="66"/>
      <c r="FO18" s="66"/>
      <c r="FP18" s="66"/>
      <c r="FQ18" s="66"/>
      <c r="FR18" s="66"/>
      <c r="FS18" s="66"/>
      <c r="FT18" s="66"/>
      <c r="FU18" s="66"/>
      <c r="FV18" s="66"/>
      <c r="FW18" s="66"/>
      <c r="FX18" s="66"/>
      <c r="FY18" s="66"/>
      <c r="FZ18" s="66"/>
      <c r="GA18" s="66"/>
      <c r="GB18" s="66"/>
      <c r="GC18" s="66"/>
      <c r="GD18" s="66"/>
      <c r="GE18" s="66"/>
      <c r="GF18" s="66"/>
      <c r="GG18" s="66"/>
      <c r="GH18" s="66"/>
      <c r="GI18" s="66"/>
      <c r="GJ18" s="66"/>
      <c r="GK18" s="66"/>
      <c r="GL18" s="66"/>
      <c r="GM18" s="66"/>
      <c r="GN18" s="66"/>
      <c r="GO18" s="66"/>
      <c r="GP18" s="66"/>
      <c r="GQ18" s="66"/>
      <c r="GR18" s="66"/>
      <c r="GS18" s="66"/>
      <c r="GT18" s="66"/>
      <c r="GU18" s="66"/>
      <c r="GV18" s="66"/>
      <c r="GW18" s="66"/>
      <c r="GX18" s="66"/>
      <c r="GY18" s="66"/>
      <c r="GZ18" s="66"/>
      <c r="HA18" s="66"/>
      <c r="HB18" s="66"/>
      <c r="HC18" s="66"/>
      <c r="HD18" s="66"/>
      <c r="HE18" s="66"/>
      <c r="HF18" s="66"/>
      <c r="HG18" s="66"/>
      <c r="HH18" s="66"/>
      <c r="HI18" s="66"/>
      <c r="HJ18" s="66"/>
      <c r="HK18" s="66"/>
      <c r="HL18" s="66"/>
      <c r="HM18" s="66"/>
      <c r="HN18" s="66"/>
      <c r="HO18" s="66"/>
      <c r="HP18" s="66"/>
      <c r="HQ18" s="66"/>
      <c r="HR18" s="66"/>
      <c r="HS18" s="66"/>
      <c r="HT18" s="66"/>
      <c r="HU18" s="66"/>
      <c r="HV18" s="66"/>
      <c r="HW18" s="66"/>
      <c r="HX18" s="66"/>
      <c r="HY18" s="66"/>
      <c r="HZ18" s="66"/>
      <c r="IA18" s="66"/>
      <c r="IB18" s="66"/>
      <c r="IC18" s="66"/>
      <c r="ID18" s="66"/>
      <c r="IE18" s="66"/>
      <c r="IF18" s="66"/>
      <c r="IG18" s="66"/>
      <c r="IH18" s="66"/>
      <c r="II18" s="66"/>
      <c r="IJ18" s="66"/>
      <c r="IK18" s="66"/>
      <c r="IL18" s="66"/>
      <c r="IM18" s="66"/>
      <c r="IN18" s="66"/>
      <c r="IO18" s="66"/>
      <c r="IP18" s="66"/>
      <c r="IQ18" s="66"/>
      <c r="IR18" s="66"/>
      <c r="IS18" s="66"/>
      <c r="IT18" s="66"/>
      <c r="IU18" s="66"/>
      <c r="IV18" s="66"/>
    </row>
    <row r="19" spans="1:256" s="61" customFormat="1" ht="22.2" customHeight="1" x14ac:dyDescent="0.4">
      <c r="A19" s="727" t="s">
        <v>46</v>
      </c>
      <c r="B19" s="727"/>
      <c r="C19" s="727"/>
      <c r="D19" s="727"/>
      <c r="E19" s="727"/>
      <c r="F19" s="727"/>
      <c r="G19" s="727"/>
      <c r="H19" s="69"/>
      <c r="I19" s="68"/>
      <c r="J19" s="66"/>
      <c r="K19" s="66"/>
      <c r="L19" s="66"/>
      <c r="M19" s="66"/>
      <c r="N19" s="66"/>
      <c r="O19" s="66"/>
      <c r="P19" s="66"/>
      <c r="Q19" s="66"/>
      <c r="R19" s="66"/>
      <c r="S19" s="66"/>
      <c r="T19" s="66"/>
      <c r="U19" s="66"/>
      <c r="V19" s="66"/>
      <c r="W19" s="66"/>
      <c r="X19" s="66"/>
      <c r="Y19" s="66"/>
      <c r="Z19" s="66"/>
      <c r="AA19" s="66"/>
      <c r="AB19" s="66"/>
      <c r="AC19" s="66"/>
      <c r="AD19" s="66"/>
      <c r="AE19" s="66"/>
      <c r="AF19" s="66"/>
      <c r="AG19" s="66"/>
      <c r="AH19" s="66"/>
      <c r="AI19" s="66"/>
      <c r="AJ19" s="66"/>
      <c r="AK19" s="66"/>
      <c r="AL19" s="66"/>
      <c r="AM19" s="66"/>
      <c r="AN19" s="66"/>
      <c r="AO19" s="66"/>
      <c r="AP19" s="66"/>
      <c r="AQ19" s="66"/>
      <c r="AR19" s="66"/>
      <c r="AS19" s="66"/>
      <c r="AT19" s="66"/>
      <c r="AU19" s="66"/>
      <c r="AV19" s="66"/>
      <c r="AW19" s="66"/>
      <c r="AX19" s="66"/>
      <c r="AY19" s="66"/>
      <c r="AZ19" s="66"/>
      <c r="BA19" s="66"/>
      <c r="BB19" s="66"/>
      <c r="BC19" s="66"/>
      <c r="BD19" s="66"/>
      <c r="BE19" s="66"/>
      <c r="BF19" s="66"/>
      <c r="BG19" s="66"/>
      <c r="BH19" s="66"/>
      <c r="BI19" s="66"/>
      <c r="BJ19" s="66"/>
      <c r="BK19" s="66"/>
      <c r="BL19" s="66"/>
      <c r="BM19" s="66"/>
      <c r="BN19" s="66"/>
      <c r="BO19" s="66"/>
      <c r="BP19" s="66"/>
      <c r="BQ19" s="66"/>
      <c r="BR19" s="66"/>
      <c r="BS19" s="66"/>
      <c r="BT19" s="66"/>
      <c r="BU19" s="66"/>
      <c r="BV19" s="66"/>
      <c r="BW19" s="66"/>
      <c r="BX19" s="66"/>
      <c r="BY19" s="66"/>
      <c r="BZ19" s="66"/>
      <c r="CA19" s="66"/>
      <c r="CB19" s="66"/>
      <c r="CC19" s="66"/>
      <c r="CD19" s="66"/>
      <c r="CE19" s="66"/>
      <c r="CF19" s="66"/>
      <c r="CG19" s="66"/>
      <c r="CH19" s="66"/>
      <c r="CI19" s="66"/>
      <c r="CJ19" s="66"/>
      <c r="CK19" s="66"/>
      <c r="CL19" s="66"/>
      <c r="CM19" s="66"/>
      <c r="CN19" s="66"/>
      <c r="CO19" s="66"/>
      <c r="CP19" s="66"/>
      <c r="CQ19" s="66"/>
      <c r="CR19" s="66"/>
      <c r="CS19" s="66"/>
      <c r="CT19" s="66"/>
      <c r="CU19" s="66"/>
      <c r="CV19" s="66"/>
      <c r="CW19" s="66"/>
      <c r="CX19" s="66"/>
      <c r="CY19" s="66"/>
      <c r="CZ19" s="66"/>
      <c r="DA19" s="66"/>
      <c r="DB19" s="66"/>
      <c r="DC19" s="66"/>
      <c r="DD19" s="66"/>
      <c r="DE19" s="66"/>
      <c r="DF19" s="66"/>
      <c r="DG19" s="66"/>
      <c r="DH19" s="66"/>
      <c r="DI19" s="66"/>
      <c r="DJ19" s="66"/>
      <c r="DK19" s="66"/>
      <c r="DL19" s="66"/>
      <c r="DM19" s="66"/>
      <c r="DN19" s="66"/>
      <c r="DO19" s="66"/>
      <c r="DP19" s="66"/>
      <c r="DQ19" s="66"/>
      <c r="DR19" s="66"/>
      <c r="DS19" s="66"/>
      <c r="DT19" s="66"/>
      <c r="DU19" s="66"/>
      <c r="DV19" s="66"/>
      <c r="DW19" s="66"/>
      <c r="DX19" s="66"/>
      <c r="DY19" s="66"/>
      <c r="DZ19" s="66"/>
      <c r="EA19" s="66"/>
      <c r="EB19" s="66"/>
      <c r="EC19" s="66"/>
      <c r="ED19" s="66"/>
      <c r="EE19" s="66"/>
      <c r="EF19" s="66"/>
      <c r="EG19" s="66"/>
      <c r="EH19" s="66"/>
      <c r="EI19" s="66"/>
      <c r="EJ19" s="66"/>
      <c r="EK19" s="66"/>
      <c r="EL19" s="66"/>
      <c r="EM19" s="66"/>
      <c r="EN19" s="66"/>
      <c r="EO19" s="66"/>
      <c r="EP19" s="66"/>
      <c r="EQ19" s="66"/>
      <c r="ER19" s="66"/>
      <c r="ES19" s="66"/>
      <c r="ET19" s="66"/>
      <c r="EU19" s="66"/>
      <c r="EV19" s="66"/>
      <c r="EW19" s="66"/>
      <c r="EX19" s="66"/>
      <c r="EY19" s="66"/>
      <c r="EZ19" s="66"/>
      <c r="FA19" s="66"/>
      <c r="FB19" s="66"/>
      <c r="FC19" s="66"/>
      <c r="FD19" s="66"/>
      <c r="FE19" s="66"/>
      <c r="FF19" s="66"/>
      <c r="FG19" s="66"/>
      <c r="FH19" s="66"/>
      <c r="FI19" s="66"/>
      <c r="FJ19" s="66"/>
      <c r="FK19" s="66"/>
      <c r="FL19" s="66"/>
      <c r="FM19" s="66"/>
      <c r="FN19" s="66"/>
      <c r="FO19" s="66"/>
      <c r="FP19" s="66"/>
      <c r="FQ19" s="66"/>
      <c r="FR19" s="66"/>
      <c r="FS19" s="66"/>
      <c r="FT19" s="66"/>
      <c r="FU19" s="66"/>
      <c r="FV19" s="66"/>
      <c r="FW19" s="66"/>
      <c r="FX19" s="66"/>
      <c r="FY19" s="66"/>
      <c r="FZ19" s="66"/>
      <c r="GA19" s="66"/>
      <c r="GB19" s="66"/>
      <c r="GC19" s="66"/>
      <c r="GD19" s="66"/>
      <c r="GE19" s="66"/>
      <c r="GF19" s="66"/>
      <c r="GG19" s="66"/>
      <c r="GH19" s="66"/>
      <c r="GI19" s="66"/>
      <c r="GJ19" s="66"/>
      <c r="GK19" s="66"/>
      <c r="GL19" s="66"/>
      <c r="GM19" s="66"/>
      <c r="GN19" s="66"/>
      <c r="GO19" s="66"/>
      <c r="GP19" s="66"/>
      <c r="GQ19" s="66"/>
      <c r="GR19" s="66"/>
      <c r="GS19" s="66"/>
      <c r="GT19" s="66"/>
      <c r="GU19" s="66"/>
      <c r="GV19" s="66"/>
      <c r="GW19" s="66"/>
      <c r="GX19" s="66"/>
      <c r="GY19" s="66"/>
      <c r="GZ19" s="66"/>
      <c r="HA19" s="66"/>
      <c r="HB19" s="66"/>
      <c r="HC19" s="66"/>
      <c r="HD19" s="66"/>
      <c r="HE19" s="66"/>
      <c r="HF19" s="66"/>
      <c r="HG19" s="66"/>
      <c r="HH19" s="66"/>
      <c r="HI19" s="66"/>
      <c r="HJ19" s="66"/>
      <c r="HK19" s="66"/>
      <c r="HL19" s="66"/>
      <c r="HM19" s="66"/>
      <c r="HN19" s="66"/>
      <c r="HO19" s="66"/>
      <c r="HP19" s="66"/>
      <c r="HQ19" s="66"/>
      <c r="HR19" s="66"/>
      <c r="HS19" s="66"/>
      <c r="HT19" s="66"/>
      <c r="HU19" s="66"/>
      <c r="HV19" s="66"/>
      <c r="HW19" s="66"/>
      <c r="HX19" s="66"/>
      <c r="HY19" s="66"/>
      <c r="HZ19" s="66"/>
      <c r="IA19" s="66"/>
      <c r="IB19" s="66"/>
      <c r="IC19" s="66"/>
      <c r="ID19" s="66"/>
      <c r="IE19" s="66"/>
      <c r="IF19" s="66"/>
      <c r="IG19" s="66"/>
      <c r="IH19" s="66"/>
      <c r="II19" s="66"/>
      <c r="IJ19" s="66"/>
      <c r="IK19" s="66"/>
      <c r="IL19" s="66"/>
      <c r="IM19" s="66"/>
      <c r="IN19" s="66"/>
      <c r="IO19" s="66"/>
      <c r="IP19" s="66"/>
      <c r="IQ19" s="66"/>
      <c r="IR19" s="66"/>
      <c r="IS19" s="66"/>
      <c r="IT19" s="66"/>
      <c r="IU19" s="66"/>
      <c r="IV19" s="66"/>
    </row>
    <row r="20" spans="1:256" s="61" customFormat="1" ht="22.95" customHeight="1" x14ac:dyDescent="0.4">
      <c r="A20" s="66"/>
      <c r="B20" s="724" t="s">
        <v>1</v>
      </c>
      <c r="C20" s="724"/>
      <c r="D20" s="724"/>
      <c r="E20" s="724"/>
      <c r="F20" s="70"/>
      <c r="G20" s="70"/>
      <c r="H20" s="70"/>
      <c r="I20" s="68"/>
      <c r="J20" s="66"/>
      <c r="K20" s="66"/>
      <c r="L20" s="66"/>
      <c r="M20" s="66"/>
      <c r="N20" s="66"/>
      <c r="O20" s="66"/>
      <c r="P20" s="66"/>
      <c r="Q20" s="66"/>
      <c r="R20" s="66"/>
      <c r="S20" s="66"/>
      <c r="T20" s="66"/>
      <c r="U20" s="66"/>
      <c r="V20" s="66"/>
      <c r="W20" s="66"/>
      <c r="X20" s="66"/>
      <c r="Y20" s="66"/>
      <c r="Z20" s="66"/>
      <c r="AA20" s="66"/>
      <c r="AB20" s="66"/>
      <c r="AC20" s="66"/>
      <c r="AD20" s="66"/>
      <c r="AE20" s="66"/>
      <c r="AF20" s="66"/>
      <c r="AG20" s="66"/>
      <c r="AH20" s="66"/>
      <c r="AI20" s="66"/>
      <c r="AJ20" s="66"/>
      <c r="AK20" s="66"/>
      <c r="AL20" s="66"/>
      <c r="AM20" s="66"/>
      <c r="AN20" s="66"/>
      <c r="AO20" s="66"/>
      <c r="AP20" s="66"/>
      <c r="AQ20" s="66"/>
      <c r="AR20" s="66"/>
      <c r="AS20" s="66"/>
      <c r="AT20" s="66"/>
      <c r="AU20" s="66"/>
      <c r="AV20" s="66"/>
      <c r="AW20" s="66"/>
      <c r="AX20" s="66"/>
      <c r="AY20" s="66"/>
      <c r="AZ20" s="66"/>
      <c r="BA20" s="66"/>
      <c r="BB20" s="66"/>
      <c r="BC20" s="66"/>
      <c r="BD20" s="66"/>
      <c r="BE20" s="66"/>
      <c r="BF20" s="66"/>
      <c r="BG20" s="66"/>
      <c r="BH20" s="66"/>
      <c r="BI20" s="66"/>
      <c r="BJ20" s="66"/>
      <c r="BK20" s="66"/>
      <c r="BL20" s="66"/>
      <c r="BM20" s="66"/>
      <c r="BN20" s="66"/>
      <c r="BO20" s="66"/>
      <c r="BP20" s="66"/>
      <c r="BQ20" s="66"/>
      <c r="BR20" s="66"/>
      <c r="BS20" s="66"/>
      <c r="BT20" s="66"/>
      <c r="BU20" s="66"/>
      <c r="BV20" s="66"/>
      <c r="BW20" s="66"/>
      <c r="BX20" s="66"/>
      <c r="BY20" s="66"/>
      <c r="BZ20" s="66"/>
      <c r="CA20" s="66"/>
      <c r="CB20" s="66"/>
      <c r="CC20" s="66"/>
      <c r="CD20" s="66"/>
      <c r="CE20" s="66"/>
      <c r="CF20" s="66"/>
      <c r="CG20" s="66"/>
      <c r="CH20" s="66"/>
      <c r="CI20" s="66"/>
      <c r="CJ20" s="66"/>
      <c r="CK20" s="66"/>
      <c r="CL20" s="66"/>
      <c r="CM20" s="66"/>
      <c r="CN20" s="66"/>
      <c r="CO20" s="66"/>
      <c r="CP20" s="66"/>
      <c r="CQ20" s="66"/>
      <c r="CR20" s="66"/>
      <c r="CS20" s="66"/>
      <c r="CT20" s="66"/>
      <c r="CU20" s="66"/>
      <c r="CV20" s="66"/>
      <c r="CW20" s="66"/>
      <c r="CX20" s="66"/>
      <c r="CY20" s="66"/>
      <c r="CZ20" s="66"/>
      <c r="DA20" s="66"/>
      <c r="DB20" s="66"/>
      <c r="DC20" s="66"/>
      <c r="DD20" s="66"/>
      <c r="DE20" s="66"/>
      <c r="DF20" s="66"/>
      <c r="DG20" s="66"/>
      <c r="DH20" s="66"/>
      <c r="DI20" s="66"/>
      <c r="DJ20" s="66"/>
      <c r="DK20" s="66"/>
      <c r="DL20" s="66"/>
      <c r="DM20" s="66"/>
      <c r="DN20" s="66"/>
      <c r="DO20" s="66"/>
      <c r="DP20" s="66"/>
      <c r="DQ20" s="66"/>
      <c r="DR20" s="66"/>
      <c r="DS20" s="66"/>
      <c r="DT20" s="66"/>
      <c r="DU20" s="66"/>
      <c r="DV20" s="66"/>
      <c r="DW20" s="66"/>
      <c r="DX20" s="66"/>
      <c r="DY20" s="66"/>
      <c r="DZ20" s="66"/>
      <c r="EA20" s="66"/>
      <c r="EB20" s="66"/>
      <c r="EC20" s="66"/>
      <c r="ED20" s="66"/>
      <c r="EE20" s="66"/>
      <c r="EF20" s="66"/>
      <c r="EG20" s="66"/>
      <c r="EH20" s="66"/>
      <c r="EI20" s="66"/>
      <c r="EJ20" s="66"/>
      <c r="EK20" s="66"/>
      <c r="EL20" s="66"/>
      <c r="EM20" s="66"/>
      <c r="EN20" s="66"/>
      <c r="EO20" s="66"/>
      <c r="EP20" s="66"/>
      <c r="EQ20" s="66"/>
      <c r="ER20" s="66"/>
      <c r="ES20" s="66"/>
      <c r="ET20" s="66"/>
      <c r="EU20" s="66"/>
      <c r="EV20" s="66"/>
      <c r="EW20" s="66"/>
      <c r="EX20" s="66"/>
      <c r="EY20" s="66"/>
      <c r="EZ20" s="66"/>
      <c r="FA20" s="66"/>
      <c r="FB20" s="66"/>
      <c r="FC20" s="66"/>
      <c r="FD20" s="66"/>
      <c r="FE20" s="66"/>
      <c r="FF20" s="66"/>
      <c r="FG20" s="66"/>
      <c r="FH20" s="66"/>
      <c r="FI20" s="66"/>
      <c r="FJ20" s="66"/>
      <c r="FK20" s="66"/>
      <c r="FL20" s="66"/>
      <c r="FM20" s="66"/>
      <c r="FN20" s="66"/>
      <c r="FO20" s="66"/>
      <c r="FP20" s="66"/>
      <c r="FQ20" s="66"/>
      <c r="FR20" s="66"/>
      <c r="FS20" s="66"/>
      <c r="FT20" s="66"/>
      <c r="FU20" s="66"/>
      <c r="FV20" s="66"/>
      <c r="FW20" s="66"/>
      <c r="FX20" s="66"/>
      <c r="FY20" s="66"/>
      <c r="FZ20" s="66"/>
      <c r="GA20" s="66"/>
      <c r="GB20" s="66"/>
      <c r="GC20" s="66"/>
      <c r="GD20" s="66"/>
      <c r="GE20" s="66"/>
      <c r="GF20" s="66"/>
      <c r="GG20" s="66"/>
      <c r="GH20" s="66"/>
      <c r="GI20" s="66"/>
      <c r="GJ20" s="66"/>
      <c r="GK20" s="66"/>
      <c r="GL20" s="66"/>
      <c r="GM20" s="66"/>
      <c r="GN20" s="66"/>
      <c r="GO20" s="66"/>
      <c r="GP20" s="66"/>
      <c r="GQ20" s="66"/>
      <c r="GR20" s="66"/>
      <c r="GS20" s="66"/>
      <c r="GT20" s="66"/>
      <c r="GU20" s="66"/>
      <c r="GV20" s="66"/>
      <c r="GW20" s="66"/>
      <c r="GX20" s="66"/>
      <c r="GY20" s="66"/>
      <c r="GZ20" s="66"/>
      <c r="HA20" s="66"/>
      <c r="HB20" s="66"/>
      <c r="HC20" s="66"/>
      <c r="HD20" s="66"/>
      <c r="HE20" s="66"/>
      <c r="HF20" s="66"/>
      <c r="HG20" s="66"/>
      <c r="HH20" s="66"/>
      <c r="HI20" s="66"/>
      <c r="HJ20" s="66"/>
      <c r="HK20" s="66"/>
      <c r="HL20" s="66"/>
      <c r="HM20" s="66"/>
      <c r="HN20" s="66"/>
      <c r="HO20" s="66"/>
      <c r="HP20" s="66"/>
      <c r="HQ20" s="66"/>
      <c r="HR20" s="66"/>
      <c r="HS20" s="66"/>
      <c r="HT20" s="66"/>
      <c r="HU20" s="66"/>
      <c r="HV20" s="66"/>
      <c r="HW20" s="66"/>
      <c r="HX20" s="66"/>
      <c r="HY20" s="66"/>
      <c r="HZ20" s="66"/>
      <c r="IA20" s="66"/>
      <c r="IB20" s="66"/>
      <c r="IC20" s="66"/>
      <c r="ID20" s="66"/>
      <c r="IE20" s="66"/>
      <c r="IF20" s="66"/>
      <c r="IG20" s="66"/>
      <c r="IH20" s="66"/>
      <c r="II20" s="66"/>
      <c r="IJ20" s="66"/>
      <c r="IK20" s="66"/>
      <c r="IL20" s="66"/>
      <c r="IM20" s="66"/>
      <c r="IN20" s="66"/>
      <c r="IO20" s="66"/>
      <c r="IP20" s="66"/>
      <c r="IQ20" s="66"/>
      <c r="IR20" s="66"/>
      <c r="IS20" s="66"/>
      <c r="IT20" s="66"/>
      <c r="IU20" s="66"/>
      <c r="IV20" s="66"/>
    </row>
    <row r="21" spans="1:256" s="61" customFormat="1" ht="18.75" customHeight="1" x14ac:dyDescent="0.4">
      <c r="A21" s="66"/>
      <c r="B21" s="67"/>
      <c r="C21" s="67" t="s">
        <v>283</v>
      </c>
      <c r="D21" s="67"/>
      <c r="E21" s="67"/>
      <c r="F21" s="67"/>
      <c r="G21" s="67"/>
      <c r="H21" s="67"/>
      <c r="I21" s="68"/>
      <c r="J21" s="66"/>
      <c r="K21" s="66"/>
      <c r="L21" s="66"/>
      <c r="M21" s="66"/>
      <c r="N21" s="66"/>
      <c r="O21" s="66"/>
      <c r="P21" s="66"/>
      <c r="Q21" s="66"/>
      <c r="R21" s="66"/>
      <c r="S21" s="66"/>
      <c r="T21" s="66"/>
      <c r="U21" s="66"/>
      <c r="V21" s="66"/>
      <c r="W21" s="66"/>
      <c r="X21" s="66"/>
      <c r="Y21" s="66"/>
      <c r="Z21" s="66"/>
      <c r="AA21" s="66"/>
      <c r="AB21" s="66"/>
      <c r="AC21" s="66"/>
      <c r="AD21" s="66"/>
      <c r="AE21" s="66"/>
      <c r="AF21" s="66"/>
      <c r="AG21" s="66"/>
      <c r="AH21" s="66"/>
      <c r="AI21" s="66"/>
      <c r="AJ21" s="66"/>
      <c r="AK21" s="66"/>
      <c r="AL21" s="66"/>
      <c r="AM21" s="66"/>
      <c r="AN21" s="66"/>
      <c r="AO21" s="66"/>
      <c r="AP21" s="66"/>
      <c r="AQ21" s="66"/>
      <c r="AR21" s="66"/>
      <c r="AS21" s="66"/>
      <c r="AT21" s="66"/>
      <c r="AU21" s="66"/>
      <c r="AV21" s="66"/>
      <c r="AW21" s="66"/>
      <c r="AX21" s="66"/>
      <c r="AY21" s="66"/>
      <c r="AZ21" s="66"/>
      <c r="BA21" s="66"/>
      <c r="BB21" s="66"/>
      <c r="BC21" s="66"/>
      <c r="BD21" s="66"/>
      <c r="BE21" s="66"/>
      <c r="BF21" s="66"/>
      <c r="BG21" s="66"/>
      <c r="BH21" s="66"/>
      <c r="BI21" s="66"/>
      <c r="BJ21" s="66"/>
      <c r="BK21" s="66"/>
      <c r="BL21" s="66"/>
      <c r="BM21" s="66"/>
      <c r="BN21" s="66"/>
      <c r="BO21" s="66"/>
      <c r="BP21" s="66"/>
      <c r="BQ21" s="66"/>
      <c r="BR21" s="66"/>
      <c r="BS21" s="66"/>
      <c r="BT21" s="66"/>
      <c r="BU21" s="66"/>
      <c r="BV21" s="66"/>
      <c r="BW21" s="66"/>
      <c r="BX21" s="66"/>
      <c r="BY21" s="66"/>
      <c r="BZ21" s="66"/>
      <c r="CA21" s="66"/>
      <c r="CB21" s="66"/>
      <c r="CC21" s="66"/>
      <c r="CD21" s="66"/>
      <c r="CE21" s="66"/>
      <c r="CF21" s="66"/>
      <c r="CG21" s="66"/>
      <c r="CH21" s="66"/>
      <c r="CI21" s="66"/>
      <c r="CJ21" s="66"/>
      <c r="CK21" s="66"/>
      <c r="CL21" s="66"/>
      <c r="CM21" s="66"/>
      <c r="CN21" s="66"/>
      <c r="CO21" s="66"/>
      <c r="CP21" s="66"/>
      <c r="CQ21" s="66"/>
      <c r="CR21" s="66"/>
      <c r="CS21" s="66"/>
      <c r="CT21" s="66"/>
      <c r="CU21" s="66"/>
      <c r="CV21" s="66"/>
      <c r="CW21" s="66"/>
      <c r="CX21" s="66"/>
      <c r="CY21" s="66"/>
      <c r="CZ21" s="66"/>
      <c r="DA21" s="66"/>
      <c r="DB21" s="66"/>
      <c r="DC21" s="66"/>
      <c r="DD21" s="66"/>
      <c r="DE21" s="66"/>
      <c r="DF21" s="66"/>
      <c r="DG21" s="66"/>
      <c r="DH21" s="66"/>
      <c r="DI21" s="66"/>
      <c r="DJ21" s="66"/>
      <c r="DK21" s="66"/>
      <c r="DL21" s="66"/>
      <c r="DM21" s="66"/>
      <c r="DN21" s="66"/>
      <c r="DO21" s="66"/>
      <c r="DP21" s="66"/>
      <c r="DQ21" s="66"/>
      <c r="DR21" s="66"/>
      <c r="DS21" s="66"/>
      <c r="DT21" s="66"/>
      <c r="DU21" s="66"/>
      <c r="DV21" s="66"/>
      <c r="DW21" s="66"/>
      <c r="DX21" s="66"/>
      <c r="DY21" s="66"/>
      <c r="DZ21" s="66"/>
      <c r="EA21" s="66"/>
      <c r="EB21" s="66"/>
      <c r="EC21" s="66"/>
      <c r="ED21" s="66"/>
      <c r="EE21" s="66"/>
      <c r="EF21" s="66"/>
      <c r="EG21" s="66"/>
      <c r="EH21" s="66"/>
      <c r="EI21" s="66"/>
      <c r="EJ21" s="66"/>
      <c r="EK21" s="66"/>
      <c r="EL21" s="66"/>
      <c r="EM21" s="66"/>
      <c r="EN21" s="66"/>
      <c r="EO21" s="66"/>
      <c r="EP21" s="66"/>
      <c r="EQ21" s="66"/>
      <c r="ER21" s="66"/>
      <c r="ES21" s="66"/>
      <c r="ET21" s="66"/>
      <c r="EU21" s="66"/>
      <c r="EV21" s="66"/>
      <c r="EW21" s="66"/>
      <c r="EX21" s="66"/>
      <c r="EY21" s="66"/>
      <c r="EZ21" s="66"/>
      <c r="FA21" s="66"/>
      <c r="FB21" s="66"/>
      <c r="FC21" s="66"/>
      <c r="FD21" s="66"/>
      <c r="FE21" s="66"/>
      <c r="FF21" s="66"/>
      <c r="FG21" s="66"/>
      <c r="FH21" s="66"/>
      <c r="FI21" s="66"/>
      <c r="FJ21" s="66"/>
      <c r="FK21" s="66"/>
      <c r="FL21" s="66"/>
      <c r="FM21" s="66"/>
      <c r="FN21" s="66"/>
      <c r="FO21" s="66"/>
      <c r="FP21" s="66"/>
      <c r="FQ21" s="66"/>
      <c r="FR21" s="66"/>
      <c r="FS21" s="66"/>
      <c r="FT21" s="66"/>
      <c r="FU21" s="66"/>
      <c r="FV21" s="66"/>
      <c r="FW21" s="66"/>
      <c r="FX21" s="66"/>
      <c r="FY21" s="66"/>
      <c r="FZ21" s="66"/>
      <c r="GA21" s="66"/>
      <c r="GB21" s="66"/>
      <c r="GC21" s="66"/>
      <c r="GD21" s="66"/>
      <c r="GE21" s="66"/>
      <c r="GF21" s="66"/>
      <c r="GG21" s="66"/>
      <c r="GH21" s="66"/>
      <c r="GI21" s="66"/>
      <c r="GJ21" s="66"/>
      <c r="GK21" s="66"/>
      <c r="GL21" s="66"/>
      <c r="GM21" s="66"/>
      <c r="GN21" s="66"/>
      <c r="GO21" s="66"/>
      <c r="GP21" s="66"/>
      <c r="GQ21" s="66"/>
      <c r="GR21" s="66"/>
      <c r="GS21" s="66"/>
      <c r="GT21" s="66"/>
      <c r="GU21" s="66"/>
      <c r="GV21" s="66"/>
      <c r="GW21" s="66"/>
      <c r="GX21" s="66"/>
      <c r="GY21" s="66"/>
      <c r="GZ21" s="66"/>
      <c r="HA21" s="66"/>
      <c r="HB21" s="66"/>
      <c r="HC21" s="66"/>
      <c r="HD21" s="66"/>
      <c r="HE21" s="66"/>
      <c r="HF21" s="66"/>
      <c r="HG21" s="66"/>
      <c r="HH21" s="66"/>
      <c r="HI21" s="66"/>
      <c r="HJ21" s="66"/>
      <c r="HK21" s="66"/>
      <c r="HL21" s="66"/>
      <c r="HM21" s="66"/>
      <c r="HN21" s="66"/>
      <c r="HO21" s="66"/>
      <c r="HP21" s="66"/>
      <c r="HQ21" s="66"/>
      <c r="HR21" s="66"/>
      <c r="HS21" s="66"/>
      <c r="HT21" s="66"/>
      <c r="HU21" s="66"/>
      <c r="HV21" s="66"/>
      <c r="HW21" s="66"/>
      <c r="HX21" s="66"/>
      <c r="HY21" s="66"/>
      <c r="HZ21" s="66"/>
      <c r="IA21" s="66"/>
      <c r="IB21" s="66"/>
      <c r="IC21" s="66"/>
      <c r="ID21" s="66"/>
      <c r="IE21" s="66"/>
      <c r="IF21" s="66"/>
      <c r="IG21" s="66"/>
      <c r="IH21" s="66"/>
      <c r="II21" s="66"/>
      <c r="IJ21" s="66"/>
      <c r="IK21" s="66"/>
      <c r="IL21" s="66"/>
      <c r="IM21" s="66"/>
      <c r="IN21" s="66"/>
      <c r="IO21" s="66"/>
      <c r="IP21" s="66"/>
      <c r="IQ21" s="66"/>
      <c r="IR21" s="66"/>
      <c r="IS21" s="66"/>
      <c r="IT21" s="66"/>
      <c r="IU21" s="66"/>
      <c r="IV21" s="66"/>
    </row>
    <row r="22" spans="1:256" s="61" customFormat="1" ht="51.6" customHeight="1" x14ac:dyDescent="0.4">
      <c r="A22" s="716" t="s">
        <v>192</v>
      </c>
      <c r="B22" s="716"/>
      <c r="C22" s="716"/>
      <c r="D22" s="716"/>
      <c r="E22" s="716"/>
      <c r="F22" s="716"/>
      <c r="G22" s="716"/>
      <c r="H22" s="716"/>
      <c r="I22" s="716"/>
      <c r="J22" s="716"/>
      <c r="K22" s="716"/>
      <c r="L22" s="716"/>
      <c r="M22" s="71"/>
      <c r="N22" s="66"/>
      <c r="O22" s="66"/>
      <c r="P22" s="66"/>
      <c r="Q22" s="66"/>
      <c r="R22" s="66"/>
      <c r="S22" s="66"/>
      <c r="T22" s="66"/>
      <c r="U22" s="66"/>
      <c r="V22" s="66"/>
      <c r="W22" s="66"/>
      <c r="X22" s="66"/>
      <c r="Y22" s="66"/>
      <c r="Z22" s="66"/>
      <c r="AA22" s="66"/>
      <c r="AB22" s="66"/>
      <c r="AC22" s="66"/>
      <c r="AD22" s="66"/>
      <c r="AE22" s="66"/>
      <c r="AF22" s="66"/>
      <c r="AG22" s="66"/>
      <c r="AH22" s="66"/>
      <c r="AI22" s="66"/>
      <c r="AJ22" s="66"/>
      <c r="AK22" s="66"/>
      <c r="AL22" s="66"/>
      <c r="AM22" s="66"/>
      <c r="AN22" s="66"/>
      <c r="AO22" s="66"/>
      <c r="AP22" s="66"/>
      <c r="AQ22" s="66"/>
      <c r="AR22" s="66"/>
      <c r="AS22" s="66"/>
      <c r="AT22" s="66"/>
      <c r="AU22" s="66"/>
      <c r="AV22" s="66"/>
      <c r="AW22" s="66"/>
      <c r="AX22" s="66"/>
      <c r="AY22" s="66"/>
      <c r="AZ22" s="66"/>
      <c r="BA22" s="66"/>
      <c r="BB22" s="66"/>
      <c r="BC22" s="66"/>
      <c r="BD22" s="66"/>
      <c r="BE22" s="66"/>
      <c r="BF22" s="66"/>
      <c r="BG22" s="66"/>
      <c r="BH22" s="66"/>
      <c r="BI22" s="66"/>
      <c r="BJ22" s="66"/>
      <c r="BK22" s="66"/>
      <c r="BL22" s="66"/>
      <c r="BM22" s="66"/>
      <c r="BN22" s="66"/>
      <c r="BO22" s="66"/>
      <c r="BP22" s="66"/>
      <c r="BQ22" s="66"/>
      <c r="BR22" s="66"/>
      <c r="BS22" s="66"/>
      <c r="BT22" s="66"/>
      <c r="BU22" s="66"/>
      <c r="BV22" s="66"/>
      <c r="BW22" s="66"/>
      <c r="BX22" s="66"/>
      <c r="BY22" s="66"/>
      <c r="BZ22" s="66"/>
      <c r="CA22" s="66"/>
      <c r="CB22" s="66"/>
      <c r="CC22" s="66"/>
      <c r="CD22" s="66"/>
      <c r="CE22" s="66"/>
      <c r="CF22" s="66"/>
      <c r="CG22" s="66"/>
      <c r="CH22" s="66"/>
      <c r="CI22" s="66"/>
      <c r="CJ22" s="66"/>
      <c r="CK22" s="66"/>
      <c r="CL22" s="66"/>
      <c r="CM22" s="66"/>
      <c r="CN22" s="66"/>
      <c r="CO22" s="66"/>
      <c r="CP22" s="66"/>
      <c r="CQ22" s="66"/>
      <c r="CR22" s="66"/>
      <c r="CS22" s="66"/>
      <c r="CT22" s="66"/>
      <c r="CU22" s="66"/>
      <c r="CV22" s="66"/>
      <c r="CW22" s="66"/>
      <c r="CX22" s="66"/>
      <c r="CY22" s="66"/>
      <c r="CZ22" s="66"/>
      <c r="DA22" s="66"/>
      <c r="DB22" s="66"/>
      <c r="DC22" s="66"/>
      <c r="DD22" s="66"/>
      <c r="DE22" s="66"/>
      <c r="DF22" s="66"/>
      <c r="DG22" s="66"/>
      <c r="DH22" s="66"/>
      <c r="DI22" s="66"/>
      <c r="DJ22" s="66"/>
      <c r="DK22" s="66"/>
      <c r="DL22" s="66"/>
      <c r="DM22" s="66"/>
      <c r="DN22" s="66"/>
      <c r="DO22" s="66"/>
      <c r="DP22" s="66"/>
      <c r="DQ22" s="66"/>
      <c r="DR22" s="66"/>
      <c r="DS22" s="66"/>
      <c r="DT22" s="66"/>
      <c r="DU22" s="66"/>
      <c r="DV22" s="66"/>
      <c r="DW22" s="66"/>
      <c r="DX22" s="66"/>
      <c r="DY22" s="66"/>
      <c r="DZ22" s="66"/>
      <c r="EA22" s="66"/>
      <c r="EB22" s="66"/>
      <c r="EC22" s="66"/>
      <c r="ED22" s="66"/>
      <c r="EE22" s="66"/>
      <c r="EF22" s="66"/>
      <c r="EG22" s="66"/>
      <c r="EH22" s="66"/>
      <c r="EI22" s="66"/>
      <c r="EJ22" s="66"/>
      <c r="EK22" s="66"/>
      <c r="EL22" s="66"/>
      <c r="EM22" s="66"/>
      <c r="EN22" s="66"/>
      <c r="EO22" s="66"/>
      <c r="EP22" s="66"/>
      <c r="EQ22" s="66"/>
      <c r="ER22" s="66"/>
      <c r="ES22" s="66"/>
      <c r="ET22" s="66"/>
      <c r="EU22" s="66"/>
      <c r="EV22" s="66"/>
      <c r="EW22" s="66"/>
      <c r="EX22" s="66"/>
      <c r="EY22" s="66"/>
      <c r="EZ22" s="66"/>
      <c r="FA22" s="66"/>
      <c r="FB22" s="66"/>
      <c r="FC22" s="66"/>
      <c r="FD22" s="66"/>
      <c r="FE22" s="66"/>
      <c r="FF22" s="66"/>
      <c r="FG22" s="66"/>
      <c r="FH22" s="66"/>
      <c r="FI22" s="66"/>
      <c r="FJ22" s="66"/>
      <c r="FK22" s="66"/>
      <c r="FL22" s="66"/>
      <c r="FM22" s="66"/>
      <c r="FN22" s="66"/>
      <c r="FO22" s="66"/>
      <c r="FP22" s="66"/>
      <c r="FQ22" s="66"/>
      <c r="FR22" s="66"/>
      <c r="FS22" s="66"/>
      <c r="FT22" s="66"/>
      <c r="FU22" s="66"/>
      <c r="FV22" s="66"/>
      <c r="FW22" s="66"/>
      <c r="FX22" s="66"/>
      <c r="FY22" s="66"/>
      <c r="FZ22" s="66"/>
      <c r="GA22" s="66"/>
      <c r="GB22" s="66"/>
      <c r="GC22" s="66"/>
      <c r="GD22" s="66"/>
      <c r="GE22" s="66"/>
      <c r="GF22" s="66"/>
      <c r="GG22" s="66"/>
      <c r="GH22" s="66"/>
      <c r="GI22" s="66"/>
      <c r="GJ22" s="66"/>
      <c r="GK22" s="66"/>
      <c r="GL22" s="66"/>
      <c r="GM22" s="66"/>
      <c r="GN22" s="66"/>
      <c r="GO22" s="66"/>
      <c r="GP22" s="66"/>
      <c r="GQ22" s="66"/>
      <c r="GR22" s="66"/>
      <c r="GS22" s="66"/>
      <c r="GT22" s="66"/>
      <c r="GU22" s="66"/>
      <c r="GV22" s="66"/>
      <c r="GW22" s="66"/>
      <c r="GX22" s="66"/>
      <c r="GY22" s="66"/>
      <c r="GZ22" s="66"/>
      <c r="HA22" s="66"/>
      <c r="HB22" s="66"/>
      <c r="HC22" s="66"/>
      <c r="HD22" s="66"/>
      <c r="HE22" s="66"/>
      <c r="HF22" s="66"/>
      <c r="HG22" s="66"/>
      <c r="HH22" s="66"/>
      <c r="HI22" s="66"/>
      <c r="HJ22" s="66"/>
      <c r="HK22" s="66"/>
      <c r="HL22" s="66"/>
      <c r="HM22" s="66"/>
      <c r="HN22" s="66"/>
      <c r="HO22" s="66"/>
      <c r="HP22" s="66"/>
      <c r="HQ22" s="66"/>
      <c r="HR22" s="66"/>
      <c r="HS22" s="66"/>
      <c r="HT22" s="66"/>
      <c r="HU22" s="66"/>
      <c r="HV22" s="66"/>
      <c r="HW22" s="66"/>
      <c r="HX22" s="66"/>
      <c r="HY22" s="66"/>
      <c r="HZ22" s="66"/>
      <c r="IA22" s="66"/>
      <c r="IB22" s="66"/>
      <c r="IC22" s="66"/>
      <c r="ID22" s="66"/>
      <c r="IE22" s="66"/>
      <c r="IF22" s="66"/>
      <c r="IG22" s="66"/>
      <c r="IH22" s="66"/>
      <c r="II22" s="66"/>
      <c r="IJ22" s="66"/>
      <c r="IK22" s="66"/>
      <c r="IL22" s="66"/>
      <c r="IM22" s="66"/>
      <c r="IN22" s="66"/>
      <c r="IO22" s="66"/>
      <c r="IP22" s="66"/>
      <c r="IQ22" s="66"/>
      <c r="IR22" s="66"/>
      <c r="IS22" s="66"/>
      <c r="IT22" s="66"/>
      <c r="IU22" s="66"/>
      <c r="IV22" s="66"/>
    </row>
    <row r="23" spans="1:256" s="246" customFormat="1" ht="30.6" customHeight="1" x14ac:dyDescent="0.3">
      <c r="A23" s="704" t="s">
        <v>299</v>
      </c>
      <c r="B23" s="704"/>
      <c r="C23" s="704"/>
      <c r="D23" s="704"/>
      <c r="E23" s="704"/>
      <c r="F23" s="704"/>
      <c r="G23" s="704"/>
      <c r="H23" s="247"/>
      <c r="I23" s="248"/>
      <c r="J23" s="247"/>
      <c r="K23" s="247"/>
      <c r="L23" s="247"/>
      <c r="M23" s="247"/>
    </row>
    <row r="24" spans="1:256" s="280" customFormat="1" ht="94.2" customHeight="1" x14ac:dyDescent="0.3">
      <c r="A24" s="725" t="s">
        <v>321</v>
      </c>
      <c r="B24" s="725"/>
      <c r="C24" s="725"/>
      <c r="D24" s="725"/>
      <c r="E24" s="725"/>
      <c r="F24" s="725"/>
      <c r="G24" s="725"/>
      <c r="H24" s="725"/>
      <c r="I24" s="725"/>
      <c r="J24" s="725"/>
      <c r="K24" s="725"/>
      <c r="L24" s="725"/>
      <c r="M24" s="279"/>
      <c r="N24" s="278"/>
      <c r="O24" s="278"/>
      <c r="P24" s="278"/>
      <c r="Q24" s="278"/>
      <c r="R24" s="278"/>
      <c r="S24" s="278"/>
      <c r="T24" s="278"/>
      <c r="U24" s="278"/>
      <c r="V24" s="278"/>
      <c r="W24" s="278"/>
      <c r="X24" s="278"/>
      <c r="Y24" s="278"/>
      <c r="Z24" s="278"/>
      <c r="AA24" s="278"/>
      <c r="AB24" s="278"/>
      <c r="AC24" s="278"/>
      <c r="AD24" s="278"/>
      <c r="AE24" s="278"/>
      <c r="AF24" s="278"/>
      <c r="AG24" s="278"/>
      <c r="AH24" s="278"/>
      <c r="AI24" s="278"/>
      <c r="AJ24" s="278"/>
      <c r="AK24" s="278"/>
      <c r="AL24" s="278"/>
      <c r="AM24" s="278"/>
      <c r="AN24" s="278"/>
      <c r="AO24" s="278"/>
      <c r="AP24" s="278"/>
      <c r="AQ24" s="278"/>
      <c r="AR24" s="278"/>
      <c r="AS24" s="278"/>
      <c r="AT24" s="278"/>
      <c r="AU24" s="278"/>
      <c r="AV24" s="278"/>
      <c r="AW24" s="278"/>
      <c r="AX24" s="278"/>
      <c r="AY24" s="278"/>
      <c r="AZ24" s="278"/>
      <c r="BA24" s="278"/>
      <c r="BB24" s="278"/>
      <c r="BC24" s="278"/>
      <c r="BD24" s="278"/>
      <c r="BE24" s="278"/>
      <c r="BF24" s="278"/>
      <c r="BG24" s="278"/>
      <c r="BH24" s="278"/>
      <c r="BI24" s="278"/>
      <c r="BJ24" s="278"/>
      <c r="BK24" s="278"/>
      <c r="BL24" s="278"/>
      <c r="BM24" s="278"/>
      <c r="BN24" s="278"/>
      <c r="BO24" s="278"/>
      <c r="BP24" s="278"/>
      <c r="BQ24" s="278"/>
      <c r="BR24" s="278"/>
      <c r="BS24" s="278"/>
      <c r="BT24" s="278"/>
      <c r="BU24" s="278"/>
      <c r="BV24" s="278"/>
      <c r="BW24" s="278"/>
      <c r="BX24" s="278"/>
      <c r="BY24" s="278"/>
      <c r="BZ24" s="278"/>
      <c r="CA24" s="278"/>
      <c r="CB24" s="278"/>
      <c r="CC24" s="278"/>
      <c r="CD24" s="278"/>
      <c r="CE24" s="278"/>
      <c r="CF24" s="278"/>
      <c r="CG24" s="278"/>
      <c r="CH24" s="278"/>
      <c r="CI24" s="278"/>
      <c r="CJ24" s="278"/>
      <c r="CK24" s="278"/>
      <c r="CL24" s="278"/>
      <c r="CM24" s="278"/>
      <c r="CN24" s="278"/>
      <c r="CO24" s="278"/>
      <c r="CP24" s="278"/>
      <c r="CQ24" s="278"/>
      <c r="CR24" s="278"/>
      <c r="CS24" s="278"/>
      <c r="CT24" s="278"/>
      <c r="CU24" s="278"/>
      <c r="CV24" s="278"/>
      <c r="CW24" s="278"/>
      <c r="CX24" s="278"/>
      <c r="CY24" s="278"/>
      <c r="CZ24" s="278"/>
      <c r="DA24" s="278"/>
      <c r="DB24" s="278"/>
      <c r="DC24" s="278"/>
      <c r="DD24" s="278"/>
      <c r="DE24" s="278"/>
      <c r="DF24" s="278"/>
      <c r="DG24" s="278"/>
      <c r="DH24" s="278"/>
      <c r="DI24" s="278"/>
      <c r="DJ24" s="278"/>
      <c r="DK24" s="278"/>
      <c r="DL24" s="278"/>
      <c r="DM24" s="278"/>
      <c r="DN24" s="278"/>
      <c r="DO24" s="278"/>
      <c r="DP24" s="278"/>
      <c r="DQ24" s="278"/>
      <c r="DR24" s="278"/>
      <c r="DS24" s="278"/>
      <c r="DT24" s="278"/>
      <c r="DU24" s="278"/>
      <c r="DV24" s="278"/>
      <c r="DW24" s="278"/>
      <c r="DX24" s="278"/>
      <c r="DY24" s="278"/>
      <c r="DZ24" s="278"/>
      <c r="EA24" s="278"/>
      <c r="EB24" s="278"/>
      <c r="EC24" s="278"/>
      <c r="ED24" s="278"/>
      <c r="EE24" s="278"/>
      <c r="EF24" s="278"/>
      <c r="EG24" s="278"/>
      <c r="EH24" s="278"/>
      <c r="EI24" s="278"/>
      <c r="EJ24" s="278"/>
      <c r="EK24" s="278"/>
      <c r="EL24" s="278"/>
      <c r="EM24" s="278"/>
      <c r="EN24" s="278"/>
      <c r="EO24" s="278"/>
      <c r="EP24" s="278"/>
      <c r="EQ24" s="278"/>
      <c r="ER24" s="278"/>
      <c r="ES24" s="278"/>
      <c r="ET24" s="278"/>
      <c r="EU24" s="278"/>
      <c r="EV24" s="278"/>
      <c r="EW24" s="278"/>
      <c r="EX24" s="278"/>
      <c r="EY24" s="278"/>
      <c r="EZ24" s="278"/>
      <c r="FA24" s="278"/>
      <c r="FB24" s="278"/>
      <c r="FC24" s="278"/>
      <c r="FD24" s="278"/>
      <c r="FE24" s="278"/>
      <c r="FF24" s="278"/>
      <c r="FG24" s="278"/>
      <c r="FH24" s="278"/>
      <c r="FI24" s="278"/>
      <c r="FJ24" s="278"/>
      <c r="FK24" s="278"/>
      <c r="FL24" s="278"/>
      <c r="FM24" s="278"/>
      <c r="FN24" s="278"/>
      <c r="FO24" s="278"/>
      <c r="FP24" s="278"/>
      <c r="FQ24" s="278"/>
      <c r="FR24" s="278"/>
      <c r="FS24" s="278"/>
      <c r="FT24" s="278"/>
      <c r="FU24" s="278"/>
      <c r="FV24" s="278"/>
      <c r="FW24" s="278"/>
      <c r="FX24" s="278"/>
      <c r="FY24" s="278"/>
      <c r="FZ24" s="278"/>
      <c r="GA24" s="278"/>
      <c r="GB24" s="278"/>
      <c r="GC24" s="278"/>
      <c r="GD24" s="278"/>
      <c r="GE24" s="278"/>
      <c r="GF24" s="278"/>
      <c r="GG24" s="278"/>
      <c r="GH24" s="278"/>
      <c r="GI24" s="278"/>
      <c r="GJ24" s="278"/>
      <c r="GK24" s="278"/>
      <c r="GL24" s="278"/>
      <c r="GM24" s="278"/>
      <c r="GN24" s="278"/>
      <c r="GO24" s="278"/>
      <c r="GP24" s="278"/>
      <c r="GQ24" s="278"/>
      <c r="GR24" s="278"/>
      <c r="GS24" s="278"/>
      <c r="GT24" s="278"/>
      <c r="GU24" s="278"/>
      <c r="GV24" s="278"/>
      <c r="GW24" s="278"/>
      <c r="GX24" s="278"/>
      <c r="GY24" s="278"/>
      <c r="GZ24" s="278"/>
      <c r="HA24" s="278"/>
      <c r="HB24" s="278"/>
      <c r="HC24" s="278"/>
      <c r="HD24" s="278"/>
      <c r="HE24" s="278"/>
      <c r="HF24" s="278"/>
      <c r="HG24" s="278"/>
      <c r="HH24" s="278"/>
      <c r="HI24" s="278"/>
      <c r="HJ24" s="278"/>
      <c r="HK24" s="278"/>
      <c r="HL24" s="278"/>
      <c r="HM24" s="278"/>
      <c r="HN24" s="278"/>
      <c r="HO24" s="278"/>
      <c r="HP24" s="278"/>
      <c r="HQ24" s="278"/>
      <c r="HR24" s="278"/>
      <c r="HS24" s="278"/>
      <c r="HT24" s="278"/>
      <c r="HU24" s="278"/>
      <c r="HV24" s="278"/>
      <c r="HW24" s="278"/>
      <c r="HX24" s="278"/>
      <c r="HY24" s="278"/>
      <c r="HZ24" s="278"/>
      <c r="IA24" s="278"/>
      <c r="IB24" s="278"/>
      <c r="IC24" s="278"/>
      <c r="ID24" s="278"/>
      <c r="IE24" s="278"/>
      <c r="IF24" s="278"/>
      <c r="IG24" s="278"/>
      <c r="IH24" s="278"/>
      <c r="II24" s="278"/>
      <c r="IJ24" s="278"/>
      <c r="IK24" s="278"/>
      <c r="IL24" s="278"/>
      <c r="IM24" s="278"/>
      <c r="IN24" s="278"/>
      <c r="IO24" s="278"/>
      <c r="IP24" s="278"/>
      <c r="IQ24" s="278"/>
      <c r="IR24" s="278"/>
      <c r="IS24" s="278"/>
      <c r="IT24" s="278"/>
      <c r="IU24" s="278"/>
      <c r="IV24" s="278"/>
    </row>
    <row r="25" spans="1:256" s="61" customFormat="1" ht="18.75" customHeight="1" x14ac:dyDescent="0.4">
      <c r="A25" s="64" t="s">
        <v>50</v>
      </c>
      <c r="B25" s="75"/>
      <c r="C25" s="75"/>
      <c r="D25" s="75"/>
      <c r="E25" s="75"/>
      <c r="F25" s="75"/>
      <c r="G25" s="75"/>
      <c r="H25" s="75"/>
      <c r="I25" s="75"/>
      <c r="J25" s="75"/>
      <c r="K25" s="75"/>
      <c r="L25" s="75"/>
      <c r="M25" s="75"/>
      <c r="N25" s="75"/>
      <c r="O25" s="75"/>
      <c r="P25" s="75"/>
      <c r="Q25" s="75"/>
      <c r="R25" s="75"/>
      <c r="S25" s="75"/>
      <c r="T25" s="75"/>
      <c r="U25" s="75"/>
      <c r="V25" s="75"/>
      <c r="W25" s="75"/>
      <c r="X25" s="75"/>
      <c r="Y25" s="75"/>
      <c r="Z25" s="75"/>
      <c r="AA25" s="75"/>
      <c r="AB25" s="75"/>
      <c r="AC25" s="75"/>
      <c r="AD25" s="75"/>
      <c r="AE25" s="75"/>
      <c r="AF25" s="75"/>
      <c r="AG25" s="75"/>
      <c r="AH25" s="75"/>
      <c r="AI25" s="75"/>
      <c r="AJ25" s="75"/>
      <c r="AK25" s="75"/>
      <c r="AL25" s="75"/>
      <c r="AM25" s="75"/>
      <c r="AN25" s="75"/>
      <c r="AO25" s="75"/>
      <c r="AP25" s="75"/>
      <c r="AQ25" s="75"/>
      <c r="AR25" s="75"/>
      <c r="AS25" s="75"/>
      <c r="AT25" s="75"/>
      <c r="AU25" s="75"/>
      <c r="AV25" s="75"/>
      <c r="AW25" s="75"/>
      <c r="AX25" s="75"/>
      <c r="AY25" s="75"/>
      <c r="AZ25" s="75"/>
      <c r="BA25" s="75"/>
      <c r="BB25" s="75"/>
      <c r="BC25" s="75"/>
      <c r="BD25" s="75"/>
      <c r="BE25" s="75"/>
      <c r="BF25" s="75"/>
      <c r="BG25" s="75"/>
      <c r="BH25" s="75"/>
      <c r="BI25" s="75"/>
      <c r="BJ25" s="75"/>
      <c r="BK25" s="75"/>
      <c r="BL25" s="75"/>
      <c r="BM25" s="75"/>
      <c r="BN25" s="75"/>
      <c r="BO25" s="75"/>
      <c r="BP25" s="75"/>
      <c r="BQ25" s="75"/>
      <c r="BR25" s="75"/>
      <c r="BS25" s="75"/>
      <c r="BT25" s="75"/>
      <c r="BU25" s="75"/>
      <c r="BV25" s="75"/>
      <c r="BW25" s="75"/>
      <c r="BX25" s="75"/>
      <c r="BY25" s="75"/>
      <c r="BZ25" s="75"/>
      <c r="CA25" s="75"/>
      <c r="CB25" s="75"/>
      <c r="CC25" s="75"/>
      <c r="CD25" s="75"/>
      <c r="CE25" s="75"/>
      <c r="CF25" s="75"/>
      <c r="CG25" s="75"/>
      <c r="CH25" s="75"/>
      <c r="CI25" s="75"/>
      <c r="CJ25" s="75"/>
      <c r="CK25" s="75"/>
      <c r="CL25" s="75"/>
      <c r="CM25" s="75"/>
      <c r="CN25" s="75"/>
      <c r="CO25" s="75"/>
      <c r="CP25" s="75"/>
      <c r="CQ25" s="75"/>
      <c r="CR25" s="75"/>
      <c r="CS25" s="75"/>
      <c r="CT25" s="75"/>
      <c r="CU25" s="75"/>
      <c r="CV25" s="75"/>
      <c r="CW25" s="75"/>
      <c r="CX25" s="75"/>
      <c r="CY25" s="75"/>
      <c r="CZ25" s="75"/>
      <c r="DA25" s="75"/>
      <c r="DB25" s="75"/>
      <c r="DC25" s="75"/>
      <c r="DD25" s="75"/>
      <c r="DE25" s="75"/>
      <c r="DF25" s="75"/>
      <c r="DG25" s="75"/>
      <c r="DH25" s="75"/>
      <c r="DI25" s="75"/>
      <c r="DJ25" s="75"/>
      <c r="DK25" s="75"/>
      <c r="DL25" s="75"/>
      <c r="DM25" s="75"/>
      <c r="DN25" s="75"/>
      <c r="DO25" s="75"/>
      <c r="DP25" s="75"/>
      <c r="DQ25" s="75"/>
      <c r="DR25" s="75"/>
      <c r="DS25" s="75"/>
      <c r="DT25" s="75"/>
      <c r="DU25" s="75"/>
      <c r="DV25" s="75"/>
      <c r="DW25" s="75"/>
      <c r="DX25" s="75"/>
      <c r="DY25" s="75"/>
      <c r="DZ25" s="75"/>
      <c r="EA25" s="75"/>
      <c r="EB25" s="75"/>
      <c r="EC25" s="75"/>
      <c r="ED25" s="75"/>
      <c r="EE25" s="75"/>
      <c r="EF25" s="75"/>
      <c r="EG25" s="75"/>
      <c r="EH25" s="75"/>
      <c r="EI25" s="75"/>
      <c r="EJ25" s="75"/>
      <c r="EK25" s="75"/>
      <c r="EL25" s="75"/>
      <c r="EM25" s="75"/>
      <c r="EN25" s="75"/>
      <c r="EO25" s="75"/>
      <c r="EP25" s="75"/>
      <c r="EQ25" s="75"/>
      <c r="ER25" s="75"/>
      <c r="ES25" s="75"/>
      <c r="ET25" s="75"/>
      <c r="EU25" s="75"/>
      <c r="EV25" s="75"/>
      <c r="EW25" s="75"/>
      <c r="EX25" s="75"/>
      <c r="EY25" s="75"/>
      <c r="EZ25" s="75"/>
      <c r="FA25" s="75"/>
      <c r="FB25" s="75"/>
      <c r="FC25" s="75"/>
      <c r="FD25" s="75"/>
      <c r="FE25" s="75"/>
      <c r="FF25" s="75"/>
      <c r="FG25" s="75"/>
      <c r="FH25" s="75"/>
      <c r="FI25" s="75"/>
      <c r="FJ25" s="75"/>
      <c r="FK25" s="75"/>
      <c r="FL25" s="75"/>
      <c r="FM25" s="75"/>
      <c r="FN25" s="75"/>
      <c r="FO25" s="75"/>
      <c r="FP25" s="75"/>
      <c r="FQ25" s="75"/>
      <c r="FR25" s="75"/>
      <c r="FS25" s="75"/>
      <c r="FT25" s="75"/>
      <c r="FU25" s="75"/>
      <c r="FV25" s="75"/>
      <c r="FW25" s="75"/>
      <c r="FX25" s="75"/>
      <c r="FY25" s="75"/>
      <c r="FZ25" s="75"/>
      <c r="GA25" s="75"/>
      <c r="GB25" s="75"/>
      <c r="GC25" s="75"/>
      <c r="GD25" s="75"/>
      <c r="GE25" s="75"/>
      <c r="GF25" s="75"/>
      <c r="GG25" s="75"/>
      <c r="GH25" s="75"/>
      <c r="GI25" s="75"/>
      <c r="GJ25" s="75"/>
      <c r="GK25" s="75"/>
      <c r="GL25" s="75"/>
      <c r="GM25" s="75"/>
      <c r="GN25" s="75"/>
      <c r="GO25" s="75"/>
      <c r="GP25" s="75"/>
      <c r="GQ25" s="75"/>
      <c r="GR25" s="75"/>
      <c r="GS25" s="75"/>
      <c r="GT25" s="75"/>
      <c r="GU25" s="75"/>
      <c r="GV25" s="75"/>
      <c r="GW25" s="75"/>
      <c r="GX25" s="75"/>
      <c r="GY25" s="75"/>
      <c r="GZ25" s="75"/>
      <c r="HA25" s="75"/>
      <c r="HB25" s="75"/>
      <c r="HC25" s="75"/>
      <c r="HD25" s="75"/>
      <c r="HE25" s="75"/>
      <c r="HF25" s="75"/>
      <c r="HG25" s="75"/>
      <c r="HH25" s="75"/>
      <c r="HI25" s="75"/>
      <c r="HJ25" s="75"/>
      <c r="HK25" s="75"/>
      <c r="HL25" s="75"/>
      <c r="HM25" s="75"/>
      <c r="HN25" s="75"/>
      <c r="HO25" s="75"/>
      <c r="HP25" s="75"/>
      <c r="HQ25" s="75"/>
      <c r="HR25" s="75"/>
      <c r="HS25" s="75"/>
      <c r="HT25" s="75"/>
      <c r="HU25" s="75"/>
      <c r="HV25" s="75"/>
      <c r="HW25" s="75"/>
      <c r="HX25" s="75"/>
      <c r="HY25" s="75"/>
      <c r="HZ25" s="75"/>
      <c r="IA25" s="75"/>
      <c r="IB25" s="75"/>
      <c r="IC25" s="75"/>
      <c r="ID25" s="75"/>
      <c r="IE25" s="75"/>
      <c r="IF25" s="75"/>
      <c r="IG25" s="75"/>
      <c r="IH25" s="75"/>
      <c r="II25" s="75"/>
      <c r="IJ25" s="75"/>
      <c r="IK25" s="75"/>
      <c r="IL25" s="75"/>
      <c r="IM25" s="75"/>
      <c r="IN25" s="75"/>
      <c r="IO25" s="75"/>
      <c r="IP25" s="75"/>
      <c r="IQ25" s="75"/>
      <c r="IR25" s="75"/>
      <c r="IS25" s="75"/>
      <c r="IT25" s="75"/>
      <c r="IU25" s="75"/>
      <c r="IV25" s="75"/>
    </row>
    <row r="26" spans="1:256" s="61" customFormat="1" ht="22.95" customHeight="1" x14ac:dyDescent="0.4">
      <c r="A26" s="914" t="s">
        <v>108</v>
      </c>
      <c r="B26" s="914"/>
      <c r="C26" s="914"/>
      <c r="D26" s="914"/>
      <c r="E26" s="914"/>
      <c r="F26" s="914"/>
      <c r="G26" s="914"/>
      <c r="H26" s="75"/>
      <c r="I26" s="75"/>
      <c r="J26" s="75"/>
      <c r="K26" s="75"/>
      <c r="L26" s="75"/>
      <c r="M26" s="75"/>
      <c r="N26" s="75"/>
      <c r="O26" s="75"/>
      <c r="P26" s="75"/>
      <c r="Q26" s="75"/>
      <c r="R26" s="75"/>
      <c r="S26" s="75"/>
      <c r="T26" s="75"/>
      <c r="U26" s="75"/>
      <c r="V26" s="75"/>
      <c r="W26" s="75"/>
      <c r="X26" s="75"/>
      <c r="Y26" s="75"/>
      <c r="Z26" s="75"/>
      <c r="AA26" s="75"/>
      <c r="AB26" s="75"/>
      <c r="AC26" s="75"/>
      <c r="AD26" s="75"/>
      <c r="AE26" s="75"/>
      <c r="AF26" s="75"/>
      <c r="AG26" s="75"/>
      <c r="AH26" s="75"/>
      <c r="AI26" s="75"/>
      <c r="AJ26" s="75"/>
      <c r="AK26" s="75"/>
      <c r="AL26" s="75"/>
      <c r="AM26" s="75"/>
      <c r="AN26" s="75"/>
      <c r="AO26" s="75"/>
      <c r="AP26" s="75"/>
      <c r="AQ26" s="75"/>
      <c r="AR26" s="75"/>
      <c r="AS26" s="75"/>
      <c r="AT26" s="75"/>
      <c r="AU26" s="75"/>
      <c r="AV26" s="75"/>
      <c r="AW26" s="75"/>
      <c r="AX26" s="75"/>
      <c r="AY26" s="75"/>
      <c r="AZ26" s="75"/>
      <c r="BA26" s="75"/>
      <c r="BB26" s="75"/>
      <c r="BC26" s="75"/>
      <c r="BD26" s="75"/>
      <c r="BE26" s="75"/>
      <c r="BF26" s="75"/>
      <c r="BG26" s="75"/>
      <c r="BH26" s="75"/>
      <c r="BI26" s="75"/>
      <c r="BJ26" s="75"/>
      <c r="BK26" s="75"/>
      <c r="BL26" s="75"/>
      <c r="BM26" s="75"/>
      <c r="BN26" s="75"/>
      <c r="BO26" s="75"/>
      <c r="BP26" s="75"/>
      <c r="BQ26" s="75"/>
      <c r="BR26" s="75"/>
      <c r="BS26" s="75"/>
      <c r="BT26" s="75"/>
      <c r="BU26" s="75"/>
      <c r="BV26" s="75"/>
      <c r="BW26" s="75"/>
      <c r="BX26" s="75"/>
      <c r="BY26" s="75"/>
      <c r="BZ26" s="75"/>
      <c r="CA26" s="75"/>
      <c r="CB26" s="75"/>
      <c r="CC26" s="75"/>
      <c r="CD26" s="75"/>
      <c r="CE26" s="75"/>
      <c r="CF26" s="75"/>
      <c r="CG26" s="75"/>
      <c r="CH26" s="75"/>
      <c r="CI26" s="75"/>
      <c r="CJ26" s="75"/>
      <c r="CK26" s="75"/>
      <c r="CL26" s="75"/>
      <c r="CM26" s="75"/>
      <c r="CN26" s="75"/>
      <c r="CO26" s="75"/>
      <c r="CP26" s="75"/>
      <c r="CQ26" s="75"/>
      <c r="CR26" s="75"/>
      <c r="CS26" s="75"/>
      <c r="CT26" s="75"/>
      <c r="CU26" s="75"/>
      <c r="CV26" s="75"/>
      <c r="CW26" s="75"/>
      <c r="CX26" s="75"/>
      <c r="CY26" s="75"/>
      <c r="CZ26" s="75"/>
      <c r="DA26" s="75"/>
      <c r="DB26" s="75"/>
      <c r="DC26" s="75"/>
      <c r="DD26" s="75"/>
      <c r="DE26" s="75"/>
      <c r="DF26" s="75"/>
      <c r="DG26" s="75"/>
      <c r="DH26" s="75"/>
      <c r="DI26" s="75"/>
      <c r="DJ26" s="75"/>
      <c r="DK26" s="75"/>
      <c r="DL26" s="75"/>
      <c r="DM26" s="75"/>
      <c r="DN26" s="75"/>
      <c r="DO26" s="75"/>
      <c r="DP26" s="75"/>
      <c r="DQ26" s="75"/>
      <c r="DR26" s="75"/>
      <c r="DS26" s="75"/>
      <c r="DT26" s="75"/>
      <c r="DU26" s="75"/>
      <c r="DV26" s="75"/>
      <c r="DW26" s="75"/>
      <c r="DX26" s="75"/>
      <c r="DY26" s="75"/>
      <c r="DZ26" s="75"/>
      <c r="EA26" s="75"/>
      <c r="EB26" s="75"/>
      <c r="EC26" s="75"/>
      <c r="ED26" s="75"/>
      <c r="EE26" s="75"/>
      <c r="EF26" s="75"/>
      <c r="EG26" s="75"/>
      <c r="EH26" s="75"/>
      <c r="EI26" s="75"/>
      <c r="EJ26" s="75"/>
      <c r="EK26" s="75"/>
      <c r="EL26" s="75"/>
      <c r="EM26" s="75"/>
      <c r="EN26" s="75"/>
      <c r="EO26" s="75"/>
      <c r="EP26" s="75"/>
      <c r="EQ26" s="75"/>
      <c r="ER26" s="75"/>
      <c r="ES26" s="75"/>
      <c r="ET26" s="75"/>
      <c r="EU26" s="75"/>
      <c r="EV26" s="75"/>
      <c r="EW26" s="75"/>
      <c r="EX26" s="75"/>
      <c r="EY26" s="75"/>
      <c r="EZ26" s="75"/>
      <c r="FA26" s="75"/>
      <c r="FB26" s="75"/>
      <c r="FC26" s="75"/>
      <c r="FD26" s="75"/>
      <c r="FE26" s="75"/>
      <c r="FF26" s="75"/>
      <c r="FG26" s="75"/>
      <c r="FH26" s="75"/>
      <c r="FI26" s="75"/>
      <c r="FJ26" s="75"/>
      <c r="FK26" s="75"/>
      <c r="FL26" s="75"/>
      <c r="FM26" s="75"/>
      <c r="FN26" s="75"/>
      <c r="FO26" s="75"/>
      <c r="FP26" s="75"/>
      <c r="FQ26" s="75"/>
      <c r="FR26" s="75"/>
      <c r="FS26" s="75"/>
      <c r="FT26" s="75"/>
      <c r="FU26" s="75"/>
      <c r="FV26" s="75"/>
      <c r="FW26" s="75"/>
      <c r="FX26" s="75"/>
      <c r="FY26" s="75"/>
      <c r="FZ26" s="75"/>
      <c r="GA26" s="75"/>
      <c r="GB26" s="75"/>
      <c r="GC26" s="75"/>
      <c r="GD26" s="75"/>
      <c r="GE26" s="75"/>
      <c r="GF26" s="75"/>
      <c r="GG26" s="75"/>
      <c r="GH26" s="75"/>
      <c r="GI26" s="75"/>
      <c r="GJ26" s="75"/>
      <c r="GK26" s="75"/>
      <c r="GL26" s="75"/>
      <c r="GM26" s="75"/>
      <c r="GN26" s="75"/>
      <c r="GO26" s="75"/>
      <c r="GP26" s="75"/>
      <c r="GQ26" s="75"/>
      <c r="GR26" s="75"/>
      <c r="GS26" s="75"/>
      <c r="GT26" s="75"/>
      <c r="GU26" s="75"/>
      <c r="GV26" s="75"/>
      <c r="GW26" s="75"/>
      <c r="GX26" s="75"/>
      <c r="GY26" s="75"/>
      <c r="GZ26" s="75"/>
      <c r="HA26" s="75"/>
      <c r="HB26" s="75"/>
      <c r="HC26" s="75"/>
      <c r="HD26" s="75"/>
      <c r="HE26" s="75"/>
      <c r="HF26" s="75"/>
      <c r="HG26" s="75"/>
      <c r="HH26" s="75"/>
      <c r="HI26" s="75"/>
      <c r="HJ26" s="75"/>
      <c r="HK26" s="75"/>
      <c r="HL26" s="75"/>
      <c r="HM26" s="75"/>
      <c r="HN26" s="75"/>
      <c r="HO26" s="75"/>
      <c r="HP26" s="75"/>
      <c r="HQ26" s="75"/>
      <c r="HR26" s="75"/>
      <c r="HS26" s="75"/>
      <c r="HT26" s="75"/>
      <c r="HU26" s="75"/>
      <c r="HV26" s="75"/>
      <c r="HW26" s="75"/>
      <c r="HX26" s="75"/>
      <c r="HY26" s="75"/>
      <c r="HZ26" s="75"/>
      <c r="IA26" s="75"/>
      <c r="IB26" s="75"/>
      <c r="IC26" s="75"/>
      <c r="ID26" s="75"/>
      <c r="IE26" s="75"/>
      <c r="IF26" s="75"/>
      <c r="IG26" s="75"/>
      <c r="IH26" s="75"/>
      <c r="II26" s="75"/>
      <c r="IJ26" s="75"/>
      <c r="IK26" s="75"/>
      <c r="IL26" s="75"/>
      <c r="IM26" s="75"/>
      <c r="IN26" s="75"/>
      <c r="IO26" s="75"/>
      <c r="IP26" s="75"/>
      <c r="IQ26" s="75"/>
      <c r="IR26" s="75"/>
      <c r="IS26" s="75"/>
      <c r="IT26" s="75"/>
      <c r="IU26" s="75"/>
      <c r="IV26" s="75"/>
    </row>
    <row r="27" spans="1:256" s="61" customFormat="1" ht="25.95" customHeight="1" x14ac:dyDescent="0.4">
      <c r="A27" s="717" t="s">
        <v>52</v>
      </c>
      <c r="B27" s="717"/>
      <c r="C27" s="717"/>
      <c r="D27" s="717"/>
      <c r="E27" s="717"/>
      <c r="F27" s="717"/>
      <c r="G27" s="717"/>
      <c r="H27" s="717"/>
      <c r="I27" s="717"/>
      <c r="J27" s="717"/>
      <c r="K27" s="717"/>
      <c r="L27" s="75"/>
      <c r="M27" s="75"/>
      <c r="N27" s="75"/>
      <c r="O27" s="75"/>
      <c r="P27" s="75"/>
      <c r="Q27" s="75"/>
      <c r="R27" s="75"/>
      <c r="S27" s="75"/>
      <c r="T27" s="75"/>
      <c r="U27" s="75"/>
      <c r="V27" s="75"/>
      <c r="W27" s="75"/>
      <c r="X27" s="75"/>
      <c r="Y27" s="75"/>
      <c r="Z27" s="75"/>
      <c r="AA27" s="75"/>
      <c r="AB27" s="75"/>
      <c r="AC27" s="75"/>
      <c r="AD27" s="75"/>
      <c r="AE27" s="75"/>
      <c r="AF27" s="75"/>
      <c r="AG27" s="75"/>
      <c r="AH27" s="75"/>
      <c r="AI27" s="75"/>
      <c r="AJ27" s="75"/>
      <c r="AK27" s="75"/>
      <c r="AL27" s="75"/>
      <c r="AM27" s="75"/>
      <c r="AN27" s="75"/>
      <c r="AO27" s="75"/>
      <c r="AP27" s="75"/>
      <c r="AQ27" s="75"/>
      <c r="AR27" s="75"/>
      <c r="AS27" s="75"/>
      <c r="AT27" s="75"/>
      <c r="AU27" s="75"/>
      <c r="AV27" s="75"/>
      <c r="AW27" s="75"/>
      <c r="AX27" s="75"/>
      <c r="AY27" s="75"/>
      <c r="AZ27" s="75"/>
      <c r="BA27" s="75"/>
      <c r="BB27" s="75"/>
      <c r="BC27" s="75"/>
      <c r="BD27" s="75"/>
      <c r="BE27" s="75"/>
      <c r="BF27" s="75"/>
      <c r="BG27" s="75"/>
      <c r="BH27" s="75"/>
      <c r="BI27" s="75"/>
      <c r="BJ27" s="75"/>
      <c r="BK27" s="75"/>
      <c r="BL27" s="75"/>
      <c r="BM27" s="75"/>
      <c r="BN27" s="75"/>
      <c r="BO27" s="75"/>
      <c r="BP27" s="75"/>
      <c r="BQ27" s="75"/>
      <c r="BR27" s="75"/>
      <c r="BS27" s="75"/>
      <c r="BT27" s="75"/>
      <c r="BU27" s="75"/>
      <c r="BV27" s="75"/>
      <c r="BW27" s="75"/>
      <c r="BX27" s="75"/>
      <c r="BY27" s="75"/>
      <c r="BZ27" s="75"/>
      <c r="CA27" s="75"/>
      <c r="CB27" s="75"/>
      <c r="CC27" s="75"/>
      <c r="CD27" s="75"/>
      <c r="CE27" s="75"/>
      <c r="CF27" s="75"/>
      <c r="CG27" s="75"/>
      <c r="CH27" s="75"/>
      <c r="CI27" s="75"/>
      <c r="CJ27" s="75"/>
      <c r="CK27" s="75"/>
      <c r="CL27" s="75"/>
      <c r="CM27" s="75"/>
      <c r="CN27" s="75"/>
      <c r="CO27" s="75"/>
      <c r="CP27" s="75"/>
      <c r="CQ27" s="75"/>
      <c r="CR27" s="75"/>
      <c r="CS27" s="75"/>
      <c r="CT27" s="75"/>
      <c r="CU27" s="75"/>
      <c r="CV27" s="75"/>
      <c r="CW27" s="75"/>
      <c r="CX27" s="75"/>
      <c r="CY27" s="75"/>
      <c r="CZ27" s="75"/>
      <c r="DA27" s="75"/>
      <c r="DB27" s="75"/>
      <c r="DC27" s="75"/>
      <c r="DD27" s="75"/>
      <c r="DE27" s="75"/>
      <c r="DF27" s="75"/>
      <c r="DG27" s="75"/>
      <c r="DH27" s="75"/>
      <c r="DI27" s="75"/>
      <c r="DJ27" s="75"/>
      <c r="DK27" s="75"/>
      <c r="DL27" s="75"/>
      <c r="DM27" s="75"/>
      <c r="DN27" s="75"/>
      <c r="DO27" s="75"/>
      <c r="DP27" s="75"/>
      <c r="DQ27" s="75"/>
      <c r="DR27" s="75"/>
      <c r="DS27" s="75"/>
      <c r="DT27" s="75"/>
      <c r="DU27" s="75"/>
      <c r="DV27" s="75"/>
      <c r="DW27" s="75"/>
      <c r="DX27" s="75"/>
      <c r="DY27" s="75"/>
      <c r="DZ27" s="75"/>
      <c r="EA27" s="75"/>
      <c r="EB27" s="75"/>
      <c r="EC27" s="75"/>
      <c r="ED27" s="75"/>
      <c r="EE27" s="75"/>
      <c r="EF27" s="75"/>
      <c r="EG27" s="75"/>
      <c r="EH27" s="75"/>
      <c r="EI27" s="75"/>
      <c r="EJ27" s="75"/>
      <c r="EK27" s="75"/>
      <c r="EL27" s="75"/>
      <c r="EM27" s="75"/>
      <c r="EN27" s="75"/>
      <c r="EO27" s="75"/>
      <c r="EP27" s="75"/>
      <c r="EQ27" s="75"/>
      <c r="ER27" s="75"/>
      <c r="ES27" s="75"/>
      <c r="ET27" s="75"/>
      <c r="EU27" s="75"/>
      <c r="EV27" s="75"/>
      <c r="EW27" s="75"/>
      <c r="EX27" s="75"/>
      <c r="EY27" s="75"/>
      <c r="EZ27" s="75"/>
      <c r="FA27" s="75"/>
      <c r="FB27" s="75"/>
      <c r="FC27" s="75"/>
      <c r="FD27" s="75"/>
      <c r="FE27" s="75"/>
      <c r="FF27" s="75"/>
      <c r="FG27" s="75"/>
      <c r="FH27" s="75"/>
      <c r="FI27" s="75"/>
      <c r="FJ27" s="75"/>
      <c r="FK27" s="75"/>
      <c r="FL27" s="75"/>
      <c r="FM27" s="75"/>
      <c r="FN27" s="75"/>
      <c r="FO27" s="75"/>
      <c r="FP27" s="75"/>
      <c r="FQ27" s="75"/>
      <c r="FR27" s="75"/>
      <c r="FS27" s="75"/>
      <c r="FT27" s="75"/>
      <c r="FU27" s="75"/>
      <c r="FV27" s="75"/>
      <c r="FW27" s="75"/>
      <c r="FX27" s="75"/>
      <c r="FY27" s="75"/>
      <c r="FZ27" s="75"/>
      <c r="GA27" s="75"/>
      <c r="GB27" s="75"/>
      <c r="GC27" s="75"/>
      <c r="GD27" s="75"/>
      <c r="GE27" s="75"/>
      <c r="GF27" s="75"/>
      <c r="GG27" s="75"/>
      <c r="GH27" s="75"/>
      <c r="GI27" s="75"/>
      <c r="GJ27" s="75"/>
      <c r="GK27" s="75"/>
      <c r="GL27" s="75"/>
      <c r="GM27" s="75"/>
      <c r="GN27" s="75"/>
      <c r="GO27" s="75"/>
      <c r="GP27" s="75"/>
      <c r="GQ27" s="75"/>
      <c r="GR27" s="75"/>
      <c r="GS27" s="75"/>
      <c r="GT27" s="75"/>
      <c r="GU27" s="75"/>
      <c r="GV27" s="75"/>
      <c r="GW27" s="75"/>
      <c r="GX27" s="75"/>
      <c r="GY27" s="75"/>
      <c r="GZ27" s="75"/>
      <c r="HA27" s="75"/>
      <c r="HB27" s="75"/>
      <c r="HC27" s="75"/>
      <c r="HD27" s="75"/>
      <c r="HE27" s="75"/>
      <c r="HF27" s="75"/>
      <c r="HG27" s="75"/>
      <c r="HH27" s="75"/>
      <c r="HI27" s="75"/>
      <c r="HJ27" s="75"/>
      <c r="HK27" s="75"/>
      <c r="HL27" s="75"/>
      <c r="HM27" s="75"/>
      <c r="HN27" s="75"/>
      <c r="HO27" s="75"/>
      <c r="HP27" s="75"/>
      <c r="HQ27" s="75"/>
      <c r="HR27" s="75"/>
      <c r="HS27" s="75"/>
      <c r="HT27" s="75"/>
      <c r="HU27" s="75"/>
      <c r="HV27" s="75"/>
      <c r="HW27" s="75"/>
      <c r="HX27" s="75"/>
      <c r="HY27" s="75"/>
      <c r="HZ27" s="75"/>
      <c r="IA27" s="75"/>
      <c r="IB27" s="75"/>
      <c r="IC27" s="75"/>
      <c r="ID27" s="75"/>
      <c r="IE27" s="75"/>
      <c r="IF27" s="75"/>
      <c r="IG27" s="75"/>
      <c r="IH27" s="75"/>
      <c r="II27" s="75"/>
      <c r="IJ27" s="75"/>
      <c r="IK27" s="75"/>
      <c r="IL27" s="75"/>
      <c r="IM27" s="75"/>
      <c r="IN27" s="75"/>
      <c r="IO27" s="75"/>
      <c r="IP27" s="75"/>
      <c r="IQ27" s="75"/>
      <c r="IR27" s="75"/>
      <c r="IS27" s="75"/>
      <c r="IT27" s="75"/>
      <c r="IU27" s="75"/>
      <c r="IV27" s="75"/>
    </row>
    <row r="28" spans="1:256" s="61" customFormat="1" ht="21.75" customHeight="1" x14ac:dyDescent="0.4">
      <c r="A28" s="64" t="s">
        <v>53</v>
      </c>
      <c r="B28" s="75"/>
      <c r="C28" s="75"/>
      <c r="D28" s="75"/>
      <c r="E28" s="75"/>
      <c r="F28" s="75"/>
      <c r="G28" s="75"/>
      <c r="H28" s="75"/>
      <c r="I28" s="75"/>
      <c r="J28" s="75"/>
      <c r="K28" s="75"/>
      <c r="L28" s="75"/>
      <c r="M28" s="75"/>
      <c r="N28" s="75"/>
      <c r="O28" s="75"/>
      <c r="P28" s="75"/>
      <c r="Q28" s="75"/>
      <c r="R28" s="75"/>
      <c r="S28" s="75"/>
      <c r="T28" s="75"/>
      <c r="U28" s="75"/>
      <c r="V28" s="75"/>
      <c r="W28" s="75"/>
      <c r="X28" s="75"/>
      <c r="Y28" s="75"/>
      <c r="Z28" s="75"/>
      <c r="AA28" s="75"/>
      <c r="AB28" s="75"/>
      <c r="AC28" s="75"/>
      <c r="AD28" s="75"/>
      <c r="AE28" s="75"/>
      <c r="AF28" s="75"/>
      <c r="AG28" s="75"/>
      <c r="AH28" s="75"/>
      <c r="AI28" s="75"/>
      <c r="AJ28" s="75"/>
      <c r="AK28" s="75"/>
      <c r="AL28" s="75"/>
      <c r="AM28" s="75"/>
      <c r="AN28" s="75"/>
      <c r="AO28" s="75"/>
      <c r="AP28" s="75"/>
      <c r="AQ28" s="75"/>
      <c r="AR28" s="75"/>
      <c r="AS28" s="75"/>
      <c r="AT28" s="75"/>
      <c r="AU28" s="75"/>
      <c r="AV28" s="75"/>
      <c r="AW28" s="75"/>
      <c r="AX28" s="75"/>
      <c r="AY28" s="75"/>
      <c r="AZ28" s="75"/>
      <c r="BA28" s="75"/>
      <c r="BB28" s="75"/>
      <c r="BC28" s="75"/>
      <c r="BD28" s="75"/>
      <c r="BE28" s="75"/>
      <c r="BF28" s="75"/>
      <c r="BG28" s="75"/>
      <c r="BH28" s="75"/>
      <c r="BI28" s="75"/>
      <c r="BJ28" s="75"/>
      <c r="BK28" s="75"/>
      <c r="BL28" s="75"/>
      <c r="BM28" s="75"/>
      <c r="BN28" s="75"/>
      <c r="BO28" s="75"/>
      <c r="BP28" s="75"/>
      <c r="BQ28" s="75"/>
      <c r="BR28" s="75"/>
      <c r="BS28" s="75"/>
      <c r="BT28" s="75"/>
      <c r="BU28" s="75"/>
      <c r="BV28" s="75"/>
      <c r="BW28" s="75"/>
      <c r="BX28" s="75"/>
      <c r="BY28" s="75"/>
      <c r="BZ28" s="75"/>
      <c r="CA28" s="75"/>
      <c r="CB28" s="75"/>
      <c r="CC28" s="75"/>
      <c r="CD28" s="75"/>
      <c r="CE28" s="75"/>
      <c r="CF28" s="75"/>
      <c r="CG28" s="75"/>
      <c r="CH28" s="75"/>
      <c r="CI28" s="75"/>
      <c r="CJ28" s="75"/>
      <c r="CK28" s="75"/>
      <c r="CL28" s="75"/>
      <c r="CM28" s="75"/>
      <c r="CN28" s="75"/>
      <c r="CO28" s="75"/>
      <c r="CP28" s="75"/>
      <c r="CQ28" s="75"/>
      <c r="CR28" s="75"/>
      <c r="CS28" s="75"/>
      <c r="CT28" s="75"/>
      <c r="CU28" s="75"/>
      <c r="CV28" s="75"/>
      <c r="CW28" s="75"/>
      <c r="CX28" s="75"/>
      <c r="CY28" s="75"/>
      <c r="CZ28" s="75"/>
      <c r="DA28" s="75"/>
      <c r="DB28" s="75"/>
      <c r="DC28" s="75"/>
      <c r="DD28" s="75"/>
      <c r="DE28" s="75"/>
      <c r="DF28" s="75"/>
      <c r="DG28" s="75"/>
      <c r="DH28" s="75"/>
      <c r="DI28" s="75"/>
      <c r="DJ28" s="75"/>
      <c r="DK28" s="75"/>
      <c r="DL28" s="75"/>
      <c r="DM28" s="75"/>
      <c r="DN28" s="75"/>
      <c r="DO28" s="75"/>
      <c r="DP28" s="75"/>
      <c r="DQ28" s="75"/>
      <c r="DR28" s="75"/>
      <c r="DS28" s="75"/>
      <c r="DT28" s="75"/>
      <c r="DU28" s="75"/>
      <c r="DV28" s="75"/>
      <c r="DW28" s="75"/>
      <c r="DX28" s="75"/>
      <c r="DY28" s="75"/>
      <c r="DZ28" s="75"/>
      <c r="EA28" s="75"/>
      <c r="EB28" s="75"/>
      <c r="EC28" s="75"/>
      <c r="ED28" s="75"/>
      <c r="EE28" s="75"/>
      <c r="EF28" s="75"/>
      <c r="EG28" s="75"/>
      <c r="EH28" s="75"/>
      <c r="EI28" s="75"/>
      <c r="EJ28" s="75"/>
      <c r="EK28" s="75"/>
      <c r="EL28" s="75"/>
      <c r="EM28" s="75"/>
      <c r="EN28" s="75"/>
      <c r="EO28" s="75"/>
      <c r="EP28" s="75"/>
      <c r="EQ28" s="75"/>
      <c r="ER28" s="75"/>
      <c r="ES28" s="75"/>
      <c r="ET28" s="75"/>
      <c r="EU28" s="75"/>
      <c r="EV28" s="75"/>
      <c r="EW28" s="75"/>
      <c r="EX28" s="75"/>
      <c r="EY28" s="75"/>
      <c r="EZ28" s="75"/>
      <c r="FA28" s="75"/>
      <c r="FB28" s="75"/>
      <c r="FC28" s="75"/>
      <c r="FD28" s="75"/>
      <c r="FE28" s="75"/>
      <c r="FF28" s="75"/>
      <c r="FG28" s="75"/>
      <c r="FH28" s="75"/>
      <c r="FI28" s="75"/>
      <c r="FJ28" s="75"/>
      <c r="FK28" s="75"/>
      <c r="FL28" s="75"/>
      <c r="FM28" s="75"/>
      <c r="FN28" s="75"/>
      <c r="FO28" s="75"/>
      <c r="FP28" s="75"/>
      <c r="FQ28" s="75"/>
      <c r="FR28" s="75"/>
      <c r="FS28" s="75"/>
      <c r="FT28" s="75"/>
      <c r="FU28" s="75"/>
      <c r="FV28" s="75"/>
      <c r="FW28" s="75"/>
      <c r="FX28" s="75"/>
      <c r="FY28" s="75"/>
      <c r="FZ28" s="75"/>
      <c r="GA28" s="75"/>
      <c r="GB28" s="75"/>
      <c r="GC28" s="75"/>
      <c r="GD28" s="75"/>
      <c r="GE28" s="75"/>
      <c r="GF28" s="75"/>
      <c r="GG28" s="75"/>
      <c r="GH28" s="75"/>
      <c r="GI28" s="75"/>
      <c r="GJ28" s="75"/>
      <c r="GK28" s="75"/>
      <c r="GL28" s="75"/>
      <c r="GM28" s="75"/>
      <c r="GN28" s="75"/>
      <c r="GO28" s="75"/>
      <c r="GP28" s="75"/>
      <c r="GQ28" s="75"/>
      <c r="GR28" s="75"/>
      <c r="GS28" s="75"/>
      <c r="GT28" s="75"/>
      <c r="GU28" s="75"/>
      <c r="GV28" s="75"/>
      <c r="GW28" s="75"/>
      <c r="GX28" s="75"/>
      <c r="GY28" s="75"/>
      <c r="GZ28" s="75"/>
      <c r="HA28" s="75"/>
      <c r="HB28" s="75"/>
      <c r="HC28" s="75"/>
      <c r="HD28" s="75"/>
      <c r="HE28" s="75"/>
      <c r="HF28" s="75"/>
      <c r="HG28" s="75"/>
      <c r="HH28" s="75"/>
      <c r="HI28" s="75"/>
      <c r="HJ28" s="75"/>
      <c r="HK28" s="75"/>
      <c r="HL28" s="75"/>
      <c r="HM28" s="75"/>
      <c r="HN28" s="75"/>
      <c r="HO28" s="75"/>
      <c r="HP28" s="75"/>
      <c r="HQ28" s="75"/>
      <c r="HR28" s="75"/>
      <c r="HS28" s="75"/>
      <c r="HT28" s="75"/>
      <c r="HU28" s="75"/>
      <c r="HV28" s="75"/>
      <c r="HW28" s="75"/>
      <c r="HX28" s="75"/>
      <c r="HY28" s="75"/>
      <c r="HZ28" s="75"/>
      <c r="IA28" s="75"/>
      <c r="IB28" s="75"/>
      <c r="IC28" s="75"/>
      <c r="ID28" s="75"/>
      <c r="IE28" s="75"/>
      <c r="IF28" s="75"/>
      <c r="IG28" s="75"/>
      <c r="IH28" s="75"/>
      <c r="II28" s="75"/>
      <c r="IJ28" s="75"/>
      <c r="IK28" s="75"/>
      <c r="IL28" s="75"/>
      <c r="IM28" s="75"/>
      <c r="IN28" s="75"/>
      <c r="IO28" s="75"/>
      <c r="IP28" s="75"/>
      <c r="IQ28" s="75"/>
      <c r="IR28" s="75"/>
      <c r="IS28" s="75"/>
      <c r="IT28" s="75"/>
      <c r="IU28" s="75"/>
      <c r="IV28" s="75"/>
    </row>
    <row r="29" spans="1:256" s="61" customFormat="1" ht="29.4" customHeight="1" x14ac:dyDescent="0.4">
      <c r="A29" s="64" t="s">
        <v>54</v>
      </c>
      <c r="B29" s="75"/>
      <c r="C29" s="75"/>
      <c r="D29" s="75"/>
      <c r="E29" s="75"/>
      <c r="F29" s="75"/>
      <c r="G29" s="75"/>
      <c r="H29" s="75"/>
      <c r="I29" s="75"/>
      <c r="J29" s="75"/>
      <c r="K29" s="75"/>
      <c r="L29" s="75"/>
      <c r="M29" s="75"/>
      <c r="N29" s="75"/>
      <c r="O29" s="75"/>
      <c r="P29" s="75"/>
      <c r="Q29" s="75"/>
      <c r="R29" s="75"/>
      <c r="S29" s="75"/>
      <c r="T29" s="75"/>
      <c r="U29" s="75"/>
      <c r="V29" s="75"/>
      <c r="W29" s="75"/>
      <c r="X29" s="75"/>
      <c r="Y29" s="75"/>
      <c r="Z29" s="75"/>
      <c r="AA29" s="75"/>
      <c r="AB29" s="75"/>
      <c r="AC29" s="75"/>
      <c r="AD29" s="75"/>
      <c r="AE29" s="75"/>
      <c r="AF29" s="75"/>
      <c r="AG29" s="75"/>
      <c r="AH29" s="75"/>
      <c r="AI29" s="75"/>
      <c r="AJ29" s="75"/>
      <c r="AK29" s="75"/>
      <c r="AL29" s="75"/>
      <c r="AM29" s="75"/>
      <c r="AN29" s="75"/>
      <c r="AO29" s="75"/>
      <c r="AP29" s="75"/>
      <c r="AQ29" s="75"/>
      <c r="AR29" s="75"/>
      <c r="AS29" s="75"/>
      <c r="AT29" s="75"/>
      <c r="AU29" s="75"/>
      <c r="AV29" s="75"/>
      <c r="AW29" s="75"/>
      <c r="AX29" s="75"/>
      <c r="AY29" s="75"/>
      <c r="AZ29" s="75"/>
      <c r="BA29" s="75"/>
      <c r="BB29" s="75"/>
      <c r="BC29" s="75"/>
      <c r="BD29" s="75"/>
      <c r="BE29" s="75"/>
      <c r="BF29" s="75"/>
      <c r="BG29" s="75"/>
      <c r="BH29" s="75"/>
      <c r="BI29" s="75"/>
      <c r="BJ29" s="75"/>
      <c r="BK29" s="75"/>
      <c r="BL29" s="75"/>
      <c r="BM29" s="75"/>
      <c r="BN29" s="75"/>
      <c r="BO29" s="75"/>
      <c r="BP29" s="75"/>
      <c r="BQ29" s="75"/>
      <c r="BR29" s="75"/>
      <c r="BS29" s="75"/>
      <c r="BT29" s="75"/>
      <c r="BU29" s="75"/>
      <c r="BV29" s="75"/>
      <c r="BW29" s="75"/>
      <c r="BX29" s="75"/>
      <c r="BY29" s="75"/>
      <c r="BZ29" s="75"/>
      <c r="CA29" s="75"/>
      <c r="CB29" s="75"/>
      <c r="CC29" s="75"/>
      <c r="CD29" s="75"/>
      <c r="CE29" s="75"/>
      <c r="CF29" s="75"/>
      <c r="CG29" s="75"/>
      <c r="CH29" s="75"/>
      <c r="CI29" s="75"/>
      <c r="CJ29" s="75"/>
      <c r="CK29" s="75"/>
      <c r="CL29" s="75"/>
      <c r="CM29" s="75"/>
      <c r="CN29" s="75"/>
      <c r="CO29" s="75"/>
      <c r="CP29" s="75"/>
      <c r="CQ29" s="75"/>
      <c r="CR29" s="75"/>
      <c r="CS29" s="75"/>
      <c r="CT29" s="75"/>
      <c r="CU29" s="75"/>
      <c r="CV29" s="75"/>
      <c r="CW29" s="75"/>
      <c r="CX29" s="75"/>
      <c r="CY29" s="75"/>
      <c r="CZ29" s="75"/>
      <c r="DA29" s="75"/>
      <c r="DB29" s="75"/>
      <c r="DC29" s="75"/>
      <c r="DD29" s="75"/>
      <c r="DE29" s="75"/>
      <c r="DF29" s="75"/>
      <c r="DG29" s="75"/>
      <c r="DH29" s="75"/>
      <c r="DI29" s="75"/>
      <c r="DJ29" s="75"/>
      <c r="DK29" s="75"/>
      <c r="DL29" s="75"/>
      <c r="DM29" s="75"/>
      <c r="DN29" s="75"/>
      <c r="DO29" s="75"/>
      <c r="DP29" s="75"/>
      <c r="DQ29" s="75"/>
      <c r="DR29" s="75"/>
      <c r="DS29" s="75"/>
      <c r="DT29" s="75"/>
      <c r="DU29" s="75"/>
      <c r="DV29" s="75"/>
      <c r="DW29" s="75"/>
      <c r="DX29" s="75"/>
      <c r="DY29" s="75"/>
      <c r="DZ29" s="75"/>
      <c r="EA29" s="75"/>
      <c r="EB29" s="75"/>
      <c r="EC29" s="75"/>
      <c r="ED29" s="75"/>
      <c r="EE29" s="75"/>
      <c r="EF29" s="75"/>
      <c r="EG29" s="75"/>
      <c r="EH29" s="75"/>
      <c r="EI29" s="75"/>
      <c r="EJ29" s="75"/>
      <c r="EK29" s="75"/>
      <c r="EL29" s="75"/>
      <c r="EM29" s="75"/>
      <c r="EN29" s="75"/>
      <c r="EO29" s="75"/>
      <c r="EP29" s="75"/>
      <c r="EQ29" s="75"/>
      <c r="ER29" s="75"/>
      <c r="ES29" s="75"/>
      <c r="ET29" s="75"/>
      <c r="EU29" s="75"/>
      <c r="EV29" s="75"/>
      <c r="EW29" s="75"/>
      <c r="EX29" s="75"/>
      <c r="EY29" s="75"/>
      <c r="EZ29" s="75"/>
      <c r="FA29" s="75"/>
      <c r="FB29" s="75"/>
      <c r="FC29" s="75"/>
      <c r="FD29" s="75"/>
      <c r="FE29" s="75"/>
      <c r="FF29" s="75"/>
      <c r="FG29" s="75"/>
      <c r="FH29" s="75"/>
      <c r="FI29" s="75"/>
      <c r="FJ29" s="75"/>
      <c r="FK29" s="75"/>
      <c r="FL29" s="75"/>
      <c r="FM29" s="75"/>
      <c r="FN29" s="75"/>
      <c r="FO29" s="75"/>
      <c r="FP29" s="75"/>
      <c r="FQ29" s="75"/>
      <c r="FR29" s="75"/>
      <c r="FS29" s="75"/>
      <c r="FT29" s="75"/>
      <c r="FU29" s="75"/>
      <c r="FV29" s="75"/>
      <c r="FW29" s="75"/>
      <c r="FX29" s="75"/>
      <c r="FY29" s="75"/>
      <c r="FZ29" s="75"/>
      <c r="GA29" s="75"/>
      <c r="GB29" s="75"/>
      <c r="GC29" s="75"/>
      <c r="GD29" s="75"/>
      <c r="GE29" s="75"/>
      <c r="GF29" s="75"/>
      <c r="GG29" s="75"/>
      <c r="GH29" s="75"/>
      <c r="GI29" s="75"/>
      <c r="GJ29" s="75"/>
      <c r="GK29" s="75"/>
      <c r="GL29" s="75"/>
      <c r="GM29" s="75"/>
      <c r="GN29" s="75"/>
      <c r="GO29" s="75"/>
      <c r="GP29" s="75"/>
      <c r="GQ29" s="75"/>
      <c r="GR29" s="75"/>
      <c r="GS29" s="75"/>
      <c r="GT29" s="75"/>
      <c r="GU29" s="75"/>
      <c r="GV29" s="75"/>
      <c r="GW29" s="75"/>
      <c r="GX29" s="75"/>
      <c r="GY29" s="75"/>
      <c r="GZ29" s="75"/>
      <c r="HA29" s="75"/>
      <c r="HB29" s="75"/>
      <c r="HC29" s="75"/>
      <c r="HD29" s="75"/>
      <c r="HE29" s="75"/>
      <c r="HF29" s="75"/>
      <c r="HG29" s="75"/>
      <c r="HH29" s="75"/>
      <c r="HI29" s="75"/>
      <c r="HJ29" s="75"/>
      <c r="HK29" s="75"/>
      <c r="HL29" s="75"/>
      <c r="HM29" s="75"/>
      <c r="HN29" s="75"/>
      <c r="HO29" s="75"/>
      <c r="HP29" s="75"/>
      <c r="HQ29" s="75"/>
      <c r="HR29" s="75"/>
      <c r="HS29" s="75"/>
      <c r="HT29" s="75"/>
      <c r="HU29" s="75"/>
      <c r="HV29" s="75"/>
      <c r="HW29" s="75"/>
      <c r="HX29" s="75"/>
      <c r="HY29" s="75"/>
      <c r="HZ29" s="75"/>
      <c r="IA29" s="75"/>
      <c r="IB29" s="75"/>
      <c r="IC29" s="75"/>
      <c r="ID29" s="75"/>
      <c r="IE29" s="75"/>
      <c r="IF29" s="75"/>
      <c r="IG29" s="75"/>
      <c r="IH29" s="75"/>
      <c r="II29" s="75"/>
      <c r="IJ29" s="75"/>
      <c r="IK29" s="75"/>
      <c r="IL29" s="75"/>
      <c r="IM29" s="75"/>
      <c r="IN29" s="75"/>
      <c r="IO29" s="75"/>
      <c r="IP29" s="75"/>
      <c r="IQ29" s="75"/>
      <c r="IR29" s="75"/>
      <c r="IS29" s="75"/>
      <c r="IT29" s="75"/>
      <c r="IU29" s="75"/>
      <c r="IV29" s="75"/>
    </row>
    <row r="30" spans="1:256" s="61" customFormat="1" ht="24" customHeight="1" x14ac:dyDescent="0.4">
      <c r="A30" s="722" t="s">
        <v>211</v>
      </c>
      <c r="B30" s="722"/>
      <c r="C30" s="722"/>
      <c r="D30" s="722"/>
      <c r="E30" s="722"/>
      <c r="F30" s="722"/>
      <c r="G30" s="722"/>
      <c r="H30" s="722"/>
      <c r="I30" s="722"/>
      <c r="J30" s="722"/>
      <c r="K30" s="722"/>
      <c r="L30" s="110"/>
      <c r="M30" s="52"/>
      <c r="N30" s="52"/>
      <c r="O30" s="52"/>
      <c r="P30" s="52"/>
      <c r="Q30" s="52"/>
      <c r="R30" s="52"/>
      <c r="S30" s="52"/>
      <c r="T30" s="52"/>
      <c r="U30" s="52"/>
      <c r="V30" s="52"/>
      <c r="W30" s="52"/>
      <c r="X30" s="52"/>
      <c r="Y30" s="52"/>
      <c r="Z30" s="52"/>
      <c r="AA30" s="52"/>
      <c r="AB30" s="52"/>
      <c r="AC30" s="52"/>
      <c r="AD30" s="52"/>
      <c r="AE30" s="52"/>
      <c r="AF30" s="52"/>
      <c r="AG30" s="52"/>
      <c r="AH30" s="52"/>
      <c r="AI30" s="52"/>
      <c r="AJ30" s="52"/>
      <c r="AK30" s="52"/>
      <c r="AL30" s="52"/>
      <c r="AM30" s="52"/>
      <c r="AN30" s="52"/>
      <c r="AO30" s="52"/>
      <c r="AP30" s="52"/>
      <c r="AQ30" s="52"/>
      <c r="AR30" s="52"/>
      <c r="AS30" s="52"/>
      <c r="AT30" s="52"/>
      <c r="AU30" s="52"/>
      <c r="AV30" s="52"/>
      <c r="AW30" s="52"/>
      <c r="AX30" s="52"/>
      <c r="AY30" s="52"/>
      <c r="AZ30" s="52"/>
      <c r="BA30" s="52"/>
      <c r="BB30" s="52"/>
      <c r="BC30" s="52"/>
      <c r="BD30" s="52"/>
      <c r="BE30" s="52"/>
      <c r="BF30" s="52"/>
      <c r="BG30" s="52"/>
      <c r="BH30" s="52"/>
      <c r="BI30" s="52"/>
      <c r="BJ30" s="52"/>
      <c r="BK30" s="52"/>
      <c r="BL30" s="52"/>
      <c r="BM30" s="52"/>
      <c r="BN30" s="52"/>
      <c r="BO30" s="52"/>
      <c r="BP30" s="52"/>
      <c r="BQ30" s="52"/>
      <c r="BR30" s="52"/>
      <c r="BS30" s="52"/>
      <c r="BT30" s="52"/>
      <c r="BU30" s="52"/>
      <c r="BV30" s="52"/>
      <c r="BW30" s="52"/>
      <c r="BX30" s="52"/>
      <c r="BY30" s="52"/>
      <c r="BZ30" s="52"/>
      <c r="CA30" s="52"/>
      <c r="CB30" s="52"/>
      <c r="CC30" s="52"/>
      <c r="CD30" s="52"/>
      <c r="CE30" s="52"/>
      <c r="CF30" s="52"/>
      <c r="CG30" s="52"/>
      <c r="CH30" s="52"/>
      <c r="CI30" s="52"/>
      <c r="CJ30" s="52"/>
      <c r="CK30" s="52"/>
      <c r="CL30" s="52"/>
      <c r="CM30" s="52"/>
      <c r="CN30" s="52"/>
      <c r="CO30" s="52"/>
      <c r="CP30" s="52"/>
      <c r="CQ30" s="52"/>
      <c r="CR30" s="52"/>
      <c r="CS30" s="52"/>
      <c r="CT30" s="52"/>
      <c r="CU30" s="52"/>
      <c r="CV30" s="52"/>
      <c r="CW30" s="52"/>
      <c r="CX30" s="52"/>
      <c r="CY30" s="52"/>
      <c r="CZ30" s="52"/>
      <c r="DA30" s="52"/>
      <c r="DB30" s="52"/>
      <c r="DC30" s="52"/>
      <c r="DD30" s="52"/>
      <c r="DE30" s="52"/>
      <c r="DF30" s="52"/>
      <c r="DG30" s="52"/>
      <c r="DH30" s="52"/>
      <c r="DI30" s="52"/>
      <c r="DJ30" s="52"/>
      <c r="DK30" s="52"/>
      <c r="DL30" s="52"/>
      <c r="DM30" s="52"/>
      <c r="DN30" s="52"/>
      <c r="DO30" s="52"/>
      <c r="DP30" s="52"/>
      <c r="DQ30" s="52"/>
      <c r="DR30" s="52"/>
      <c r="DS30" s="52"/>
      <c r="DT30" s="52"/>
      <c r="DU30" s="52"/>
      <c r="DV30" s="52"/>
      <c r="DW30" s="52"/>
      <c r="DX30" s="52"/>
      <c r="DY30" s="52"/>
      <c r="DZ30" s="52"/>
      <c r="EA30" s="52"/>
      <c r="EB30" s="52"/>
      <c r="EC30" s="52"/>
      <c r="ED30" s="52"/>
      <c r="EE30" s="52"/>
      <c r="EF30" s="52"/>
      <c r="EG30" s="52"/>
      <c r="EH30" s="52"/>
      <c r="EI30" s="52"/>
      <c r="EJ30" s="52"/>
      <c r="EK30" s="52"/>
      <c r="EL30" s="52"/>
      <c r="EM30" s="52"/>
      <c r="EN30" s="52"/>
      <c r="EO30" s="52"/>
      <c r="EP30" s="52"/>
      <c r="EQ30" s="52"/>
      <c r="ER30" s="52"/>
      <c r="ES30" s="52"/>
      <c r="ET30" s="52"/>
      <c r="EU30" s="52"/>
      <c r="EV30" s="52"/>
      <c r="EW30" s="52"/>
      <c r="EX30" s="52"/>
      <c r="EY30" s="52"/>
      <c r="EZ30" s="52"/>
      <c r="FA30" s="52"/>
      <c r="FB30" s="52"/>
      <c r="FC30" s="52"/>
      <c r="FD30" s="52"/>
      <c r="FE30" s="52"/>
      <c r="FF30" s="52"/>
      <c r="FG30" s="52"/>
      <c r="FH30" s="52"/>
      <c r="FI30" s="52"/>
      <c r="FJ30" s="52"/>
      <c r="FK30" s="52"/>
      <c r="FL30" s="52"/>
      <c r="FM30" s="52"/>
      <c r="FN30" s="52"/>
      <c r="FO30" s="52"/>
      <c r="FP30" s="52"/>
      <c r="FQ30" s="52"/>
      <c r="FR30" s="52"/>
      <c r="FS30" s="52"/>
      <c r="FT30" s="52"/>
      <c r="FU30" s="52"/>
      <c r="FV30" s="52"/>
      <c r="FW30" s="52"/>
      <c r="FX30" s="52"/>
      <c r="FY30" s="52"/>
      <c r="FZ30" s="52"/>
      <c r="GA30" s="52"/>
      <c r="GB30" s="52"/>
      <c r="GC30" s="52"/>
      <c r="GD30" s="52"/>
      <c r="GE30" s="52"/>
      <c r="GF30" s="52"/>
      <c r="GG30" s="52"/>
      <c r="GH30" s="52"/>
      <c r="GI30" s="52"/>
      <c r="GJ30" s="52"/>
      <c r="GK30" s="52"/>
      <c r="GL30" s="52"/>
      <c r="GM30" s="52"/>
      <c r="GN30" s="52"/>
      <c r="GO30" s="52"/>
      <c r="GP30" s="52"/>
      <c r="GQ30" s="52"/>
      <c r="GR30" s="52"/>
      <c r="GS30" s="52"/>
      <c r="GT30" s="52"/>
      <c r="GU30" s="52"/>
      <c r="GV30" s="52"/>
      <c r="GW30" s="52"/>
      <c r="GX30" s="52"/>
      <c r="GY30" s="52"/>
      <c r="GZ30" s="52"/>
      <c r="HA30" s="52"/>
      <c r="HB30" s="52"/>
      <c r="HC30" s="52"/>
      <c r="HD30" s="52"/>
      <c r="HE30" s="52"/>
      <c r="HF30" s="52"/>
      <c r="HG30" s="52"/>
      <c r="HH30" s="52"/>
      <c r="HI30" s="52"/>
      <c r="HJ30" s="52"/>
      <c r="HK30" s="52"/>
      <c r="HL30" s="52"/>
      <c r="HM30" s="52"/>
      <c r="HN30" s="52"/>
      <c r="HO30" s="52"/>
      <c r="HP30" s="52"/>
      <c r="HQ30" s="52"/>
      <c r="HR30" s="52"/>
      <c r="HS30" s="52"/>
      <c r="HT30" s="52"/>
      <c r="HU30" s="52"/>
      <c r="HV30" s="52"/>
      <c r="HW30" s="52"/>
      <c r="HX30" s="52"/>
      <c r="HY30" s="52"/>
      <c r="HZ30" s="52"/>
      <c r="IA30" s="52"/>
      <c r="IB30" s="52"/>
      <c r="IC30" s="52"/>
      <c r="ID30" s="52"/>
      <c r="IE30" s="52"/>
      <c r="IF30" s="52"/>
      <c r="IG30" s="52"/>
      <c r="IH30" s="52"/>
      <c r="II30" s="52"/>
      <c r="IJ30" s="52"/>
      <c r="IK30" s="52"/>
      <c r="IL30" s="52"/>
      <c r="IM30" s="52"/>
      <c r="IN30" s="52"/>
      <c r="IO30" s="52"/>
      <c r="IP30" s="52"/>
      <c r="IQ30" s="52"/>
      <c r="IR30" s="52"/>
      <c r="IS30" s="52"/>
      <c r="IT30" s="52"/>
      <c r="IU30" s="52"/>
      <c r="IV30" s="52"/>
    </row>
    <row r="31" spans="1:256" s="61" customFormat="1" ht="44.4" customHeight="1" x14ac:dyDescent="0.4">
      <c r="A31" s="722" t="s">
        <v>228</v>
      </c>
      <c r="B31" s="722"/>
      <c r="C31" s="722"/>
      <c r="D31" s="722"/>
      <c r="E31" s="722"/>
      <c r="F31" s="722"/>
      <c r="G31" s="722"/>
      <c r="H31" s="722"/>
      <c r="I31" s="722"/>
      <c r="J31" s="722"/>
      <c r="K31" s="722"/>
      <c r="L31" s="722"/>
      <c r="M31" s="77"/>
      <c r="N31" s="78"/>
      <c r="O31" s="78"/>
      <c r="P31" s="78"/>
      <c r="Q31" s="78"/>
      <c r="R31" s="78"/>
      <c r="S31" s="78"/>
      <c r="T31" s="78"/>
      <c r="U31" s="78"/>
      <c r="V31" s="78"/>
      <c r="W31" s="78"/>
      <c r="X31" s="78"/>
      <c r="Y31" s="78"/>
      <c r="Z31" s="78"/>
      <c r="AA31" s="78"/>
      <c r="AB31" s="78"/>
      <c r="AC31" s="78"/>
      <c r="AD31" s="78"/>
      <c r="AE31" s="78"/>
      <c r="AF31" s="78"/>
      <c r="AG31" s="78"/>
      <c r="AH31" s="78"/>
      <c r="AI31" s="78"/>
      <c r="AJ31" s="78"/>
      <c r="AK31" s="78"/>
      <c r="AL31" s="78"/>
      <c r="AM31" s="78"/>
      <c r="AN31" s="78"/>
      <c r="AO31" s="78"/>
      <c r="AP31" s="78"/>
      <c r="AQ31" s="78"/>
      <c r="AR31" s="78"/>
      <c r="AS31" s="78"/>
      <c r="AT31" s="78"/>
      <c r="AU31" s="78"/>
      <c r="AV31" s="78"/>
      <c r="AW31" s="78"/>
      <c r="AX31" s="78"/>
      <c r="AY31" s="78"/>
      <c r="AZ31" s="78"/>
      <c r="BA31" s="78"/>
      <c r="BB31" s="78"/>
      <c r="BC31" s="78"/>
      <c r="BD31" s="78"/>
      <c r="BE31" s="78"/>
      <c r="BF31" s="78"/>
      <c r="BG31" s="78"/>
      <c r="BH31" s="78"/>
      <c r="BI31" s="78"/>
      <c r="BJ31" s="78"/>
      <c r="BK31" s="78"/>
      <c r="BL31" s="78"/>
      <c r="BM31" s="78"/>
      <c r="BN31" s="78"/>
      <c r="BO31" s="78"/>
      <c r="BP31" s="78"/>
      <c r="BQ31" s="78"/>
      <c r="BR31" s="78"/>
      <c r="BS31" s="78"/>
      <c r="BT31" s="78"/>
      <c r="BU31" s="78"/>
      <c r="BV31" s="78"/>
      <c r="BW31" s="78"/>
      <c r="BX31" s="78"/>
      <c r="BY31" s="78"/>
      <c r="BZ31" s="78"/>
      <c r="CA31" s="78"/>
      <c r="CB31" s="78"/>
      <c r="CC31" s="78"/>
      <c r="CD31" s="78"/>
      <c r="CE31" s="78"/>
      <c r="CF31" s="78"/>
      <c r="CG31" s="78"/>
      <c r="CH31" s="78"/>
      <c r="CI31" s="78"/>
      <c r="CJ31" s="78"/>
      <c r="CK31" s="78"/>
      <c r="CL31" s="78"/>
      <c r="CM31" s="78"/>
      <c r="CN31" s="78"/>
      <c r="CO31" s="78"/>
      <c r="CP31" s="78"/>
      <c r="CQ31" s="78"/>
      <c r="CR31" s="78"/>
      <c r="CS31" s="78"/>
      <c r="CT31" s="78"/>
      <c r="CU31" s="78"/>
      <c r="CV31" s="78"/>
      <c r="CW31" s="78"/>
      <c r="CX31" s="78"/>
      <c r="CY31" s="78"/>
      <c r="CZ31" s="78"/>
      <c r="DA31" s="78"/>
      <c r="DB31" s="78"/>
      <c r="DC31" s="78"/>
      <c r="DD31" s="78"/>
      <c r="DE31" s="78"/>
      <c r="DF31" s="78"/>
      <c r="DG31" s="78"/>
      <c r="DH31" s="78"/>
      <c r="DI31" s="78"/>
      <c r="DJ31" s="78"/>
      <c r="DK31" s="78"/>
      <c r="DL31" s="78"/>
      <c r="DM31" s="78"/>
      <c r="DN31" s="78"/>
      <c r="DO31" s="78"/>
      <c r="DP31" s="78"/>
      <c r="DQ31" s="78"/>
      <c r="DR31" s="78"/>
      <c r="DS31" s="78"/>
      <c r="DT31" s="78"/>
      <c r="DU31" s="78"/>
      <c r="DV31" s="78"/>
      <c r="DW31" s="78"/>
      <c r="DX31" s="78"/>
      <c r="DY31" s="78"/>
      <c r="DZ31" s="78"/>
      <c r="EA31" s="78"/>
      <c r="EB31" s="78"/>
      <c r="EC31" s="78"/>
      <c r="ED31" s="78"/>
      <c r="EE31" s="78"/>
      <c r="EF31" s="78"/>
      <c r="EG31" s="78"/>
      <c r="EH31" s="78"/>
      <c r="EI31" s="78"/>
      <c r="EJ31" s="78"/>
      <c r="EK31" s="78"/>
      <c r="EL31" s="78"/>
      <c r="EM31" s="78"/>
      <c r="EN31" s="78"/>
      <c r="EO31" s="78"/>
      <c r="EP31" s="78"/>
      <c r="EQ31" s="78"/>
      <c r="ER31" s="78"/>
      <c r="ES31" s="78"/>
      <c r="ET31" s="78"/>
      <c r="EU31" s="78"/>
      <c r="EV31" s="78"/>
      <c r="EW31" s="78"/>
      <c r="EX31" s="78"/>
      <c r="EY31" s="78"/>
      <c r="EZ31" s="78"/>
      <c r="FA31" s="78"/>
      <c r="FB31" s="78"/>
      <c r="FC31" s="78"/>
      <c r="FD31" s="78"/>
      <c r="FE31" s="78"/>
      <c r="FF31" s="78"/>
      <c r="FG31" s="78"/>
      <c r="FH31" s="78"/>
      <c r="FI31" s="78"/>
      <c r="FJ31" s="78"/>
      <c r="FK31" s="78"/>
      <c r="FL31" s="78"/>
      <c r="FM31" s="78"/>
      <c r="FN31" s="78"/>
      <c r="FO31" s="78"/>
      <c r="FP31" s="78"/>
      <c r="FQ31" s="78"/>
      <c r="FR31" s="78"/>
      <c r="FS31" s="78"/>
      <c r="FT31" s="78"/>
      <c r="FU31" s="78"/>
      <c r="FV31" s="78"/>
      <c r="FW31" s="78"/>
      <c r="FX31" s="78"/>
      <c r="FY31" s="78"/>
      <c r="FZ31" s="78"/>
      <c r="GA31" s="78"/>
      <c r="GB31" s="78"/>
      <c r="GC31" s="78"/>
      <c r="GD31" s="78"/>
      <c r="GE31" s="78"/>
      <c r="GF31" s="78"/>
      <c r="GG31" s="78"/>
      <c r="GH31" s="78"/>
      <c r="GI31" s="78"/>
      <c r="GJ31" s="78"/>
      <c r="GK31" s="78"/>
      <c r="GL31" s="78"/>
      <c r="GM31" s="78"/>
      <c r="GN31" s="78"/>
      <c r="GO31" s="78"/>
      <c r="GP31" s="78"/>
      <c r="GQ31" s="78"/>
      <c r="GR31" s="78"/>
      <c r="GS31" s="78"/>
      <c r="GT31" s="78"/>
      <c r="GU31" s="78"/>
      <c r="GV31" s="78"/>
      <c r="GW31" s="78"/>
      <c r="GX31" s="78"/>
      <c r="GY31" s="78"/>
      <c r="GZ31" s="78"/>
      <c r="HA31" s="78"/>
      <c r="HB31" s="78"/>
      <c r="HC31" s="78"/>
      <c r="HD31" s="78"/>
      <c r="HE31" s="78"/>
      <c r="HF31" s="78"/>
      <c r="HG31" s="78"/>
      <c r="HH31" s="78"/>
      <c r="HI31" s="78"/>
      <c r="HJ31" s="78"/>
      <c r="HK31" s="78"/>
      <c r="HL31" s="78"/>
      <c r="HM31" s="78"/>
      <c r="HN31" s="78"/>
      <c r="HO31" s="78"/>
      <c r="HP31" s="78"/>
      <c r="HQ31" s="78"/>
      <c r="HR31" s="78"/>
      <c r="HS31" s="78"/>
      <c r="HT31" s="78"/>
      <c r="HU31" s="78"/>
      <c r="HV31" s="78"/>
      <c r="HW31" s="78"/>
      <c r="HX31" s="78"/>
      <c r="HY31" s="78"/>
      <c r="HZ31" s="78"/>
      <c r="IA31" s="78"/>
      <c r="IB31" s="78"/>
      <c r="IC31" s="78"/>
      <c r="ID31" s="78"/>
      <c r="IE31" s="78"/>
      <c r="IF31" s="78"/>
      <c r="IG31" s="78"/>
      <c r="IH31" s="78"/>
      <c r="II31" s="78"/>
      <c r="IJ31" s="78"/>
      <c r="IK31" s="78"/>
      <c r="IL31" s="78"/>
      <c r="IM31" s="78"/>
      <c r="IN31" s="78"/>
      <c r="IO31" s="78"/>
      <c r="IP31" s="78"/>
      <c r="IQ31" s="78"/>
      <c r="IR31" s="78"/>
      <c r="IS31" s="78"/>
      <c r="IT31" s="78"/>
      <c r="IU31" s="78"/>
      <c r="IV31" s="78"/>
    </row>
    <row r="32" spans="1:256" s="111" customFormat="1" ht="36.75" customHeight="1" x14ac:dyDescent="0.3">
      <c r="A32" s="722" t="s">
        <v>193</v>
      </c>
      <c r="B32" s="722"/>
      <c r="C32" s="722"/>
      <c r="D32" s="722"/>
      <c r="E32" s="722"/>
      <c r="F32" s="722"/>
      <c r="G32" s="722"/>
      <c r="H32" s="722"/>
      <c r="I32" s="722"/>
      <c r="J32" s="722"/>
      <c r="K32" s="722"/>
      <c r="L32" s="52"/>
      <c r="M32" s="52"/>
      <c r="N32" s="52"/>
      <c r="O32" s="52"/>
      <c r="P32" s="52"/>
      <c r="Q32" s="52"/>
      <c r="R32" s="52"/>
      <c r="S32" s="52"/>
      <c r="T32" s="52"/>
      <c r="U32" s="52"/>
      <c r="V32" s="52"/>
      <c r="W32" s="52"/>
      <c r="X32" s="52"/>
      <c r="Y32" s="52"/>
      <c r="Z32" s="52"/>
      <c r="AA32" s="52"/>
      <c r="AB32" s="52"/>
      <c r="AC32" s="52"/>
      <c r="AD32" s="52"/>
      <c r="AE32" s="52"/>
      <c r="AF32" s="52"/>
      <c r="AG32" s="52"/>
      <c r="AH32" s="52"/>
      <c r="AI32" s="52"/>
      <c r="AJ32" s="52"/>
      <c r="AK32" s="52"/>
      <c r="AL32" s="52"/>
      <c r="AM32" s="52"/>
      <c r="AN32" s="52"/>
      <c r="AO32" s="52"/>
      <c r="AP32" s="52"/>
      <c r="AQ32" s="52"/>
      <c r="AR32" s="52"/>
      <c r="AS32" s="52"/>
      <c r="AT32" s="52"/>
      <c r="AU32" s="52"/>
      <c r="AV32" s="52"/>
      <c r="AW32" s="52"/>
      <c r="AX32" s="52"/>
      <c r="AY32" s="52"/>
      <c r="AZ32" s="52"/>
      <c r="BA32" s="52"/>
      <c r="BB32" s="52"/>
      <c r="BC32" s="52"/>
      <c r="BD32" s="52"/>
      <c r="BE32" s="52"/>
      <c r="BF32" s="52"/>
      <c r="BG32" s="52"/>
      <c r="BH32" s="52"/>
      <c r="BI32" s="52"/>
      <c r="BJ32" s="52"/>
      <c r="BK32" s="52"/>
      <c r="BL32" s="52"/>
      <c r="BM32" s="52"/>
      <c r="BN32" s="52"/>
      <c r="BO32" s="52"/>
      <c r="BP32" s="52"/>
      <c r="BQ32" s="52"/>
      <c r="BR32" s="52"/>
      <c r="BS32" s="52"/>
      <c r="BT32" s="52"/>
      <c r="BU32" s="52"/>
      <c r="BV32" s="52"/>
      <c r="BW32" s="52"/>
      <c r="BX32" s="52"/>
      <c r="BY32" s="52"/>
      <c r="BZ32" s="52"/>
      <c r="CA32" s="52"/>
      <c r="CB32" s="52"/>
      <c r="CC32" s="52"/>
      <c r="CD32" s="52"/>
      <c r="CE32" s="52"/>
      <c r="CF32" s="52"/>
      <c r="CG32" s="52"/>
      <c r="CH32" s="52"/>
      <c r="CI32" s="52"/>
      <c r="CJ32" s="52"/>
      <c r="CK32" s="52"/>
      <c r="CL32" s="52"/>
      <c r="CM32" s="52"/>
      <c r="CN32" s="52"/>
      <c r="CO32" s="52"/>
      <c r="CP32" s="52"/>
      <c r="CQ32" s="52"/>
      <c r="CR32" s="52"/>
      <c r="CS32" s="52"/>
      <c r="CT32" s="52"/>
      <c r="CU32" s="52"/>
      <c r="CV32" s="52"/>
      <c r="CW32" s="52"/>
      <c r="CX32" s="52"/>
      <c r="CY32" s="52"/>
      <c r="CZ32" s="52"/>
      <c r="DA32" s="52"/>
      <c r="DB32" s="52"/>
      <c r="DC32" s="52"/>
      <c r="DD32" s="52"/>
      <c r="DE32" s="52"/>
      <c r="DF32" s="52"/>
      <c r="DG32" s="52"/>
      <c r="DH32" s="52"/>
      <c r="DI32" s="52"/>
      <c r="DJ32" s="52"/>
      <c r="DK32" s="52"/>
      <c r="DL32" s="52"/>
      <c r="DM32" s="52"/>
      <c r="DN32" s="52"/>
      <c r="DO32" s="52"/>
      <c r="DP32" s="52"/>
      <c r="DQ32" s="52"/>
      <c r="DR32" s="52"/>
      <c r="DS32" s="52"/>
      <c r="DT32" s="52"/>
      <c r="DU32" s="52"/>
      <c r="DV32" s="52"/>
      <c r="DW32" s="52"/>
      <c r="DX32" s="52"/>
      <c r="DY32" s="52"/>
      <c r="DZ32" s="52"/>
      <c r="EA32" s="52"/>
      <c r="EB32" s="52"/>
      <c r="EC32" s="52"/>
      <c r="ED32" s="52"/>
      <c r="EE32" s="52"/>
      <c r="EF32" s="52"/>
      <c r="EG32" s="52"/>
      <c r="EH32" s="52"/>
      <c r="EI32" s="52"/>
      <c r="EJ32" s="52"/>
      <c r="EK32" s="52"/>
      <c r="EL32" s="52"/>
      <c r="EM32" s="52"/>
      <c r="EN32" s="52"/>
      <c r="EO32" s="52"/>
      <c r="EP32" s="52"/>
      <c r="EQ32" s="52"/>
      <c r="ER32" s="52"/>
      <c r="ES32" s="52"/>
      <c r="ET32" s="52"/>
      <c r="EU32" s="52"/>
      <c r="EV32" s="52"/>
      <c r="EW32" s="52"/>
      <c r="EX32" s="52"/>
      <c r="EY32" s="52"/>
      <c r="EZ32" s="52"/>
      <c r="FA32" s="52"/>
      <c r="FB32" s="52"/>
      <c r="FC32" s="52"/>
      <c r="FD32" s="52"/>
      <c r="FE32" s="52"/>
      <c r="FF32" s="52"/>
      <c r="FG32" s="52"/>
      <c r="FH32" s="52"/>
      <c r="FI32" s="52"/>
      <c r="FJ32" s="52"/>
      <c r="FK32" s="52"/>
      <c r="FL32" s="52"/>
      <c r="FM32" s="52"/>
      <c r="FN32" s="52"/>
      <c r="FO32" s="52"/>
      <c r="FP32" s="52"/>
      <c r="FQ32" s="52"/>
      <c r="FR32" s="52"/>
      <c r="FS32" s="52"/>
      <c r="FT32" s="52"/>
      <c r="FU32" s="52"/>
      <c r="FV32" s="52"/>
      <c r="FW32" s="52"/>
      <c r="FX32" s="52"/>
      <c r="FY32" s="52"/>
      <c r="FZ32" s="52"/>
      <c r="GA32" s="52"/>
      <c r="GB32" s="52"/>
      <c r="GC32" s="52"/>
      <c r="GD32" s="52"/>
      <c r="GE32" s="52"/>
      <c r="GF32" s="52"/>
      <c r="GG32" s="52"/>
      <c r="GH32" s="52"/>
      <c r="GI32" s="52"/>
      <c r="GJ32" s="52"/>
      <c r="GK32" s="52"/>
      <c r="GL32" s="52"/>
      <c r="GM32" s="52"/>
      <c r="GN32" s="52"/>
      <c r="GO32" s="52"/>
      <c r="GP32" s="52"/>
      <c r="GQ32" s="52"/>
      <c r="GR32" s="52"/>
      <c r="GS32" s="52"/>
      <c r="GT32" s="52"/>
      <c r="GU32" s="52"/>
      <c r="GV32" s="52"/>
      <c r="GW32" s="52"/>
      <c r="GX32" s="52"/>
      <c r="GY32" s="52"/>
      <c r="GZ32" s="52"/>
      <c r="HA32" s="52"/>
      <c r="HB32" s="52"/>
      <c r="HC32" s="52"/>
      <c r="HD32" s="52"/>
      <c r="HE32" s="52"/>
      <c r="HF32" s="52"/>
      <c r="HG32" s="52"/>
      <c r="HH32" s="52"/>
      <c r="HI32" s="52"/>
      <c r="HJ32" s="52"/>
      <c r="HK32" s="52"/>
      <c r="HL32" s="52"/>
      <c r="HM32" s="52"/>
      <c r="HN32" s="52"/>
      <c r="HO32" s="52"/>
      <c r="HP32" s="52"/>
      <c r="HQ32" s="52"/>
      <c r="HR32" s="52"/>
      <c r="HS32" s="52"/>
      <c r="HT32" s="52"/>
      <c r="HU32" s="52"/>
      <c r="HV32" s="52"/>
      <c r="HW32" s="52"/>
      <c r="HX32" s="52"/>
      <c r="HY32" s="52"/>
      <c r="HZ32" s="52"/>
      <c r="IA32" s="52"/>
      <c r="IB32" s="52"/>
      <c r="IC32" s="52"/>
      <c r="ID32" s="52"/>
      <c r="IE32" s="52"/>
      <c r="IF32" s="52"/>
      <c r="IG32" s="52"/>
      <c r="IH32" s="52"/>
      <c r="II32" s="52"/>
      <c r="IJ32" s="52"/>
      <c r="IK32" s="52"/>
      <c r="IL32" s="52"/>
      <c r="IM32" s="52"/>
      <c r="IN32" s="52"/>
      <c r="IO32" s="52"/>
      <c r="IP32" s="52"/>
      <c r="IQ32" s="52"/>
      <c r="IR32" s="52"/>
      <c r="IS32" s="52"/>
      <c r="IT32" s="52"/>
      <c r="IU32" s="52"/>
      <c r="IV32" s="52"/>
    </row>
    <row r="33" spans="1:256" s="81" customFormat="1" ht="73.5" customHeight="1" x14ac:dyDescent="0.3">
      <c r="A33" s="687" t="s">
        <v>56</v>
      </c>
      <c r="B33" s="687" t="s">
        <v>5</v>
      </c>
      <c r="C33" s="687" t="s">
        <v>300</v>
      </c>
      <c r="D33" s="687" t="s">
        <v>301</v>
      </c>
      <c r="E33" s="687" t="s">
        <v>37</v>
      </c>
      <c r="F33" s="687"/>
      <c r="G33" s="687"/>
      <c r="H33" s="79"/>
      <c r="I33" s="80"/>
      <c r="J33" s="80"/>
      <c r="K33" s="80"/>
      <c r="L33" s="80"/>
      <c r="M33" s="80"/>
      <c r="N33" s="80"/>
      <c r="O33" s="80"/>
      <c r="P33" s="80"/>
      <c r="Q33" s="80"/>
      <c r="R33" s="80"/>
      <c r="S33" s="80"/>
      <c r="T33" s="80"/>
      <c r="U33" s="80"/>
      <c r="V33" s="80"/>
      <c r="W33" s="80"/>
      <c r="X33" s="80"/>
      <c r="Y33" s="80"/>
      <c r="Z33" s="80"/>
      <c r="AA33" s="80"/>
      <c r="AB33" s="80"/>
      <c r="AC33" s="80"/>
      <c r="AD33" s="80"/>
      <c r="AE33" s="80"/>
      <c r="AF33" s="80"/>
      <c r="AG33" s="80"/>
      <c r="AH33" s="80"/>
      <c r="AI33" s="80"/>
      <c r="AJ33" s="80"/>
      <c r="AK33" s="80"/>
      <c r="AL33" s="80"/>
      <c r="AM33" s="80"/>
      <c r="AN33" s="80"/>
      <c r="AO33" s="80"/>
      <c r="AP33" s="80"/>
      <c r="AQ33" s="80"/>
      <c r="AR33" s="80"/>
      <c r="AS33" s="80"/>
      <c r="AT33" s="80"/>
      <c r="AU33" s="80"/>
      <c r="AV33" s="80"/>
      <c r="AW33" s="80"/>
      <c r="AX33" s="80"/>
      <c r="AY33" s="80"/>
      <c r="AZ33" s="80"/>
      <c r="BA33" s="80"/>
      <c r="BB33" s="80"/>
      <c r="BC33" s="80"/>
      <c r="BD33" s="80"/>
      <c r="BE33" s="80"/>
      <c r="BF33" s="80"/>
      <c r="BG33" s="80"/>
      <c r="BH33" s="80"/>
      <c r="BI33" s="80"/>
      <c r="BJ33" s="80"/>
      <c r="BK33" s="80"/>
      <c r="BL33" s="80"/>
      <c r="BM33" s="80"/>
      <c r="BN33" s="80"/>
      <c r="BO33" s="80"/>
      <c r="BP33" s="80"/>
      <c r="BQ33" s="80"/>
      <c r="BR33" s="80"/>
      <c r="BS33" s="80"/>
      <c r="BT33" s="80"/>
      <c r="BU33" s="80"/>
      <c r="BV33" s="80"/>
      <c r="BW33" s="80"/>
      <c r="BX33" s="80"/>
      <c r="BY33" s="80"/>
      <c r="BZ33" s="80"/>
      <c r="CA33" s="80"/>
      <c r="CB33" s="80"/>
      <c r="CC33" s="80"/>
      <c r="CD33" s="80"/>
      <c r="CE33" s="80"/>
      <c r="CF33" s="80"/>
      <c r="CG33" s="80"/>
      <c r="CH33" s="80"/>
      <c r="CI33" s="80"/>
      <c r="CJ33" s="80"/>
      <c r="CK33" s="80"/>
      <c r="CL33" s="80"/>
      <c r="CM33" s="80"/>
      <c r="CN33" s="80"/>
      <c r="CO33" s="80"/>
      <c r="CP33" s="80"/>
      <c r="CQ33" s="80"/>
      <c r="CR33" s="80"/>
      <c r="CS33" s="80"/>
      <c r="CT33" s="80"/>
      <c r="CU33" s="80"/>
      <c r="CV33" s="80"/>
      <c r="CW33" s="80"/>
      <c r="CX33" s="80"/>
      <c r="CY33" s="80"/>
      <c r="CZ33" s="80"/>
      <c r="DA33" s="80"/>
      <c r="DB33" s="80"/>
      <c r="DC33" s="80"/>
      <c r="DD33" s="80"/>
      <c r="DE33" s="80"/>
      <c r="DF33" s="80"/>
      <c r="DG33" s="80"/>
      <c r="DH33" s="80"/>
      <c r="DI33" s="80"/>
      <c r="DJ33" s="80"/>
      <c r="DK33" s="80"/>
      <c r="DL33" s="80"/>
      <c r="DM33" s="80"/>
      <c r="DN33" s="80"/>
      <c r="DO33" s="80"/>
      <c r="DP33" s="80"/>
      <c r="DQ33" s="80"/>
      <c r="DR33" s="80"/>
      <c r="DS33" s="80"/>
      <c r="DT33" s="80"/>
      <c r="DU33" s="80"/>
      <c r="DV33" s="80"/>
      <c r="DW33" s="80"/>
      <c r="DX33" s="80"/>
      <c r="DY33" s="80"/>
      <c r="DZ33" s="80"/>
      <c r="EA33" s="80"/>
      <c r="EB33" s="80"/>
      <c r="EC33" s="80"/>
      <c r="ED33" s="80"/>
      <c r="EE33" s="80"/>
      <c r="EF33" s="80"/>
      <c r="EG33" s="80"/>
      <c r="EH33" s="80"/>
      <c r="EI33" s="80"/>
      <c r="EJ33" s="80"/>
      <c r="EK33" s="80"/>
      <c r="EL33" s="80"/>
      <c r="EM33" s="80"/>
      <c r="EN33" s="80"/>
      <c r="EO33" s="80"/>
      <c r="EP33" s="80"/>
      <c r="EQ33" s="80"/>
      <c r="ER33" s="80"/>
      <c r="ES33" s="80"/>
      <c r="ET33" s="80"/>
      <c r="EU33" s="80"/>
      <c r="EV33" s="80"/>
      <c r="EW33" s="80"/>
      <c r="EX33" s="80"/>
      <c r="EY33" s="80"/>
      <c r="EZ33" s="80"/>
      <c r="FA33" s="80"/>
      <c r="FB33" s="80"/>
      <c r="FC33" s="80"/>
      <c r="FD33" s="80"/>
      <c r="FE33" s="80"/>
      <c r="FF33" s="80"/>
      <c r="FG33" s="80"/>
      <c r="FH33" s="80"/>
      <c r="FI33" s="80"/>
      <c r="FJ33" s="80"/>
      <c r="FK33" s="80"/>
      <c r="FL33" s="80"/>
      <c r="FM33" s="80"/>
      <c r="FN33" s="80"/>
      <c r="FO33" s="80"/>
      <c r="FP33" s="80"/>
      <c r="FQ33" s="80"/>
      <c r="FR33" s="80"/>
      <c r="FS33" s="80"/>
      <c r="FT33" s="80"/>
      <c r="FU33" s="80"/>
      <c r="FV33" s="80"/>
      <c r="FW33" s="80"/>
      <c r="FX33" s="80"/>
      <c r="FY33" s="80"/>
      <c r="FZ33" s="80"/>
      <c r="GA33" s="80"/>
      <c r="GB33" s="80"/>
      <c r="GC33" s="80"/>
      <c r="GD33" s="80"/>
      <c r="GE33" s="80"/>
      <c r="GF33" s="80"/>
      <c r="GG33" s="80"/>
      <c r="GH33" s="80"/>
      <c r="GI33" s="80"/>
      <c r="GJ33" s="80"/>
      <c r="GK33" s="80"/>
      <c r="GL33" s="80"/>
      <c r="GM33" s="80"/>
      <c r="GN33" s="80"/>
      <c r="GO33" s="80"/>
      <c r="GP33" s="80"/>
      <c r="GQ33" s="80"/>
      <c r="GR33" s="80"/>
      <c r="GS33" s="80"/>
      <c r="GT33" s="80"/>
      <c r="GU33" s="80"/>
      <c r="GV33" s="80"/>
      <c r="GW33" s="80"/>
      <c r="GX33" s="80"/>
      <c r="GY33" s="80"/>
      <c r="GZ33" s="80"/>
      <c r="HA33" s="80"/>
      <c r="HB33" s="80"/>
      <c r="HC33" s="80"/>
      <c r="HD33" s="80"/>
      <c r="HE33" s="80"/>
      <c r="HF33" s="80"/>
      <c r="HG33" s="80"/>
      <c r="HH33" s="80"/>
      <c r="HI33" s="80"/>
      <c r="HJ33" s="80"/>
      <c r="HK33" s="80"/>
      <c r="HL33" s="80"/>
      <c r="HM33" s="80"/>
      <c r="HN33" s="80"/>
      <c r="HO33" s="80"/>
      <c r="HP33" s="80"/>
      <c r="HQ33" s="80"/>
      <c r="HR33" s="80"/>
      <c r="HS33" s="80"/>
      <c r="HT33" s="80"/>
      <c r="HU33" s="80"/>
      <c r="HV33" s="80"/>
      <c r="HW33" s="80"/>
      <c r="HX33" s="80"/>
      <c r="HY33" s="80"/>
      <c r="HZ33" s="80"/>
      <c r="IA33" s="80"/>
      <c r="IB33" s="80"/>
      <c r="IC33" s="80"/>
      <c r="ID33" s="80"/>
      <c r="IE33" s="80"/>
      <c r="IF33" s="80"/>
      <c r="IG33" s="80"/>
      <c r="IH33" s="80"/>
      <c r="II33" s="80"/>
      <c r="IJ33" s="80"/>
      <c r="IK33" s="80"/>
      <c r="IL33" s="80"/>
      <c r="IM33" s="80"/>
      <c r="IN33" s="80"/>
      <c r="IO33" s="80"/>
      <c r="IP33" s="80"/>
      <c r="IQ33" s="80"/>
      <c r="IR33" s="80"/>
      <c r="IS33" s="80"/>
      <c r="IT33" s="80"/>
      <c r="IU33" s="80"/>
      <c r="IV33" s="80"/>
    </row>
    <row r="34" spans="1:256" ht="31.2" customHeight="1" x14ac:dyDescent="0.3">
      <c r="A34" s="687"/>
      <c r="B34" s="687"/>
      <c r="C34" s="687"/>
      <c r="D34" s="687"/>
      <c r="E34" s="497" t="s">
        <v>105</v>
      </c>
      <c r="F34" s="497" t="s">
        <v>210</v>
      </c>
      <c r="G34" s="497" t="s">
        <v>284</v>
      </c>
      <c r="H34" s="71"/>
      <c r="I34" s="75"/>
      <c r="J34" s="75"/>
      <c r="K34" s="75"/>
      <c r="L34" s="75"/>
      <c r="M34" s="75"/>
      <c r="N34" s="75"/>
      <c r="O34" s="75"/>
      <c r="P34" s="75"/>
      <c r="Q34" s="75"/>
      <c r="R34" s="75"/>
      <c r="S34" s="75"/>
      <c r="T34" s="75"/>
      <c r="U34" s="75"/>
      <c r="V34" s="75"/>
      <c r="W34" s="75"/>
      <c r="X34" s="75"/>
      <c r="Y34" s="75"/>
      <c r="Z34" s="75"/>
      <c r="AA34" s="75"/>
      <c r="AB34" s="75"/>
      <c r="AC34" s="75"/>
      <c r="AD34" s="75"/>
      <c r="AE34" s="75"/>
      <c r="AF34" s="75"/>
      <c r="AG34" s="75"/>
      <c r="AH34" s="75"/>
      <c r="AI34" s="75"/>
      <c r="AJ34" s="75"/>
      <c r="AK34" s="75"/>
      <c r="AL34" s="75"/>
      <c r="AM34" s="75"/>
      <c r="AN34" s="75"/>
      <c r="AO34" s="75"/>
      <c r="AP34" s="75"/>
      <c r="AQ34" s="75"/>
      <c r="AR34" s="75"/>
      <c r="AS34" s="75"/>
      <c r="AT34" s="75"/>
      <c r="AU34" s="75"/>
      <c r="AV34" s="75"/>
      <c r="AW34" s="75"/>
      <c r="AX34" s="75"/>
      <c r="AY34" s="75"/>
      <c r="AZ34" s="75"/>
      <c r="BA34" s="75"/>
      <c r="BB34" s="75"/>
      <c r="BC34" s="75"/>
      <c r="BD34" s="75"/>
      <c r="BE34" s="75"/>
      <c r="BF34" s="75"/>
      <c r="BG34" s="75"/>
      <c r="BH34" s="75"/>
      <c r="BI34" s="75"/>
      <c r="BJ34" s="75"/>
      <c r="BK34" s="75"/>
      <c r="BL34" s="75"/>
      <c r="BM34" s="75"/>
      <c r="BN34" s="75"/>
      <c r="BO34" s="75"/>
      <c r="BP34" s="75"/>
      <c r="BQ34" s="75"/>
      <c r="BR34" s="75"/>
      <c r="BS34" s="75"/>
      <c r="BT34" s="75"/>
      <c r="BU34" s="75"/>
      <c r="BV34" s="75"/>
      <c r="BW34" s="75"/>
      <c r="BX34" s="75"/>
      <c r="BY34" s="75"/>
      <c r="BZ34" s="75"/>
      <c r="CA34" s="75"/>
      <c r="CB34" s="75"/>
      <c r="CC34" s="75"/>
      <c r="CD34" s="75"/>
      <c r="CE34" s="75"/>
      <c r="CF34" s="75"/>
      <c r="CG34" s="75"/>
      <c r="CH34" s="75"/>
      <c r="CI34" s="75"/>
      <c r="CJ34" s="75"/>
      <c r="CK34" s="75"/>
      <c r="CL34" s="75"/>
      <c r="CM34" s="75"/>
      <c r="CN34" s="75"/>
      <c r="CO34" s="75"/>
      <c r="CP34" s="75"/>
      <c r="CQ34" s="75"/>
      <c r="CR34" s="75"/>
      <c r="CS34" s="75"/>
      <c r="CT34" s="75"/>
      <c r="CU34" s="75"/>
      <c r="CV34" s="75"/>
      <c r="CW34" s="75"/>
      <c r="CX34" s="75"/>
      <c r="CY34" s="75"/>
      <c r="CZ34" s="75"/>
      <c r="DA34" s="75"/>
      <c r="DB34" s="75"/>
      <c r="DC34" s="75"/>
      <c r="DD34" s="75"/>
      <c r="DE34" s="75"/>
      <c r="DF34" s="75"/>
      <c r="DG34" s="75"/>
      <c r="DH34" s="75"/>
      <c r="DI34" s="75"/>
      <c r="DJ34" s="75"/>
      <c r="DK34" s="75"/>
      <c r="DL34" s="75"/>
      <c r="DM34" s="75"/>
      <c r="DN34" s="75"/>
      <c r="DO34" s="75"/>
      <c r="DP34" s="75"/>
      <c r="DQ34" s="75"/>
      <c r="DR34" s="75"/>
      <c r="DS34" s="75"/>
      <c r="DT34" s="75"/>
      <c r="DU34" s="75"/>
      <c r="DV34" s="75"/>
      <c r="DW34" s="75"/>
      <c r="DX34" s="75"/>
      <c r="DY34" s="75"/>
      <c r="DZ34" s="75"/>
      <c r="EA34" s="75"/>
      <c r="EB34" s="75"/>
      <c r="EC34" s="75"/>
      <c r="ED34" s="75"/>
      <c r="EE34" s="75"/>
      <c r="EF34" s="75"/>
      <c r="EG34" s="75"/>
      <c r="EH34" s="75"/>
      <c r="EI34" s="75"/>
      <c r="EJ34" s="75"/>
      <c r="EK34" s="75"/>
      <c r="EL34" s="75"/>
      <c r="EM34" s="75"/>
      <c r="EN34" s="75"/>
      <c r="EO34" s="75"/>
      <c r="EP34" s="75"/>
      <c r="EQ34" s="75"/>
      <c r="ER34" s="75"/>
      <c r="ES34" s="75"/>
      <c r="ET34" s="75"/>
      <c r="EU34" s="75"/>
      <c r="EV34" s="75"/>
      <c r="EW34" s="75"/>
      <c r="EX34" s="75"/>
      <c r="EY34" s="75"/>
      <c r="EZ34" s="75"/>
      <c r="FA34" s="75"/>
      <c r="FB34" s="75"/>
      <c r="FC34" s="75"/>
      <c r="FD34" s="75"/>
      <c r="FE34" s="75"/>
      <c r="FF34" s="75"/>
      <c r="FG34" s="75"/>
      <c r="FH34" s="75"/>
      <c r="FI34" s="75"/>
      <c r="FJ34" s="75"/>
      <c r="FK34" s="75"/>
      <c r="FL34" s="75"/>
      <c r="FM34" s="75"/>
      <c r="FN34" s="75"/>
      <c r="FO34" s="75"/>
      <c r="FP34" s="75"/>
      <c r="FQ34" s="75"/>
      <c r="FR34" s="75"/>
      <c r="FS34" s="75"/>
      <c r="FT34" s="75"/>
      <c r="FU34" s="75"/>
      <c r="FV34" s="75"/>
      <c r="FW34" s="75"/>
      <c r="FX34" s="75"/>
      <c r="FY34" s="75"/>
      <c r="FZ34" s="75"/>
      <c r="GA34" s="75"/>
      <c r="GB34" s="75"/>
      <c r="GC34" s="75"/>
      <c r="GD34" s="75"/>
      <c r="GE34" s="75"/>
      <c r="GF34" s="75"/>
      <c r="GG34" s="75"/>
      <c r="GH34" s="75"/>
      <c r="GI34" s="75"/>
      <c r="GJ34" s="75"/>
      <c r="GK34" s="75"/>
      <c r="GL34" s="75"/>
      <c r="GM34" s="75"/>
      <c r="GN34" s="75"/>
      <c r="GO34" s="75"/>
      <c r="GP34" s="75"/>
      <c r="GQ34" s="75"/>
      <c r="GR34" s="75"/>
      <c r="GS34" s="75"/>
      <c r="GT34" s="75"/>
      <c r="GU34" s="75"/>
      <c r="GV34" s="75"/>
      <c r="GW34" s="75"/>
      <c r="GX34" s="75"/>
      <c r="GY34" s="75"/>
      <c r="GZ34" s="75"/>
      <c r="HA34" s="75"/>
      <c r="HB34" s="75"/>
      <c r="HC34" s="75"/>
      <c r="HD34" s="75"/>
      <c r="HE34" s="75"/>
      <c r="HF34" s="75"/>
      <c r="HG34" s="75"/>
      <c r="HH34" s="75"/>
      <c r="HI34" s="75"/>
      <c r="HJ34" s="75"/>
      <c r="HK34" s="75"/>
      <c r="HL34" s="75"/>
      <c r="HM34" s="75"/>
      <c r="HN34" s="75"/>
      <c r="HO34" s="75"/>
      <c r="HP34" s="75"/>
      <c r="HQ34" s="75"/>
      <c r="HR34" s="75"/>
      <c r="HS34" s="75"/>
      <c r="HT34" s="75"/>
      <c r="HU34" s="75"/>
      <c r="HV34" s="75"/>
      <c r="HW34" s="75"/>
      <c r="HX34" s="75"/>
      <c r="HY34" s="75"/>
      <c r="HZ34" s="75"/>
      <c r="IA34" s="75"/>
      <c r="IB34" s="75"/>
      <c r="IC34" s="75"/>
      <c r="ID34" s="75"/>
      <c r="IE34" s="75"/>
      <c r="IF34" s="75"/>
      <c r="IG34" s="75"/>
      <c r="IH34" s="75"/>
      <c r="II34" s="75"/>
      <c r="IJ34" s="75"/>
      <c r="IK34" s="75"/>
      <c r="IL34" s="75"/>
      <c r="IM34" s="75"/>
      <c r="IN34" s="75"/>
      <c r="IO34" s="75"/>
      <c r="IP34" s="75"/>
      <c r="IQ34" s="75"/>
      <c r="IR34" s="75"/>
      <c r="IS34" s="75"/>
      <c r="IT34" s="75"/>
      <c r="IU34" s="75"/>
      <c r="IV34" s="75"/>
    </row>
    <row r="35" spans="1:256" ht="35.4" customHeight="1" x14ac:dyDescent="0.3">
      <c r="A35" s="82" t="s">
        <v>13</v>
      </c>
      <c r="B35" s="41"/>
      <c r="C35" s="41"/>
      <c r="D35" s="49"/>
      <c r="E35" s="49"/>
      <c r="F35" s="48"/>
      <c r="G35" s="42"/>
      <c r="H35" s="71"/>
      <c r="I35" s="75"/>
      <c r="J35" s="75"/>
      <c r="K35" s="75"/>
      <c r="L35" s="75"/>
      <c r="M35" s="75"/>
      <c r="N35" s="75"/>
      <c r="O35" s="75"/>
      <c r="P35" s="75"/>
      <c r="Q35" s="75"/>
      <c r="R35" s="75"/>
      <c r="S35" s="75"/>
      <c r="T35" s="75"/>
      <c r="U35" s="75"/>
      <c r="V35" s="75"/>
      <c r="W35" s="75"/>
      <c r="X35" s="75"/>
      <c r="Y35" s="75"/>
      <c r="Z35" s="75"/>
      <c r="AA35" s="75"/>
      <c r="AB35" s="75"/>
      <c r="AC35" s="75"/>
      <c r="AD35" s="75"/>
      <c r="AE35" s="75"/>
      <c r="AF35" s="75"/>
      <c r="AG35" s="75"/>
      <c r="AH35" s="75"/>
      <c r="AI35" s="75"/>
      <c r="AJ35" s="75"/>
      <c r="AK35" s="75"/>
      <c r="AL35" s="75"/>
      <c r="AM35" s="75"/>
      <c r="AN35" s="75"/>
      <c r="AO35" s="75"/>
      <c r="AP35" s="75"/>
      <c r="AQ35" s="75"/>
      <c r="AR35" s="75"/>
      <c r="AS35" s="75"/>
      <c r="AT35" s="75"/>
      <c r="AU35" s="75"/>
      <c r="AV35" s="75"/>
      <c r="AW35" s="75"/>
      <c r="AX35" s="75"/>
      <c r="AY35" s="75"/>
      <c r="AZ35" s="75"/>
      <c r="BA35" s="75"/>
      <c r="BB35" s="75"/>
      <c r="BC35" s="75"/>
      <c r="BD35" s="75"/>
      <c r="BE35" s="75"/>
      <c r="BF35" s="75"/>
      <c r="BG35" s="75"/>
      <c r="BH35" s="75"/>
      <c r="BI35" s="75"/>
      <c r="BJ35" s="75"/>
      <c r="BK35" s="75"/>
      <c r="BL35" s="75"/>
      <c r="BM35" s="75"/>
      <c r="BN35" s="75"/>
      <c r="BO35" s="75"/>
      <c r="BP35" s="75"/>
      <c r="BQ35" s="75"/>
      <c r="BR35" s="75"/>
      <c r="BS35" s="75"/>
      <c r="BT35" s="75"/>
      <c r="BU35" s="75"/>
      <c r="BV35" s="75"/>
      <c r="BW35" s="75"/>
      <c r="BX35" s="75"/>
      <c r="BY35" s="75"/>
      <c r="BZ35" s="75"/>
      <c r="CA35" s="75"/>
      <c r="CB35" s="75"/>
      <c r="CC35" s="75"/>
      <c r="CD35" s="75"/>
      <c r="CE35" s="75"/>
      <c r="CF35" s="75"/>
      <c r="CG35" s="75"/>
      <c r="CH35" s="75"/>
      <c r="CI35" s="75"/>
      <c r="CJ35" s="75"/>
      <c r="CK35" s="75"/>
      <c r="CL35" s="75"/>
      <c r="CM35" s="75"/>
      <c r="CN35" s="75"/>
      <c r="CO35" s="75"/>
      <c r="CP35" s="75"/>
      <c r="CQ35" s="75"/>
      <c r="CR35" s="75"/>
      <c r="CS35" s="75"/>
      <c r="CT35" s="75"/>
      <c r="CU35" s="75"/>
      <c r="CV35" s="75"/>
      <c r="CW35" s="75"/>
      <c r="CX35" s="75"/>
      <c r="CY35" s="75"/>
      <c r="CZ35" s="75"/>
      <c r="DA35" s="75"/>
      <c r="DB35" s="75"/>
      <c r="DC35" s="75"/>
      <c r="DD35" s="75"/>
      <c r="DE35" s="75"/>
      <c r="DF35" s="75"/>
      <c r="DG35" s="75"/>
      <c r="DH35" s="75"/>
      <c r="DI35" s="75"/>
      <c r="DJ35" s="75"/>
      <c r="DK35" s="75"/>
      <c r="DL35" s="75"/>
      <c r="DM35" s="75"/>
      <c r="DN35" s="75"/>
      <c r="DO35" s="75"/>
      <c r="DP35" s="75"/>
      <c r="DQ35" s="75"/>
      <c r="DR35" s="75"/>
      <c r="DS35" s="75"/>
      <c r="DT35" s="75"/>
      <c r="DU35" s="75"/>
      <c r="DV35" s="75"/>
      <c r="DW35" s="75"/>
      <c r="DX35" s="75"/>
      <c r="DY35" s="75"/>
      <c r="DZ35" s="75"/>
      <c r="EA35" s="75"/>
      <c r="EB35" s="75"/>
      <c r="EC35" s="75"/>
      <c r="ED35" s="75"/>
      <c r="EE35" s="75"/>
      <c r="EF35" s="75"/>
      <c r="EG35" s="75"/>
      <c r="EH35" s="75"/>
      <c r="EI35" s="75"/>
      <c r="EJ35" s="75"/>
      <c r="EK35" s="75"/>
      <c r="EL35" s="75"/>
      <c r="EM35" s="75"/>
      <c r="EN35" s="75"/>
      <c r="EO35" s="75"/>
      <c r="EP35" s="75"/>
      <c r="EQ35" s="75"/>
      <c r="ER35" s="75"/>
      <c r="ES35" s="75"/>
      <c r="ET35" s="75"/>
      <c r="EU35" s="75"/>
      <c r="EV35" s="75"/>
      <c r="EW35" s="75"/>
      <c r="EX35" s="75"/>
      <c r="EY35" s="75"/>
      <c r="EZ35" s="75"/>
      <c r="FA35" s="75"/>
      <c r="FB35" s="75"/>
      <c r="FC35" s="75"/>
      <c r="FD35" s="75"/>
      <c r="FE35" s="75"/>
      <c r="FF35" s="75"/>
      <c r="FG35" s="75"/>
      <c r="FH35" s="75"/>
      <c r="FI35" s="75"/>
      <c r="FJ35" s="75"/>
      <c r="FK35" s="75"/>
      <c r="FL35" s="75"/>
      <c r="FM35" s="75"/>
      <c r="FN35" s="75"/>
      <c r="FO35" s="75"/>
      <c r="FP35" s="75"/>
      <c r="FQ35" s="75"/>
      <c r="FR35" s="75"/>
      <c r="FS35" s="75"/>
      <c r="FT35" s="75"/>
      <c r="FU35" s="75"/>
      <c r="FV35" s="75"/>
      <c r="FW35" s="75"/>
      <c r="FX35" s="75"/>
      <c r="FY35" s="75"/>
      <c r="FZ35" s="75"/>
      <c r="GA35" s="75"/>
      <c r="GB35" s="75"/>
      <c r="GC35" s="75"/>
      <c r="GD35" s="75"/>
      <c r="GE35" s="75"/>
      <c r="GF35" s="75"/>
      <c r="GG35" s="75"/>
      <c r="GH35" s="75"/>
      <c r="GI35" s="75"/>
      <c r="GJ35" s="75"/>
      <c r="GK35" s="75"/>
      <c r="GL35" s="75"/>
      <c r="GM35" s="75"/>
      <c r="GN35" s="75"/>
      <c r="GO35" s="75"/>
      <c r="GP35" s="75"/>
      <c r="GQ35" s="75"/>
      <c r="GR35" s="75"/>
      <c r="GS35" s="75"/>
      <c r="GT35" s="75"/>
      <c r="GU35" s="75"/>
      <c r="GV35" s="75"/>
      <c r="GW35" s="75"/>
      <c r="GX35" s="75"/>
      <c r="GY35" s="75"/>
      <c r="GZ35" s="75"/>
      <c r="HA35" s="75"/>
      <c r="HB35" s="75"/>
      <c r="HC35" s="75"/>
      <c r="HD35" s="75"/>
      <c r="HE35" s="75"/>
      <c r="HF35" s="75"/>
      <c r="HG35" s="75"/>
      <c r="HH35" s="75"/>
      <c r="HI35" s="75"/>
      <c r="HJ35" s="75"/>
      <c r="HK35" s="75"/>
      <c r="HL35" s="75"/>
      <c r="HM35" s="75"/>
      <c r="HN35" s="75"/>
      <c r="HO35" s="75"/>
      <c r="HP35" s="75"/>
      <c r="HQ35" s="75"/>
      <c r="HR35" s="75"/>
      <c r="HS35" s="75"/>
      <c r="HT35" s="75"/>
      <c r="HU35" s="75"/>
      <c r="HV35" s="75"/>
      <c r="HW35" s="75"/>
      <c r="HX35" s="75"/>
      <c r="HY35" s="75"/>
      <c r="HZ35" s="75"/>
      <c r="IA35" s="75"/>
      <c r="IB35" s="75"/>
      <c r="IC35" s="75"/>
      <c r="ID35" s="75"/>
      <c r="IE35" s="75"/>
      <c r="IF35" s="75"/>
      <c r="IG35" s="75"/>
      <c r="IH35" s="75"/>
      <c r="II35" s="75"/>
      <c r="IJ35" s="75"/>
      <c r="IK35" s="75"/>
      <c r="IL35" s="75"/>
      <c r="IM35" s="75"/>
      <c r="IN35" s="75"/>
      <c r="IO35" s="75"/>
      <c r="IP35" s="75"/>
      <c r="IQ35" s="75"/>
      <c r="IR35" s="75"/>
      <c r="IS35" s="75"/>
      <c r="IT35" s="75"/>
      <c r="IU35" s="75"/>
      <c r="IV35" s="75"/>
    </row>
    <row r="36" spans="1:256" ht="28.95" customHeight="1" x14ac:dyDescent="0.3">
      <c r="A36" s="82" t="s">
        <v>15</v>
      </c>
      <c r="B36" s="83"/>
      <c r="C36" s="49">
        <v>43267</v>
      </c>
      <c r="D36" s="298">
        <f>136786-11193-6300-1659</f>
        <v>117634</v>
      </c>
      <c r="E36" s="301">
        <v>135414</v>
      </c>
      <c r="F36" s="301">
        <v>141938</v>
      </c>
      <c r="G36" s="301">
        <v>147702</v>
      </c>
      <c r="H36" s="84"/>
      <c r="I36" s="75"/>
      <c r="J36" s="75"/>
      <c r="K36" s="75"/>
      <c r="L36" s="75"/>
      <c r="M36" s="75"/>
      <c r="N36" s="75"/>
      <c r="O36" s="75"/>
      <c r="P36" s="75"/>
      <c r="Q36" s="75"/>
      <c r="R36" s="75"/>
      <c r="S36" s="75"/>
      <c r="T36" s="75"/>
      <c r="U36" s="75"/>
      <c r="V36" s="75"/>
      <c r="W36" s="75"/>
      <c r="X36" s="75"/>
      <c r="Y36" s="75"/>
      <c r="Z36" s="75"/>
      <c r="AA36" s="75"/>
      <c r="AB36" s="75"/>
      <c r="AC36" s="75"/>
      <c r="AD36" s="75"/>
      <c r="AE36" s="75"/>
      <c r="AF36" s="75"/>
      <c r="AG36" s="75"/>
      <c r="AH36" s="75"/>
      <c r="AI36" s="75"/>
      <c r="AJ36" s="75"/>
      <c r="AK36" s="75"/>
      <c r="AL36" s="75"/>
      <c r="AM36" s="75"/>
      <c r="AN36" s="75"/>
      <c r="AO36" s="75"/>
      <c r="AP36" s="75"/>
      <c r="AQ36" s="75"/>
      <c r="AR36" s="75"/>
      <c r="AS36" s="75"/>
      <c r="AT36" s="75"/>
      <c r="AU36" s="75"/>
      <c r="AV36" s="75"/>
      <c r="AW36" s="75"/>
      <c r="AX36" s="75"/>
      <c r="AY36" s="75"/>
      <c r="AZ36" s="75"/>
      <c r="BA36" s="75"/>
      <c r="BB36" s="75"/>
      <c r="BC36" s="75"/>
      <c r="BD36" s="75"/>
      <c r="BE36" s="75"/>
      <c r="BF36" s="75"/>
      <c r="BG36" s="75"/>
      <c r="BH36" s="75"/>
      <c r="BI36" s="75"/>
      <c r="BJ36" s="75"/>
      <c r="BK36" s="75"/>
      <c r="BL36" s="75"/>
      <c r="BM36" s="75"/>
      <c r="BN36" s="75"/>
      <c r="BO36" s="75"/>
      <c r="BP36" s="75"/>
      <c r="BQ36" s="75"/>
      <c r="BR36" s="75"/>
      <c r="BS36" s="75"/>
      <c r="BT36" s="75"/>
      <c r="BU36" s="75"/>
      <c r="BV36" s="75"/>
      <c r="BW36" s="75"/>
      <c r="BX36" s="75"/>
      <c r="BY36" s="75"/>
      <c r="BZ36" s="75"/>
      <c r="CA36" s="75"/>
      <c r="CB36" s="75"/>
      <c r="CC36" s="75"/>
      <c r="CD36" s="75"/>
      <c r="CE36" s="75"/>
      <c r="CF36" s="75"/>
      <c r="CG36" s="75"/>
      <c r="CH36" s="75"/>
      <c r="CI36" s="75"/>
      <c r="CJ36" s="75"/>
      <c r="CK36" s="75"/>
      <c r="CL36" s="75"/>
      <c r="CM36" s="75"/>
      <c r="CN36" s="75"/>
      <c r="CO36" s="75"/>
      <c r="CP36" s="75"/>
      <c r="CQ36" s="75"/>
      <c r="CR36" s="75"/>
      <c r="CS36" s="75"/>
      <c r="CT36" s="75"/>
      <c r="CU36" s="75"/>
      <c r="CV36" s="75"/>
      <c r="CW36" s="75"/>
      <c r="CX36" s="75"/>
      <c r="CY36" s="75"/>
      <c r="CZ36" s="75"/>
      <c r="DA36" s="75"/>
      <c r="DB36" s="75"/>
      <c r="DC36" s="75"/>
      <c r="DD36" s="75"/>
      <c r="DE36" s="75"/>
      <c r="DF36" s="75"/>
      <c r="DG36" s="75"/>
      <c r="DH36" s="75"/>
      <c r="DI36" s="75"/>
      <c r="DJ36" s="75"/>
      <c r="DK36" s="75"/>
      <c r="DL36" s="75"/>
      <c r="DM36" s="75"/>
      <c r="DN36" s="75"/>
      <c r="DO36" s="75"/>
      <c r="DP36" s="75"/>
      <c r="DQ36" s="75"/>
      <c r="DR36" s="75"/>
      <c r="DS36" s="75"/>
      <c r="DT36" s="75"/>
      <c r="DU36" s="75"/>
      <c r="DV36" s="75"/>
      <c r="DW36" s="75"/>
      <c r="DX36" s="75"/>
      <c r="DY36" s="75"/>
      <c r="DZ36" s="75"/>
      <c r="EA36" s="75"/>
      <c r="EB36" s="75"/>
      <c r="EC36" s="75"/>
      <c r="ED36" s="75"/>
      <c r="EE36" s="75"/>
      <c r="EF36" s="75"/>
      <c r="EG36" s="75"/>
      <c r="EH36" s="75"/>
      <c r="EI36" s="75"/>
      <c r="EJ36" s="75"/>
      <c r="EK36" s="75"/>
      <c r="EL36" s="75"/>
      <c r="EM36" s="75"/>
      <c r="EN36" s="75"/>
      <c r="EO36" s="75"/>
      <c r="EP36" s="75"/>
      <c r="EQ36" s="75"/>
      <c r="ER36" s="75"/>
      <c r="ES36" s="75"/>
      <c r="ET36" s="75"/>
      <c r="EU36" s="75"/>
      <c r="EV36" s="75"/>
      <c r="EW36" s="75"/>
      <c r="EX36" s="75"/>
      <c r="EY36" s="75"/>
      <c r="EZ36" s="75"/>
      <c r="FA36" s="75"/>
      <c r="FB36" s="75"/>
      <c r="FC36" s="75"/>
      <c r="FD36" s="75"/>
      <c r="FE36" s="75"/>
      <c r="FF36" s="75"/>
      <c r="FG36" s="75"/>
      <c r="FH36" s="75"/>
      <c r="FI36" s="75"/>
      <c r="FJ36" s="75"/>
      <c r="FK36" s="75"/>
      <c r="FL36" s="75"/>
      <c r="FM36" s="75"/>
      <c r="FN36" s="75"/>
      <c r="FO36" s="75"/>
      <c r="FP36" s="75"/>
      <c r="FQ36" s="75"/>
      <c r="FR36" s="75"/>
      <c r="FS36" s="75"/>
      <c r="FT36" s="75"/>
      <c r="FU36" s="75"/>
      <c r="FV36" s="75"/>
      <c r="FW36" s="75"/>
      <c r="FX36" s="75"/>
      <c r="FY36" s="75"/>
      <c r="FZ36" s="75"/>
      <c r="GA36" s="75"/>
      <c r="GB36" s="75"/>
      <c r="GC36" s="75"/>
      <c r="GD36" s="75"/>
      <c r="GE36" s="75"/>
      <c r="GF36" s="75"/>
      <c r="GG36" s="75"/>
      <c r="GH36" s="75"/>
      <c r="GI36" s="75"/>
      <c r="GJ36" s="75"/>
      <c r="GK36" s="75"/>
      <c r="GL36" s="75"/>
      <c r="GM36" s="75"/>
      <c r="GN36" s="75"/>
      <c r="GO36" s="75"/>
      <c r="GP36" s="75"/>
      <c r="GQ36" s="75"/>
      <c r="GR36" s="75"/>
      <c r="GS36" s="75"/>
      <c r="GT36" s="75"/>
      <c r="GU36" s="75"/>
      <c r="GV36" s="75"/>
      <c r="GW36" s="75"/>
      <c r="GX36" s="75"/>
      <c r="GY36" s="75"/>
      <c r="GZ36" s="75"/>
      <c r="HA36" s="75"/>
      <c r="HB36" s="75"/>
      <c r="HC36" s="75"/>
      <c r="HD36" s="75"/>
      <c r="HE36" s="75"/>
      <c r="HF36" s="75"/>
      <c r="HG36" s="75"/>
      <c r="HH36" s="75"/>
      <c r="HI36" s="75"/>
      <c r="HJ36" s="75"/>
      <c r="HK36" s="75"/>
      <c r="HL36" s="75"/>
      <c r="HM36" s="75"/>
      <c r="HN36" s="75"/>
      <c r="HO36" s="75"/>
      <c r="HP36" s="75"/>
      <c r="HQ36" s="75"/>
      <c r="HR36" s="75"/>
      <c r="HS36" s="75"/>
      <c r="HT36" s="75"/>
      <c r="HU36" s="75"/>
      <c r="HV36" s="75"/>
      <c r="HW36" s="75"/>
      <c r="HX36" s="75"/>
      <c r="HY36" s="75"/>
      <c r="HZ36" s="75"/>
      <c r="IA36" s="75"/>
      <c r="IB36" s="75"/>
      <c r="IC36" s="75"/>
      <c r="ID36" s="75"/>
      <c r="IE36" s="75"/>
      <c r="IF36" s="75"/>
      <c r="IG36" s="75"/>
      <c r="IH36" s="75"/>
      <c r="II36" s="75"/>
      <c r="IJ36" s="75"/>
      <c r="IK36" s="75"/>
      <c r="IL36" s="75"/>
      <c r="IM36" s="75"/>
      <c r="IN36" s="75"/>
      <c r="IO36" s="75"/>
      <c r="IP36" s="75"/>
      <c r="IQ36" s="75"/>
      <c r="IR36" s="75"/>
      <c r="IS36" s="75"/>
      <c r="IT36" s="75"/>
      <c r="IU36" s="75"/>
      <c r="IV36" s="75"/>
    </row>
    <row r="37" spans="1:256" ht="40.950000000000003" customHeight="1" x14ac:dyDescent="0.3">
      <c r="A37" s="85" t="s">
        <v>21</v>
      </c>
      <c r="B37" s="86" t="s">
        <v>57</v>
      </c>
      <c r="C37" s="105">
        <f>SUM(C35:C36)</f>
        <v>43267</v>
      </c>
      <c r="D37" s="105">
        <f>D36</f>
        <v>117634</v>
      </c>
      <c r="E37" s="105">
        <f t="shared" ref="E37:G37" si="0">E36</f>
        <v>135414</v>
      </c>
      <c r="F37" s="105">
        <f t="shared" si="0"/>
        <v>141938</v>
      </c>
      <c r="G37" s="105">
        <f t="shared" si="0"/>
        <v>147702</v>
      </c>
      <c r="H37" s="88"/>
      <c r="I37" s="89"/>
      <c r="J37" s="89"/>
      <c r="K37" s="89"/>
      <c r="L37" s="89"/>
      <c r="M37" s="89"/>
      <c r="N37" s="89"/>
      <c r="O37" s="89"/>
      <c r="P37" s="89"/>
      <c r="Q37" s="89"/>
      <c r="R37" s="89"/>
      <c r="S37" s="89"/>
      <c r="T37" s="89"/>
      <c r="U37" s="89"/>
      <c r="V37" s="89"/>
      <c r="W37" s="89"/>
      <c r="X37" s="89"/>
      <c r="Y37" s="89"/>
      <c r="Z37" s="89"/>
      <c r="AA37" s="89"/>
      <c r="AB37" s="89"/>
      <c r="AC37" s="89"/>
      <c r="AD37" s="89"/>
      <c r="AE37" s="89"/>
      <c r="AF37" s="89"/>
      <c r="AG37" s="89"/>
      <c r="AH37" s="89"/>
      <c r="AI37" s="89"/>
      <c r="AJ37" s="89"/>
      <c r="AK37" s="89"/>
      <c r="AL37" s="89"/>
      <c r="AM37" s="89"/>
      <c r="AN37" s="89"/>
      <c r="AO37" s="89"/>
      <c r="AP37" s="89"/>
      <c r="AQ37" s="89"/>
      <c r="AR37" s="89"/>
      <c r="AS37" s="89"/>
      <c r="AT37" s="89"/>
      <c r="AU37" s="89"/>
      <c r="AV37" s="89"/>
      <c r="AW37" s="89"/>
      <c r="AX37" s="89"/>
      <c r="AY37" s="89"/>
      <c r="AZ37" s="89"/>
      <c r="BA37" s="89"/>
      <c r="BB37" s="89"/>
      <c r="BC37" s="89"/>
      <c r="BD37" s="89"/>
      <c r="BE37" s="89"/>
      <c r="BF37" s="89"/>
      <c r="BG37" s="89"/>
      <c r="BH37" s="89"/>
      <c r="BI37" s="89"/>
      <c r="BJ37" s="89"/>
      <c r="BK37" s="89"/>
      <c r="BL37" s="89"/>
      <c r="BM37" s="89"/>
      <c r="BN37" s="89"/>
      <c r="BO37" s="89"/>
      <c r="BP37" s="89"/>
      <c r="BQ37" s="89"/>
      <c r="BR37" s="89"/>
      <c r="BS37" s="89"/>
      <c r="BT37" s="89"/>
      <c r="BU37" s="89"/>
      <c r="BV37" s="89"/>
      <c r="BW37" s="89"/>
      <c r="BX37" s="89"/>
      <c r="BY37" s="89"/>
      <c r="BZ37" s="89"/>
      <c r="CA37" s="89"/>
      <c r="CB37" s="89"/>
      <c r="CC37" s="89"/>
      <c r="CD37" s="89"/>
      <c r="CE37" s="89"/>
      <c r="CF37" s="89"/>
      <c r="CG37" s="89"/>
      <c r="CH37" s="89"/>
      <c r="CI37" s="89"/>
      <c r="CJ37" s="89"/>
      <c r="CK37" s="89"/>
      <c r="CL37" s="89"/>
      <c r="CM37" s="89"/>
      <c r="CN37" s="89"/>
      <c r="CO37" s="89"/>
      <c r="CP37" s="89"/>
      <c r="CQ37" s="89"/>
      <c r="CR37" s="89"/>
      <c r="CS37" s="89"/>
      <c r="CT37" s="89"/>
      <c r="CU37" s="89"/>
      <c r="CV37" s="89"/>
      <c r="CW37" s="89"/>
      <c r="CX37" s="89"/>
      <c r="CY37" s="89"/>
      <c r="CZ37" s="89"/>
      <c r="DA37" s="89"/>
      <c r="DB37" s="89"/>
      <c r="DC37" s="89"/>
      <c r="DD37" s="89"/>
      <c r="DE37" s="89"/>
      <c r="DF37" s="89"/>
      <c r="DG37" s="89"/>
      <c r="DH37" s="89"/>
      <c r="DI37" s="89"/>
      <c r="DJ37" s="89"/>
      <c r="DK37" s="89"/>
      <c r="DL37" s="89"/>
      <c r="DM37" s="89"/>
      <c r="DN37" s="89"/>
      <c r="DO37" s="89"/>
      <c r="DP37" s="89"/>
      <c r="DQ37" s="89"/>
      <c r="DR37" s="89"/>
      <c r="DS37" s="89"/>
      <c r="DT37" s="89"/>
      <c r="DU37" s="89"/>
      <c r="DV37" s="89"/>
      <c r="DW37" s="89"/>
      <c r="DX37" s="89"/>
      <c r="DY37" s="89"/>
      <c r="DZ37" s="89"/>
      <c r="EA37" s="89"/>
      <c r="EB37" s="89"/>
      <c r="EC37" s="89"/>
      <c r="ED37" s="89"/>
      <c r="EE37" s="89"/>
      <c r="EF37" s="89"/>
      <c r="EG37" s="89"/>
      <c r="EH37" s="89"/>
      <c r="EI37" s="89"/>
      <c r="EJ37" s="89"/>
      <c r="EK37" s="89"/>
      <c r="EL37" s="89"/>
      <c r="EM37" s="89"/>
      <c r="EN37" s="89"/>
      <c r="EO37" s="89"/>
      <c r="EP37" s="89"/>
      <c r="EQ37" s="89"/>
      <c r="ER37" s="89"/>
      <c r="ES37" s="89"/>
      <c r="ET37" s="89"/>
      <c r="EU37" s="89"/>
      <c r="EV37" s="89"/>
      <c r="EW37" s="89"/>
      <c r="EX37" s="89"/>
      <c r="EY37" s="89"/>
      <c r="EZ37" s="89"/>
      <c r="FA37" s="89"/>
      <c r="FB37" s="89"/>
      <c r="FC37" s="89"/>
      <c r="FD37" s="89"/>
      <c r="FE37" s="89"/>
      <c r="FF37" s="89"/>
      <c r="FG37" s="89"/>
      <c r="FH37" s="89"/>
      <c r="FI37" s="89"/>
      <c r="FJ37" s="89"/>
      <c r="FK37" s="89"/>
      <c r="FL37" s="89"/>
      <c r="FM37" s="89"/>
      <c r="FN37" s="89"/>
      <c r="FO37" s="89"/>
      <c r="FP37" s="89"/>
      <c r="FQ37" s="89"/>
      <c r="FR37" s="89"/>
      <c r="FS37" s="89"/>
      <c r="FT37" s="89"/>
      <c r="FU37" s="89"/>
      <c r="FV37" s="89"/>
      <c r="FW37" s="89"/>
      <c r="FX37" s="89"/>
      <c r="FY37" s="89"/>
      <c r="FZ37" s="89"/>
      <c r="GA37" s="89"/>
      <c r="GB37" s="89"/>
      <c r="GC37" s="89"/>
      <c r="GD37" s="89"/>
      <c r="GE37" s="89"/>
      <c r="GF37" s="89"/>
      <c r="GG37" s="89"/>
      <c r="GH37" s="89"/>
      <c r="GI37" s="89"/>
      <c r="GJ37" s="89"/>
      <c r="GK37" s="89"/>
      <c r="GL37" s="89"/>
      <c r="GM37" s="89"/>
      <c r="GN37" s="89"/>
      <c r="GO37" s="89"/>
      <c r="GP37" s="89"/>
      <c r="GQ37" s="89"/>
      <c r="GR37" s="89"/>
      <c r="GS37" s="89"/>
      <c r="GT37" s="89"/>
      <c r="GU37" s="89"/>
      <c r="GV37" s="89"/>
      <c r="GW37" s="89"/>
      <c r="GX37" s="89"/>
      <c r="GY37" s="89"/>
      <c r="GZ37" s="89"/>
      <c r="HA37" s="89"/>
      <c r="HB37" s="89"/>
      <c r="HC37" s="89"/>
      <c r="HD37" s="89"/>
      <c r="HE37" s="89"/>
      <c r="HF37" s="89"/>
      <c r="HG37" s="89"/>
      <c r="HH37" s="89"/>
      <c r="HI37" s="89"/>
      <c r="HJ37" s="89"/>
      <c r="HK37" s="89"/>
      <c r="HL37" s="89"/>
      <c r="HM37" s="89"/>
      <c r="HN37" s="89"/>
      <c r="HO37" s="89"/>
      <c r="HP37" s="89"/>
      <c r="HQ37" s="89"/>
      <c r="HR37" s="89"/>
      <c r="HS37" s="89"/>
      <c r="HT37" s="89"/>
      <c r="HU37" s="89"/>
      <c r="HV37" s="89"/>
      <c r="HW37" s="89"/>
      <c r="HX37" s="89"/>
      <c r="HY37" s="89"/>
      <c r="HZ37" s="89"/>
      <c r="IA37" s="89"/>
      <c r="IB37" s="89"/>
      <c r="IC37" s="89"/>
      <c r="ID37" s="89"/>
      <c r="IE37" s="89"/>
      <c r="IF37" s="89"/>
      <c r="IG37" s="89"/>
      <c r="IH37" s="89"/>
      <c r="II37" s="89"/>
      <c r="IJ37" s="89"/>
      <c r="IK37" s="89"/>
      <c r="IL37" s="89"/>
      <c r="IM37" s="89"/>
      <c r="IN37" s="89"/>
      <c r="IO37" s="89"/>
      <c r="IP37" s="89"/>
      <c r="IQ37" s="89"/>
      <c r="IR37" s="89"/>
      <c r="IS37" s="89"/>
      <c r="IT37" s="89"/>
      <c r="IU37" s="89"/>
      <c r="IV37" s="89"/>
    </row>
    <row r="38" spans="1:256" ht="52.95" customHeight="1" x14ac:dyDescent="0.3">
      <c r="A38" s="716" t="s">
        <v>58</v>
      </c>
      <c r="B38" s="716"/>
      <c r="C38" s="716"/>
      <c r="D38" s="716"/>
      <c r="E38" s="716"/>
      <c r="F38" s="716"/>
      <c r="G38" s="716"/>
      <c r="H38" s="716"/>
      <c r="I38" s="68"/>
      <c r="J38" s="90"/>
      <c r="K38" s="90"/>
      <c r="L38" s="90"/>
      <c r="M38" s="90"/>
      <c r="N38" s="66"/>
      <c r="O38" s="66"/>
      <c r="P38" s="66"/>
      <c r="Q38" s="66"/>
      <c r="R38" s="66"/>
      <c r="S38" s="66"/>
      <c r="T38" s="66"/>
      <c r="U38" s="66"/>
      <c r="V38" s="66"/>
      <c r="W38" s="66"/>
      <c r="X38" s="66"/>
      <c r="Y38" s="66"/>
      <c r="Z38" s="66"/>
      <c r="AA38" s="66"/>
      <c r="AB38" s="66"/>
      <c r="AC38" s="66"/>
      <c r="AD38" s="66"/>
      <c r="AE38" s="66"/>
      <c r="AF38" s="66"/>
      <c r="AG38" s="66"/>
      <c r="AH38" s="66"/>
      <c r="AI38" s="66"/>
      <c r="AJ38" s="66"/>
      <c r="AK38" s="66"/>
      <c r="AL38" s="66"/>
      <c r="AM38" s="66"/>
      <c r="AN38" s="66"/>
      <c r="AO38" s="66"/>
      <c r="AP38" s="66"/>
      <c r="AQ38" s="66"/>
      <c r="AR38" s="66"/>
      <c r="AS38" s="66"/>
      <c r="AT38" s="66"/>
      <c r="AU38" s="66"/>
      <c r="AV38" s="66"/>
      <c r="AW38" s="66"/>
      <c r="AX38" s="66"/>
      <c r="AY38" s="66"/>
      <c r="AZ38" s="66"/>
      <c r="BA38" s="66"/>
      <c r="BB38" s="66"/>
      <c r="BC38" s="66"/>
      <c r="BD38" s="66"/>
      <c r="BE38" s="66"/>
      <c r="BF38" s="66"/>
      <c r="BG38" s="66"/>
      <c r="BH38" s="66"/>
      <c r="BI38" s="66"/>
      <c r="BJ38" s="66"/>
      <c r="BK38" s="66"/>
      <c r="BL38" s="66"/>
      <c r="BM38" s="66"/>
      <c r="BN38" s="66"/>
      <c r="BO38" s="66"/>
      <c r="BP38" s="66"/>
      <c r="BQ38" s="66"/>
      <c r="BR38" s="66"/>
      <c r="BS38" s="66"/>
      <c r="BT38" s="66"/>
      <c r="BU38" s="66"/>
      <c r="BV38" s="66"/>
      <c r="BW38" s="66"/>
      <c r="BX38" s="66"/>
      <c r="BY38" s="66"/>
      <c r="BZ38" s="66"/>
      <c r="CA38" s="66"/>
      <c r="CB38" s="66"/>
      <c r="CC38" s="66"/>
      <c r="CD38" s="66"/>
      <c r="CE38" s="66"/>
      <c r="CF38" s="66"/>
      <c r="CG38" s="66"/>
      <c r="CH38" s="66"/>
      <c r="CI38" s="66"/>
      <c r="CJ38" s="66"/>
      <c r="CK38" s="66"/>
      <c r="CL38" s="66"/>
      <c r="CM38" s="66"/>
      <c r="CN38" s="66"/>
      <c r="CO38" s="66"/>
      <c r="CP38" s="66"/>
      <c r="CQ38" s="66"/>
      <c r="CR38" s="66"/>
      <c r="CS38" s="66"/>
      <c r="CT38" s="66"/>
      <c r="CU38" s="66"/>
      <c r="CV38" s="66"/>
      <c r="CW38" s="66"/>
      <c r="CX38" s="66"/>
      <c r="CY38" s="66"/>
      <c r="CZ38" s="66"/>
      <c r="DA38" s="66"/>
      <c r="DB38" s="66"/>
      <c r="DC38" s="66"/>
      <c r="DD38" s="66"/>
      <c r="DE38" s="66"/>
      <c r="DF38" s="66"/>
      <c r="DG38" s="66"/>
      <c r="DH38" s="66"/>
      <c r="DI38" s="66"/>
      <c r="DJ38" s="66"/>
      <c r="DK38" s="66"/>
      <c r="DL38" s="66"/>
      <c r="DM38" s="66"/>
      <c r="DN38" s="66"/>
      <c r="DO38" s="66"/>
      <c r="DP38" s="66"/>
      <c r="DQ38" s="66"/>
      <c r="DR38" s="66"/>
      <c r="DS38" s="66"/>
      <c r="DT38" s="66"/>
      <c r="DU38" s="66"/>
      <c r="DV38" s="66"/>
      <c r="DW38" s="66"/>
      <c r="DX38" s="66"/>
      <c r="DY38" s="66"/>
      <c r="DZ38" s="66"/>
      <c r="EA38" s="66"/>
      <c r="EB38" s="66"/>
      <c r="EC38" s="66"/>
      <c r="ED38" s="66"/>
      <c r="EE38" s="66"/>
      <c r="EF38" s="66"/>
      <c r="EG38" s="66"/>
      <c r="EH38" s="66"/>
      <c r="EI38" s="66"/>
      <c r="EJ38" s="66"/>
      <c r="EK38" s="66"/>
      <c r="EL38" s="66"/>
      <c r="EM38" s="66"/>
      <c r="EN38" s="66"/>
      <c r="EO38" s="66"/>
      <c r="EP38" s="66"/>
      <c r="EQ38" s="66"/>
      <c r="ER38" s="66"/>
      <c r="ES38" s="66"/>
      <c r="ET38" s="66"/>
      <c r="EU38" s="66"/>
      <c r="EV38" s="66"/>
      <c r="EW38" s="66"/>
      <c r="EX38" s="66"/>
      <c r="EY38" s="66"/>
      <c r="EZ38" s="66"/>
      <c r="FA38" s="66"/>
      <c r="FB38" s="66"/>
      <c r="FC38" s="66"/>
      <c r="FD38" s="66"/>
      <c r="FE38" s="66"/>
      <c r="FF38" s="66"/>
      <c r="FG38" s="66"/>
      <c r="FH38" s="66"/>
      <c r="FI38" s="66"/>
      <c r="FJ38" s="66"/>
      <c r="FK38" s="66"/>
      <c r="FL38" s="66"/>
      <c r="FM38" s="66"/>
      <c r="FN38" s="66"/>
      <c r="FO38" s="66"/>
      <c r="FP38" s="66"/>
      <c r="FQ38" s="66"/>
      <c r="FR38" s="66"/>
      <c r="FS38" s="66"/>
      <c r="FT38" s="66"/>
      <c r="FU38" s="66"/>
      <c r="FV38" s="66"/>
      <c r="FW38" s="66"/>
      <c r="FX38" s="66"/>
      <c r="FY38" s="66"/>
      <c r="FZ38" s="66"/>
      <c r="GA38" s="66"/>
      <c r="GB38" s="66"/>
      <c r="GC38" s="66"/>
      <c r="GD38" s="66"/>
      <c r="GE38" s="66"/>
      <c r="GF38" s="66"/>
      <c r="GG38" s="66"/>
      <c r="GH38" s="66"/>
      <c r="GI38" s="66"/>
      <c r="GJ38" s="66"/>
      <c r="GK38" s="66"/>
      <c r="GL38" s="66"/>
      <c r="GM38" s="66"/>
      <c r="GN38" s="66"/>
      <c r="GO38" s="66"/>
      <c r="GP38" s="66"/>
      <c r="GQ38" s="66"/>
      <c r="GR38" s="66"/>
      <c r="GS38" s="66"/>
      <c r="GT38" s="66"/>
      <c r="GU38" s="66"/>
      <c r="GV38" s="66"/>
      <c r="GW38" s="66"/>
      <c r="GX38" s="66"/>
      <c r="GY38" s="66"/>
      <c r="GZ38" s="66"/>
      <c r="HA38" s="66"/>
      <c r="HB38" s="66"/>
      <c r="HC38" s="66"/>
      <c r="HD38" s="66"/>
      <c r="HE38" s="66"/>
      <c r="HF38" s="66"/>
      <c r="HG38" s="66"/>
      <c r="HH38" s="66"/>
      <c r="HI38" s="66"/>
      <c r="HJ38" s="66"/>
      <c r="HK38" s="66"/>
      <c r="HL38" s="66"/>
      <c r="HM38" s="66"/>
      <c r="HN38" s="66"/>
      <c r="HO38" s="66"/>
      <c r="HP38" s="66"/>
      <c r="HQ38" s="66"/>
      <c r="HR38" s="66"/>
      <c r="HS38" s="66"/>
      <c r="HT38" s="66"/>
      <c r="HU38" s="66"/>
      <c r="HV38" s="66"/>
      <c r="HW38" s="66"/>
      <c r="HX38" s="66"/>
      <c r="HY38" s="66"/>
      <c r="HZ38" s="66"/>
      <c r="IA38" s="66"/>
      <c r="IB38" s="66"/>
      <c r="IC38" s="66"/>
      <c r="ID38" s="66"/>
      <c r="IE38" s="66"/>
      <c r="IF38" s="66"/>
      <c r="IG38" s="66"/>
      <c r="IH38" s="66"/>
      <c r="II38" s="66"/>
      <c r="IJ38" s="66"/>
      <c r="IK38" s="66"/>
      <c r="IL38" s="66"/>
      <c r="IM38" s="66"/>
      <c r="IN38" s="66"/>
      <c r="IO38" s="66"/>
      <c r="IP38" s="66"/>
      <c r="IQ38" s="66"/>
      <c r="IR38" s="66"/>
      <c r="IS38" s="66"/>
      <c r="IT38" s="66"/>
      <c r="IU38" s="66"/>
      <c r="IV38" s="66"/>
    </row>
    <row r="39" spans="1:256" ht="23.4" customHeight="1" x14ac:dyDescent="0.3">
      <c r="A39" s="64" t="s">
        <v>59</v>
      </c>
      <c r="B39" s="75"/>
      <c r="C39" s="75"/>
      <c r="D39" s="75"/>
      <c r="E39" s="75"/>
      <c r="F39" s="75"/>
      <c r="G39" s="75"/>
      <c r="H39" s="75"/>
      <c r="I39" s="75"/>
      <c r="J39" s="75"/>
      <c r="K39" s="75"/>
      <c r="L39" s="75"/>
      <c r="M39" s="75"/>
      <c r="N39" s="75"/>
      <c r="O39" s="75"/>
      <c r="P39" s="75"/>
      <c r="Q39" s="75"/>
      <c r="R39" s="75"/>
      <c r="S39" s="75"/>
      <c r="T39" s="75"/>
      <c r="U39" s="75"/>
      <c r="V39" s="75"/>
      <c r="W39" s="75"/>
      <c r="X39" s="75"/>
      <c r="Y39" s="75"/>
      <c r="Z39" s="75"/>
      <c r="AA39" s="75"/>
      <c r="AB39" s="75"/>
      <c r="AC39" s="75"/>
      <c r="AD39" s="75"/>
      <c r="AE39" s="75"/>
      <c r="AF39" s="75"/>
      <c r="AG39" s="75"/>
      <c r="AH39" s="75"/>
      <c r="AI39" s="75"/>
      <c r="AJ39" s="75"/>
      <c r="AK39" s="75"/>
      <c r="AL39" s="75"/>
      <c r="AM39" s="75"/>
      <c r="AN39" s="75"/>
      <c r="AO39" s="75"/>
      <c r="AP39" s="75"/>
      <c r="AQ39" s="75"/>
      <c r="AR39" s="75"/>
      <c r="AS39" s="75"/>
      <c r="AT39" s="75"/>
      <c r="AU39" s="75"/>
      <c r="AV39" s="75"/>
      <c r="AW39" s="75"/>
      <c r="AX39" s="75"/>
      <c r="AY39" s="75"/>
      <c r="AZ39" s="75"/>
      <c r="BA39" s="75"/>
      <c r="BB39" s="75"/>
      <c r="BC39" s="75"/>
      <c r="BD39" s="75"/>
      <c r="BE39" s="75"/>
      <c r="BF39" s="75"/>
      <c r="BG39" s="75"/>
      <c r="BH39" s="75"/>
      <c r="BI39" s="75"/>
      <c r="BJ39" s="75"/>
      <c r="BK39" s="75"/>
      <c r="BL39" s="75"/>
      <c r="BM39" s="75"/>
      <c r="BN39" s="75"/>
      <c r="BO39" s="75"/>
      <c r="BP39" s="75"/>
      <c r="BQ39" s="75"/>
      <c r="BR39" s="75"/>
      <c r="BS39" s="75"/>
      <c r="BT39" s="75"/>
      <c r="BU39" s="75"/>
      <c r="BV39" s="75"/>
      <c r="BW39" s="75"/>
      <c r="BX39" s="75"/>
      <c r="BY39" s="75"/>
      <c r="BZ39" s="75"/>
      <c r="CA39" s="75"/>
      <c r="CB39" s="75"/>
      <c r="CC39" s="75"/>
      <c r="CD39" s="75"/>
      <c r="CE39" s="75"/>
      <c r="CF39" s="75"/>
      <c r="CG39" s="75"/>
      <c r="CH39" s="75"/>
      <c r="CI39" s="75"/>
      <c r="CJ39" s="75"/>
      <c r="CK39" s="75"/>
      <c r="CL39" s="75"/>
      <c r="CM39" s="75"/>
      <c r="CN39" s="75"/>
      <c r="CO39" s="75"/>
      <c r="CP39" s="75"/>
      <c r="CQ39" s="75"/>
      <c r="CR39" s="75"/>
      <c r="CS39" s="75"/>
      <c r="CT39" s="75"/>
      <c r="CU39" s="75"/>
      <c r="CV39" s="75"/>
      <c r="CW39" s="75"/>
      <c r="CX39" s="75"/>
      <c r="CY39" s="75"/>
      <c r="CZ39" s="75"/>
      <c r="DA39" s="75"/>
      <c r="DB39" s="75"/>
      <c r="DC39" s="75"/>
      <c r="DD39" s="75"/>
      <c r="DE39" s="75"/>
      <c r="DF39" s="75"/>
      <c r="DG39" s="75"/>
      <c r="DH39" s="75"/>
      <c r="DI39" s="75"/>
      <c r="DJ39" s="75"/>
      <c r="DK39" s="75"/>
      <c r="DL39" s="75"/>
      <c r="DM39" s="75"/>
      <c r="DN39" s="75"/>
      <c r="DO39" s="75"/>
      <c r="DP39" s="75"/>
      <c r="DQ39" s="75"/>
      <c r="DR39" s="75"/>
      <c r="DS39" s="75"/>
      <c r="DT39" s="75"/>
      <c r="DU39" s="75"/>
      <c r="DV39" s="75"/>
      <c r="DW39" s="75"/>
      <c r="DX39" s="75"/>
      <c r="DY39" s="75"/>
      <c r="DZ39" s="75"/>
      <c r="EA39" s="75"/>
      <c r="EB39" s="75"/>
      <c r="EC39" s="75"/>
      <c r="ED39" s="75"/>
      <c r="EE39" s="75"/>
      <c r="EF39" s="75"/>
      <c r="EG39" s="75"/>
      <c r="EH39" s="75"/>
      <c r="EI39" s="75"/>
      <c r="EJ39" s="75"/>
      <c r="EK39" s="75"/>
      <c r="EL39" s="75"/>
      <c r="EM39" s="75"/>
      <c r="EN39" s="75"/>
      <c r="EO39" s="75"/>
      <c r="EP39" s="75"/>
      <c r="EQ39" s="75"/>
      <c r="ER39" s="75"/>
      <c r="ES39" s="75"/>
      <c r="ET39" s="75"/>
      <c r="EU39" s="75"/>
      <c r="EV39" s="75"/>
      <c r="EW39" s="75"/>
      <c r="EX39" s="75"/>
      <c r="EY39" s="75"/>
      <c r="EZ39" s="75"/>
      <c r="FA39" s="75"/>
      <c r="FB39" s="75"/>
      <c r="FC39" s="75"/>
      <c r="FD39" s="75"/>
      <c r="FE39" s="75"/>
      <c r="FF39" s="75"/>
      <c r="FG39" s="75"/>
      <c r="FH39" s="75"/>
      <c r="FI39" s="75"/>
      <c r="FJ39" s="75"/>
      <c r="FK39" s="75"/>
      <c r="FL39" s="75"/>
      <c r="FM39" s="75"/>
      <c r="FN39" s="75"/>
      <c r="FO39" s="75"/>
      <c r="FP39" s="75"/>
      <c r="FQ39" s="75"/>
      <c r="FR39" s="75"/>
      <c r="FS39" s="75"/>
      <c r="FT39" s="75"/>
      <c r="FU39" s="75"/>
      <c r="FV39" s="75"/>
      <c r="FW39" s="75"/>
      <c r="FX39" s="75"/>
      <c r="FY39" s="75"/>
      <c r="FZ39" s="75"/>
      <c r="GA39" s="75"/>
      <c r="GB39" s="75"/>
      <c r="GC39" s="75"/>
      <c r="GD39" s="75"/>
      <c r="GE39" s="75"/>
      <c r="GF39" s="75"/>
      <c r="GG39" s="75"/>
      <c r="GH39" s="75"/>
      <c r="GI39" s="75"/>
      <c r="GJ39" s="75"/>
      <c r="GK39" s="75"/>
      <c r="GL39" s="75"/>
      <c r="GM39" s="75"/>
      <c r="GN39" s="75"/>
      <c r="GO39" s="75"/>
      <c r="GP39" s="75"/>
      <c r="GQ39" s="75"/>
      <c r="GR39" s="75"/>
      <c r="GS39" s="75"/>
      <c r="GT39" s="75"/>
      <c r="GU39" s="75"/>
      <c r="GV39" s="75"/>
      <c r="GW39" s="75"/>
      <c r="GX39" s="75"/>
      <c r="GY39" s="75"/>
      <c r="GZ39" s="75"/>
      <c r="HA39" s="75"/>
      <c r="HB39" s="75"/>
      <c r="HC39" s="75"/>
      <c r="HD39" s="75"/>
      <c r="HE39" s="75"/>
      <c r="HF39" s="75"/>
      <c r="HG39" s="75"/>
      <c r="HH39" s="75"/>
      <c r="HI39" s="75"/>
      <c r="HJ39" s="75"/>
      <c r="HK39" s="75"/>
      <c r="HL39" s="75"/>
      <c r="HM39" s="75"/>
      <c r="HN39" s="75"/>
      <c r="HO39" s="75"/>
      <c r="HP39" s="75"/>
      <c r="HQ39" s="75"/>
      <c r="HR39" s="75"/>
      <c r="HS39" s="75"/>
      <c r="HT39" s="75"/>
      <c r="HU39" s="75"/>
      <c r="HV39" s="75"/>
      <c r="HW39" s="75"/>
      <c r="HX39" s="75"/>
      <c r="HY39" s="75"/>
      <c r="HZ39" s="75"/>
      <c r="IA39" s="75"/>
      <c r="IB39" s="75"/>
      <c r="IC39" s="75"/>
      <c r="ID39" s="75"/>
      <c r="IE39" s="75"/>
      <c r="IF39" s="75"/>
      <c r="IG39" s="75"/>
      <c r="IH39" s="75"/>
      <c r="II39" s="75"/>
      <c r="IJ39" s="75"/>
      <c r="IK39" s="75"/>
      <c r="IL39" s="75"/>
      <c r="IM39" s="75"/>
      <c r="IN39" s="75"/>
      <c r="IO39" s="75"/>
      <c r="IP39" s="75"/>
      <c r="IQ39" s="75"/>
      <c r="IR39" s="75"/>
      <c r="IS39" s="75"/>
      <c r="IT39" s="75"/>
      <c r="IU39" s="75"/>
      <c r="IV39" s="75"/>
    </row>
    <row r="40" spans="1:256" ht="31.2" customHeight="1" x14ac:dyDescent="0.3">
      <c r="A40" s="717" t="s">
        <v>84</v>
      </c>
      <c r="B40" s="717"/>
      <c r="C40" s="717"/>
      <c r="D40" s="717"/>
      <c r="E40" s="717"/>
      <c r="F40" s="717"/>
      <c r="G40" s="717"/>
      <c r="H40" s="717"/>
      <c r="I40" s="717"/>
      <c r="J40" s="717"/>
      <c r="K40" s="717"/>
      <c r="L40" s="75"/>
      <c r="M40" s="75"/>
      <c r="N40" s="75"/>
      <c r="O40" s="75"/>
      <c r="P40" s="75"/>
      <c r="Q40" s="75"/>
      <c r="R40" s="75"/>
      <c r="S40" s="75"/>
      <c r="T40" s="75"/>
      <c r="U40" s="75"/>
      <c r="V40" s="75"/>
      <c r="W40" s="75"/>
      <c r="X40" s="75"/>
      <c r="Y40" s="75"/>
      <c r="Z40" s="75"/>
      <c r="AA40" s="75"/>
      <c r="AB40" s="75"/>
      <c r="AC40" s="75"/>
      <c r="AD40" s="75"/>
      <c r="AE40" s="75"/>
      <c r="AF40" s="75"/>
      <c r="AG40" s="75"/>
      <c r="AH40" s="75"/>
      <c r="AI40" s="75"/>
      <c r="AJ40" s="75"/>
      <c r="AK40" s="75"/>
      <c r="AL40" s="75"/>
      <c r="AM40" s="75"/>
      <c r="AN40" s="75"/>
      <c r="AO40" s="75"/>
      <c r="AP40" s="75"/>
      <c r="AQ40" s="75"/>
      <c r="AR40" s="75"/>
      <c r="AS40" s="75"/>
      <c r="AT40" s="75"/>
      <c r="AU40" s="75"/>
      <c r="AV40" s="75"/>
      <c r="AW40" s="75"/>
      <c r="AX40" s="75"/>
      <c r="AY40" s="75"/>
      <c r="AZ40" s="75"/>
      <c r="BA40" s="75"/>
      <c r="BB40" s="75"/>
      <c r="BC40" s="75"/>
      <c r="BD40" s="75"/>
      <c r="BE40" s="75"/>
      <c r="BF40" s="75"/>
      <c r="BG40" s="75"/>
      <c r="BH40" s="75"/>
      <c r="BI40" s="75"/>
      <c r="BJ40" s="75"/>
      <c r="BK40" s="75"/>
      <c r="BL40" s="75"/>
      <c r="BM40" s="75"/>
      <c r="BN40" s="75"/>
      <c r="BO40" s="75"/>
      <c r="BP40" s="75"/>
      <c r="BQ40" s="75"/>
      <c r="BR40" s="75"/>
      <c r="BS40" s="75"/>
      <c r="BT40" s="75"/>
      <c r="BU40" s="75"/>
      <c r="BV40" s="75"/>
      <c r="BW40" s="75"/>
      <c r="BX40" s="75"/>
      <c r="BY40" s="75"/>
      <c r="BZ40" s="75"/>
      <c r="CA40" s="75"/>
      <c r="CB40" s="75"/>
      <c r="CC40" s="75"/>
      <c r="CD40" s="75"/>
      <c r="CE40" s="75"/>
      <c r="CF40" s="75"/>
      <c r="CG40" s="75"/>
      <c r="CH40" s="75"/>
      <c r="CI40" s="75"/>
      <c r="CJ40" s="75"/>
      <c r="CK40" s="75"/>
      <c r="CL40" s="75"/>
      <c r="CM40" s="75"/>
      <c r="CN40" s="75"/>
      <c r="CO40" s="75"/>
      <c r="CP40" s="75"/>
      <c r="CQ40" s="75"/>
      <c r="CR40" s="75"/>
      <c r="CS40" s="75"/>
      <c r="CT40" s="75"/>
      <c r="CU40" s="75"/>
      <c r="CV40" s="75"/>
      <c r="CW40" s="75"/>
      <c r="CX40" s="75"/>
      <c r="CY40" s="75"/>
      <c r="CZ40" s="75"/>
      <c r="DA40" s="75"/>
      <c r="DB40" s="75"/>
      <c r="DC40" s="75"/>
      <c r="DD40" s="75"/>
      <c r="DE40" s="75"/>
      <c r="DF40" s="75"/>
      <c r="DG40" s="75"/>
      <c r="DH40" s="75"/>
      <c r="DI40" s="75"/>
      <c r="DJ40" s="75"/>
      <c r="DK40" s="75"/>
      <c r="DL40" s="75"/>
      <c r="DM40" s="75"/>
      <c r="DN40" s="75"/>
      <c r="DO40" s="75"/>
      <c r="DP40" s="75"/>
      <c r="DQ40" s="75"/>
      <c r="DR40" s="75"/>
      <c r="DS40" s="75"/>
      <c r="DT40" s="75"/>
      <c r="DU40" s="75"/>
      <c r="DV40" s="75"/>
      <c r="DW40" s="75"/>
      <c r="DX40" s="75"/>
      <c r="DY40" s="75"/>
      <c r="DZ40" s="75"/>
      <c r="EA40" s="75"/>
      <c r="EB40" s="75"/>
      <c r="EC40" s="75"/>
      <c r="ED40" s="75"/>
      <c r="EE40" s="75"/>
      <c r="EF40" s="75"/>
      <c r="EG40" s="75"/>
      <c r="EH40" s="75"/>
      <c r="EI40" s="75"/>
      <c r="EJ40" s="75"/>
      <c r="EK40" s="75"/>
      <c r="EL40" s="75"/>
      <c r="EM40" s="75"/>
      <c r="EN40" s="75"/>
      <c r="EO40" s="75"/>
      <c r="EP40" s="75"/>
      <c r="EQ40" s="75"/>
      <c r="ER40" s="75"/>
      <c r="ES40" s="75"/>
      <c r="ET40" s="75"/>
      <c r="EU40" s="75"/>
      <c r="EV40" s="75"/>
      <c r="EW40" s="75"/>
      <c r="EX40" s="75"/>
      <c r="EY40" s="75"/>
      <c r="EZ40" s="75"/>
      <c r="FA40" s="75"/>
      <c r="FB40" s="75"/>
      <c r="FC40" s="75"/>
      <c r="FD40" s="75"/>
      <c r="FE40" s="75"/>
      <c r="FF40" s="75"/>
      <c r="FG40" s="75"/>
      <c r="FH40" s="75"/>
      <c r="FI40" s="75"/>
      <c r="FJ40" s="75"/>
      <c r="FK40" s="75"/>
      <c r="FL40" s="75"/>
      <c r="FM40" s="75"/>
      <c r="FN40" s="75"/>
      <c r="FO40" s="75"/>
      <c r="FP40" s="75"/>
      <c r="FQ40" s="75"/>
      <c r="FR40" s="75"/>
      <c r="FS40" s="75"/>
      <c r="FT40" s="75"/>
      <c r="FU40" s="75"/>
      <c r="FV40" s="75"/>
      <c r="FW40" s="75"/>
      <c r="FX40" s="75"/>
      <c r="FY40" s="75"/>
      <c r="FZ40" s="75"/>
      <c r="GA40" s="75"/>
      <c r="GB40" s="75"/>
      <c r="GC40" s="75"/>
      <c r="GD40" s="75"/>
      <c r="GE40" s="75"/>
      <c r="GF40" s="75"/>
      <c r="GG40" s="75"/>
      <c r="GH40" s="75"/>
      <c r="GI40" s="75"/>
      <c r="GJ40" s="75"/>
      <c r="GK40" s="75"/>
      <c r="GL40" s="75"/>
      <c r="GM40" s="75"/>
      <c r="GN40" s="75"/>
      <c r="GO40" s="75"/>
      <c r="GP40" s="75"/>
      <c r="GQ40" s="75"/>
      <c r="GR40" s="75"/>
      <c r="GS40" s="75"/>
      <c r="GT40" s="75"/>
      <c r="GU40" s="75"/>
      <c r="GV40" s="75"/>
      <c r="GW40" s="75"/>
      <c r="GX40" s="75"/>
      <c r="GY40" s="75"/>
      <c r="GZ40" s="75"/>
      <c r="HA40" s="75"/>
      <c r="HB40" s="75"/>
      <c r="HC40" s="75"/>
      <c r="HD40" s="75"/>
      <c r="HE40" s="75"/>
      <c r="HF40" s="75"/>
      <c r="HG40" s="75"/>
      <c r="HH40" s="75"/>
      <c r="HI40" s="75"/>
      <c r="HJ40" s="75"/>
      <c r="HK40" s="75"/>
      <c r="HL40" s="75"/>
      <c r="HM40" s="75"/>
      <c r="HN40" s="75"/>
      <c r="HO40" s="75"/>
      <c r="HP40" s="75"/>
      <c r="HQ40" s="75"/>
      <c r="HR40" s="75"/>
      <c r="HS40" s="75"/>
      <c r="HT40" s="75"/>
      <c r="HU40" s="75"/>
      <c r="HV40" s="75"/>
      <c r="HW40" s="75"/>
      <c r="HX40" s="75"/>
      <c r="HY40" s="75"/>
      <c r="HZ40" s="75"/>
      <c r="IA40" s="75"/>
      <c r="IB40" s="75"/>
      <c r="IC40" s="75"/>
      <c r="ID40" s="75"/>
      <c r="IE40" s="75"/>
      <c r="IF40" s="75"/>
      <c r="IG40" s="75"/>
      <c r="IH40" s="75"/>
      <c r="II40" s="75"/>
      <c r="IJ40" s="75"/>
      <c r="IK40" s="75"/>
      <c r="IL40" s="75"/>
      <c r="IM40" s="75"/>
      <c r="IN40" s="75"/>
      <c r="IO40" s="75"/>
      <c r="IP40" s="75"/>
      <c r="IQ40" s="75"/>
      <c r="IR40" s="75"/>
      <c r="IS40" s="75"/>
      <c r="IT40" s="75"/>
      <c r="IU40" s="75"/>
      <c r="IV40" s="75"/>
    </row>
    <row r="41" spans="1:256" ht="30" customHeight="1" x14ac:dyDescent="0.3">
      <c r="A41" s="64" t="s">
        <v>54</v>
      </c>
      <c r="B41" s="75"/>
      <c r="C41" s="75"/>
      <c r="D41" s="75"/>
      <c r="E41" s="75"/>
      <c r="F41" s="75"/>
      <c r="G41" s="75"/>
      <c r="H41" s="75"/>
      <c r="I41" s="75"/>
      <c r="J41" s="75"/>
      <c r="K41" s="75"/>
      <c r="L41" s="75"/>
      <c r="M41" s="75"/>
      <c r="N41" s="75"/>
      <c r="O41" s="75"/>
      <c r="P41" s="75"/>
      <c r="Q41" s="75"/>
      <c r="R41" s="75"/>
      <c r="S41" s="75"/>
      <c r="T41" s="75"/>
      <c r="U41" s="75"/>
      <c r="V41" s="75"/>
      <c r="W41" s="75"/>
      <c r="X41" s="75"/>
      <c r="Y41" s="75"/>
      <c r="Z41" s="75"/>
      <c r="AA41" s="75"/>
      <c r="AB41" s="75"/>
      <c r="AC41" s="75"/>
      <c r="AD41" s="75"/>
      <c r="AE41" s="75"/>
      <c r="AF41" s="75"/>
      <c r="AG41" s="75"/>
      <c r="AH41" s="75"/>
      <c r="AI41" s="75"/>
      <c r="AJ41" s="75"/>
      <c r="AK41" s="75"/>
      <c r="AL41" s="75"/>
      <c r="AM41" s="75"/>
      <c r="AN41" s="75"/>
      <c r="AO41" s="75"/>
      <c r="AP41" s="75"/>
      <c r="AQ41" s="75"/>
      <c r="AR41" s="75"/>
      <c r="AS41" s="75"/>
      <c r="AT41" s="75"/>
      <c r="AU41" s="75"/>
      <c r="AV41" s="75"/>
      <c r="AW41" s="75"/>
      <c r="AX41" s="75"/>
      <c r="AY41" s="75"/>
      <c r="AZ41" s="75"/>
      <c r="BA41" s="75"/>
      <c r="BB41" s="75"/>
      <c r="BC41" s="75"/>
      <c r="BD41" s="75"/>
      <c r="BE41" s="75"/>
      <c r="BF41" s="75"/>
      <c r="BG41" s="75"/>
      <c r="BH41" s="75"/>
      <c r="BI41" s="75"/>
      <c r="BJ41" s="75"/>
      <c r="BK41" s="75"/>
      <c r="BL41" s="75"/>
      <c r="BM41" s="75"/>
      <c r="BN41" s="75"/>
      <c r="BO41" s="75"/>
      <c r="BP41" s="75"/>
      <c r="BQ41" s="75"/>
      <c r="BR41" s="75"/>
      <c r="BS41" s="75"/>
      <c r="BT41" s="75"/>
      <c r="BU41" s="75"/>
      <c r="BV41" s="75"/>
      <c r="BW41" s="75"/>
      <c r="BX41" s="75"/>
      <c r="BY41" s="75"/>
      <c r="BZ41" s="75"/>
      <c r="CA41" s="75"/>
      <c r="CB41" s="75"/>
      <c r="CC41" s="75"/>
      <c r="CD41" s="75"/>
      <c r="CE41" s="75"/>
      <c r="CF41" s="75"/>
      <c r="CG41" s="75"/>
      <c r="CH41" s="75"/>
      <c r="CI41" s="75"/>
      <c r="CJ41" s="75"/>
      <c r="CK41" s="75"/>
      <c r="CL41" s="75"/>
      <c r="CM41" s="75"/>
      <c r="CN41" s="75"/>
      <c r="CO41" s="75"/>
      <c r="CP41" s="75"/>
      <c r="CQ41" s="75"/>
      <c r="CR41" s="75"/>
      <c r="CS41" s="75"/>
      <c r="CT41" s="75"/>
      <c r="CU41" s="75"/>
      <c r="CV41" s="75"/>
      <c r="CW41" s="75"/>
      <c r="CX41" s="75"/>
      <c r="CY41" s="75"/>
      <c r="CZ41" s="75"/>
      <c r="DA41" s="75"/>
      <c r="DB41" s="75"/>
      <c r="DC41" s="75"/>
      <c r="DD41" s="75"/>
      <c r="DE41" s="75"/>
      <c r="DF41" s="75"/>
      <c r="DG41" s="75"/>
      <c r="DH41" s="75"/>
      <c r="DI41" s="75"/>
      <c r="DJ41" s="75"/>
      <c r="DK41" s="75"/>
      <c r="DL41" s="75"/>
      <c r="DM41" s="75"/>
      <c r="DN41" s="75"/>
      <c r="DO41" s="75"/>
      <c r="DP41" s="75"/>
      <c r="DQ41" s="75"/>
      <c r="DR41" s="75"/>
      <c r="DS41" s="75"/>
      <c r="DT41" s="75"/>
      <c r="DU41" s="75"/>
      <c r="DV41" s="75"/>
      <c r="DW41" s="75"/>
      <c r="DX41" s="75"/>
      <c r="DY41" s="75"/>
      <c r="DZ41" s="75"/>
      <c r="EA41" s="75"/>
      <c r="EB41" s="75"/>
      <c r="EC41" s="75"/>
      <c r="ED41" s="75"/>
      <c r="EE41" s="75"/>
      <c r="EF41" s="75"/>
      <c r="EG41" s="75"/>
      <c r="EH41" s="75"/>
      <c r="EI41" s="75"/>
      <c r="EJ41" s="75"/>
      <c r="EK41" s="75"/>
      <c r="EL41" s="75"/>
      <c r="EM41" s="75"/>
      <c r="EN41" s="75"/>
      <c r="EO41" s="75"/>
      <c r="EP41" s="75"/>
      <c r="EQ41" s="75"/>
      <c r="ER41" s="75"/>
      <c r="ES41" s="75"/>
      <c r="ET41" s="75"/>
      <c r="EU41" s="75"/>
      <c r="EV41" s="75"/>
      <c r="EW41" s="75"/>
      <c r="EX41" s="75"/>
      <c r="EY41" s="75"/>
      <c r="EZ41" s="75"/>
      <c r="FA41" s="75"/>
      <c r="FB41" s="75"/>
      <c r="FC41" s="75"/>
      <c r="FD41" s="75"/>
      <c r="FE41" s="75"/>
      <c r="FF41" s="75"/>
      <c r="FG41" s="75"/>
      <c r="FH41" s="75"/>
      <c r="FI41" s="75"/>
      <c r="FJ41" s="75"/>
      <c r="FK41" s="75"/>
      <c r="FL41" s="75"/>
      <c r="FM41" s="75"/>
      <c r="FN41" s="75"/>
      <c r="FO41" s="75"/>
      <c r="FP41" s="75"/>
      <c r="FQ41" s="75"/>
      <c r="FR41" s="75"/>
      <c r="FS41" s="75"/>
      <c r="FT41" s="75"/>
      <c r="FU41" s="75"/>
      <c r="FV41" s="75"/>
      <c r="FW41" s="75"/>
      <c r="FX41" s="75"/>
      <c r="FY41" s="75"/>
      <c r="FZ41" s="75"/>
      <c r="GA41" s="75"/>
      <c r="GB41" s="75"/>
      <c r="GC41" s="75"/>
      <c r="GD41" s="75"/>
      <c r="GE41" s="75"/>
      <c r="GF41" s="75"/>
      <c r="GG41" s="75"/>
      <c r="GH41" s="75"/>
      <c r="GI41" s="75"/>
      <c r="GJ41" s="75"/>
      <c r="GK41" s="75"/>
      <c r="GL41" s="75"/>
      <c r="GM41" s="75"/>
      <c r="GN41" s="75"/>
      <c r="GO41" s="75"/>
      <c r="GP41" s="75"/>
      <c r="GQ41" s="75"/>
      <c r="GR41" s="75"/>
      <c r="GS41" s="75"/>
      <c r="GT41" s="75"/>
      <c r="GU41" s="75"/>
      <c r="GV41" s="75"/>
      <c r="GW41" s="75"/>
      <c r="GX41" s="75"/>
      <c r="GY41" s="75"/>
      <c r="GZ41" s="75"/>
      <c r="HA41" s="75"/>
      <c r="HB41" s="75"/>
      <c r="HC41" s="75"/>
      <c r="HD41" s="75"/>
      <c r="HE41" s="75"/>
      <c r="HF41" s="75"/>
      <c r="HG41" s="75"/>
      <c r="HH41" s="75"/>
      <c r="HI41" s="75"/>
      <c r="HJ41" s="75"/>
      <c r="HK41" s="75"/>
      <c r="HL41" s="75"/>
      <c r="HM41" s="75"/>
      <c r="HN41" s="75"/>
      <c r="HO41" s="75"/>
      <c r="HP41" s="75"/>
      <c r="HQ41" s="75"/>
      <c r="HR41" s="75"/>
      <c r="HS41" s="75"/>
      <c r="HT41" s="75"/>
      <c r="HU41" s="75"/>
      <c r="HV41" s="75"/>
      <c r="HW41" s="75"/>
      <c r="HX41" s="75"/>
      <c r="HY41" s="75"/>
      <c r="HZ41" s="75"/>
      <c r="IA41" s="75"/>
      <c r="IB41" s="75"/>
      <c r="IC41" s="75"/>
      <c r="ID41" s="75"/>
      <c r="IE41" s="75"/>
      <c r="IF41" s="75"/>
      <c r="IG41" s="75"/>
      <c r="IH41" s="75"/>
      <c r="II41" s="75"/>
      <c r="IJ41" s="75"/>
      <c r="IK41" s="75"/>
      <c r="IL41" s="75"/>
      <c r="IM41" s="75"/>
      <c r="IN41" s="75"/>
      <c r="IO41" s="75"/>
      <c r="IP41" s="75"/>
      <c r="IQ41" s="75"/>
      <c r="IR41" s="75"/>
      <c r="IS41" s="75"/>
      <c r="IT41" s="75"/>
      <c r="IU41" s="75"/>
      <c r="IV41" s="75"/>
    </row>
    <row r="42" spans="1:256" s="111" customFormat="1" ht="48.6" customHeight="1" x14ac:dyDescent="0.3">
      <c r="A42" s="722" t="s">
        <v>193</v>
      </c>
      <c r="B42" s="722"/>
      <c r="C42" s="722"/>
      <c r="D42" s="722"/>
      <c r="E42" s="722"/>
      <c r="F42" s="722"/>
      <c r="G42" s="722"/>
      <c r="H42" s="722"/>
      <c r="I42" s="722"/>
      <c r="J42" s="722"/>
      <c r="K42" s="722"/>
      <c r="L42" s="52"/>
      <c r="M42" s="52"/>
      <c r="N42" s="52"/>
      <c r="O42" s="52"/>
      <c r="P42" s="52"/>
      <c r="Q42" s="52"/>
      <c r="R42" s="52"/>
      <c r="S42" s="52"/>
      <c r="T42" s="52"/>
      <c r="U42" s="52"/>
      <c r="V42" s="52"/>
      <c r="W42" s="52"/>
      <c r="X42" s="52"/>
      <c r="Y42" s="52"/>
      <c r="Z42" s="52"/>
      <c r="AA42" s="52"/>
      <c r="AB42" s="52"/>
      <c r="AC42" s="52"/>
      <c r="AD42" s="52"/>
      <c r="AE42" s="52"/>
      <c r="AF42" s="52"/>
      <c r="AG42" s="52"/>
      <c r="AH42" s="52"/>
      <c r="AI42" s="52"/>
      <c r="AJ42" s="52"/>
      <c r="AK42" s="52"/>
      <c r="AL42" s="52"/>
      <c r="AM42" s="52"/>
      <c r="AN42" s="52"/>
      <c r="AO42" s="52"/>
      <c r="AP42" s="52"/>
      <c r="AQ42" s="52"/>
      <c r="AR42" s="52"/>
      <c r="AS42" s="52"/>
      <c r="AT42" s="52"/>
      <c r="AU42" s="52"/>
      <c r="AV42" s="52"/>
      <c r="AW42" s="52"/>
      <c r="AX42" s="52"/>
      <c r="AY42" s="52"/>
      <c r="AZ42" s="52"/>
      <c r="BA42" s="52"/>
      <c r="BB42" s="52"/>
      <c r="BC42" s="52"/>
      <c r="BD42" s="52"/>
      <c r="BE42" s="52"/>
      <c r="BF42" s="52"/>
      <c r="BG42" s="52"/>
      <c r="BH42" s="52"/>
      <c r="BI42" s="52"/>
      <c r="BJ42" s="52"/>
      <c r="BK42" s="52"/>
      <c r="BL42" s="52"/>
      <c r="BM42" s="52"/>
      <c r="BN42" s="52"/>
      <c r="BO42" s="52"/>
      <c r="BP42" s="52"/>
      <c r="BQ42" s="52"/>
      <c r="BR42" s="52"/>
      <c r="BS42" s="52"/>
      <c r="BT42" s="52"/>
      <c r="BU42" s="52"/>
      <c r="BV42" s="52"/>
      <c r="BW42" s="52"/>
      <c r="BX42" s="52"/>
      <c r="BY42" s="52"/>
      <c r="BZ42" s="52"/>
      <c r="CA42" s="52"/>
      <c r="CB42" s="52"/>
      <c r="CC42" s="52"/>
      <c r="CD42" s="52"/>
      <c r="CE42" s="52"/>
      <c r="CF42" s="52"/>
      <c r="CG42" s="52"/>
      <c r="CH42" s="52"/>
      <c r="CI42" s="52"/>
      <c r="CJ42" s="52"/>
      <c r="CK42" s="52"/>
      <c r="CL42" s="52"/>
      <c r="CM42" s="52"/>
      <c r="CN42" s="52"/>
      <c r="CO42" s="52"/>
      <c r="CP42" s="52"/>
      <c r="CQ42" s="52"/>
      <c r="CR42" s="52"/>
      <c r="CS42" s="52"/>
      <c r="CT42" s="52"/>
      <c r="CU42" s="52"/>
      <c r="CV42" s="52"/>
      <c r="CW42" s="52"/>
      <c r="CX42" s="52"/>
      <c r="CY42" s="52"/>
      <c r="CZ42" s="52"/>
      <c r="DA42" s="52"/>
      <c r="DB42" s="52"/>
      <c r="DC42" s="52"/>
      <c r="DD42" s="52"/>
      <c r="DE42" s="52"/>
      <c r="DF42" s="52"/>
      <c r="DG42" s="52"/>
      <c r="DH42" s="52"/>
      <c r="DI42" s="52"/>
      <c r="DJ42" s="52"/>
      <c r="DK42" s="52"/>
      <c r="DL42" s="52"/>
      <c r="DM42" s="52"/>
      <c r="DN42" s="52"/>
      <c r="DO42" s="52"/>
      <c r="DP42" s="52"/>
      <c r="DQ42" s="52"/>
      <c r="DR42" s="52"/>
      <c r="DS42" s="52"/>
      <c r="DT42" s="52"/>
      <c r="DU42" s="52"/>
      <c r="DV42" s="52"/>
      <c r="DW42" s="52"/>
      <c r="DX42" s="52"/>
      <c r="DY42" s="52"/>
      <c r="DZ42" s="52"/>
      <c r="EA42" s="52"/>
      <c r="EB42" s="52"/>
      <c r="EC42" s="52"/>
      <c r="ED42" s="52"/>
      <c r="EE42" s="52"/>
      <c r="EF42" s="52"/>
      <c r="EG42" s="52"/>
      <c r="EH42" s="52"/>
      <c r="EI42" s="52"/>
      <c r="EJ42" s="52"/>
      <c r="EK42" s="52"/>
      <c r="EL42" s="52"/>
      <c r="EM42" s="52"/>
      <c r="EN42" s="52"/>
      <c r="EO42" s="52"/>
      <c r="EP42" s="52"/>
      <c r="EQ42" s="52"/>
      <c r="ER42" s="52"/>
      <c r="ES42" s="52"/>
      <c r="ET42" s="52"/>
      <c r="EU42" s="52"/>
      <c r="EV42" s="52"/>
      <c r="EW42" s="52"/>
      <c r="EX42" s="52"/>
      <c r="EY42" s="52"/>
      <c r="EZ42" s="52"/>
      <c r="FA42" s="52"/>
      <c r="FB42" s="52"/>
      <c r="FC42" s="52"/>
      <c r="FD42" s="52"/>
      <c r="FE42" s="52"/>
      <c r="FF42" s="52"/>
      <c r="FG42" s="52"/>
      <c r="FH42" s="52"/>
      <c r="FI42" s="52"/>
      <c r="FJ42" s="52"/>
      <c r="FK42" s="52"/>
      <c r="FL42" s="52"/>
      <c r="FM42" s="52"/>
      <c r="FN42" s="52"/>
      <c r="FO42" s="52"/>
      <c r="FP42" s="52"/>
      <c r="FQ42" s="52"/>
      <c r="FR42" s="52"/>
      <c r="FS42" s="52"/>
      <c r="FT42" s="52"/>
      <c r="FU42" s="52"/>
      <c r="FV42" s="52"/>
      <c r="FW42" s="52"/>
      <c r="FX42" s="52"/>
      <c r="FY42" s="52"/>
      <c r="FZ42" s="52"/>
      <c r="GA42" s="52"/>
      <c r="GB42" s="52"/>
      <c r="GC42" s="52"/>
      <c r="GD42" s="52"/>
      <c r="GE42" s="52"/>
      <c r="GF42" s="52"/>
      <c r="GG42" s="52"/>
      <c r="GH42" s="52"/>
      <c r="GI42" s="52"/>
      <c r="GJ42" s="52"/>
      <c r="GK42" s="52"/>
      <c r="GL42" s="52"/>
      <c r="GM42" s="52"/>
      <c r="GN42" s="52"/>
      <c r="GO42" s="52"/>
      <c r="GP42" s="52"/>
      <c r="GQ42" s="52"/>
      <c r="GR42" s="52"/>
      <c r="GS42" s="52"/>
      <c r="GT42" s="52"/>
      <c r="GU42" s="52"/>
      <c r="GV42" s="52"/>
      <c r="GW42" s="52"/>
      <c r="GX42" s="52"/>
      <c r="GY42" s="52"/>
      <c r="GZ42" s="52"/>
      <c r="HA42" s="52"/>
      <c r="HB42" s="52"/>
      <c r="HC42" s="52"/>
      <c r="HD42" s="52"/>
      <c r="HE42" s="52"/>
      <c r="HF42" s="52"/>
      <c r="HG42" s="52"/>
      <c r="HH42" s="52"/>
      <c r="HI42" s="52"/>
      <c r="HJ42" s="52"/>
      <c r="HK42" s="52"/>
      <c r="HL42" s="52"/>
      <c r="HM42" s="52"/>
      <c r="HN42" s="52"/>
      <c r="HO42" s="52"/>
      <c r="HP42" s="52"/>
      <c r="HQ42" s="52"/>
      <c r="HR42" s="52"/>
      <c r="HS42" s="52"/>
      <c r="HT42" s="52"/>
      <c r="HU42" s="52"/>
      <c r="HV42" s="52"/>
      <c r="HW42" s="52"/>
      <c r="HX42" s="52"/>
      <c r="HY42" s="52"/>
      <c r="HZ42" s="52"/>
      <c r="IA42" s="52"/>
      <c r="IB42" s="52"/>
      <c r="IC42" s="52"/>
      <c r="ID42" s="52"/>
      <c r="IE42" s="52"/>
      <c r="IF42" s="52"/>
      <c r="IG42" s="52"/>
      <c r="IH42" s="52"/>
      <c r="II42" s="52"/>
      <c r="IJ42" s="52"/>
      <c r="IK42" s="52"/>
      <c r="IL42" s="52"/>
      <c r="IM42" s="52"/>
      <c r="IN42" s="52"/>
      <c r="IO42" s="52"/>
      <c r="IP42" s="52"/>
      <c r="IQ42" s="52"/>
      <c r="IR42" s="52"/>
      <c r="IS42" s="52"/>
      <c r="IT42" s="52"/>
      <c r="IU42" s="52"/>
      <c r="IV42" s="52"/>
    </row>
    <row r="43" spans="1:256" ht="38.4" customHeight="1" x14ac:dyDescent="0.3">
      <c r="A43" s="718" t="s">
        <v>19</v>
      </c>
      <c r="B43" s="719"/>
      <c r="C43" s="687" t="s">
        <v>5</v>
      </c>
      <c r="D43" s="687" t="s">
        <v>300</v>
      </c>
      <c r="E43" s="687" t="s">
        <v>301</v>
      </c>
      <c r="F43" s="687" t="s">
        <v>37</v>
      </c>
      <c r="G43" s="687"/>
      <c r="H43" s="687"/>
      <c r="I43" s="91"/>
      <c r="J43" s="91"/>
      <c r="K43" s="91"/>
      <c r="L43" s="91"/>
      <c r="M43" s="91"/>
      <c r="N43" s="91"/>
      <c r="O43" s="91"/>
      <c r="P43" s="91"/>
      <c r="Q43" s="91"/>
      <c r="R43" s="91"/>
      <c r="S43" s="91"/>
      <c r="T43" s="91"/>
      <c r="U43" s="91"/>
      <c r="V43" s="91"/>
      <c r="W43" s="91"/>
      <c r="X43" s="91"/>
      <c r="Y43" s="91"/>
      <c r="Z43" s="91"/>
      <c r="AA43" s="91"/>
      <c r="AB43" s="91"/>
      <c r="AC43" s="91"/>
      <c r="AD43" s="91"/>
      <c r="AE43" s="91"/>
      <c r="AF43" s="91"/>
      <c r="AG43" s="91"/>
      <c r="AH43" s="91"/>
      <c r="AI43" s="91"/>
      <c r="AJ43" s="91"/>
      <c r="AK43" s="91"/>
      <c r="AL43" s="91"/>
      <c r="AM43" s="91"/>
      <c r="AN43" s="91"/>
      <c r="AO43" s="91"/>
      <c r="AP43" s="91"/>
      <c r="AQ43" s="91"/>
      <c r="AR43" s="91"/>
      <c r="AS43" s="91"/>
      <c r="AT43" s="91"/>
      <c r="AU43" s="91"/>
      <c r="AV43" s="91"/>
      <c r="AW43" s="91"/>
      <c r="AX43" s="91"/>
      <c r="AY43" s="91"/>
      <c r="AZ43" s="91"/>
      <c r="BA43" s="91"/>
      <c r="BB43" s="91"/>
      <c r="BC43" s="91"/>
      <c r="BD43" s="91"/>
      <c r="BE43" s="91"/>
      <c r="BF43" s="91"/>
      <c r="BG43" s="91"/>
      <c r="BH43" s="91"/>
      <c r="BI43" s="91"/>
      <c r="BJ43" s="91"/>
      <c r="BK43" s="91"/>
      <c r="BL43" s="91"/>
      <c r="BM43" s="91"/>
      <c r="BN43" s="91"/>
      <c r="BO43" s="91"/>
      <c r="BP43" s="91"/>
      <c r="BQ43" s="91"/>
      <c r="BR43" s="91"/>
      <c r="BS43" s="91"/>
      <c r="BT43" s="91"/>
      <c r="BU43" s="91"/>
      <c r="BV43" s="91"/>
      <c r="BW43" s="91"/>
      <c r="BX43" s="91"/>
      <c r="BY43" s="91"/>
      <c r="BZ43" s="91"/>
      <c r="CA43" s="91"/>
      <c r="CB43" s="91"/>
      <c r="CC43" s="91"/>
      <c r="CD43" s="91"/>
      <c r="CE43" s="91"/>
      <c r="CF43" s="91"/>
      <c r="CG43" s="91"/>
      <c r="CH43" s="91"/>
      <c r="CI43" s="91"/>
      <c r="CJ43" s="91"/>
      <c r="CK43" s="91"/>
      <c r="CL43" s="91"/>
      <c r="CM43" s="91"/>
      <c r="CN43" s="91"/>
      <c r="CO43" s="91"/>
      <c r="CP43" s="91"/>
      <c r="CQ43" s="91"/>
      <c r="CR43" s="91"/>
      <c r="CS43" s="91"/>
      <c r="CT43" s="91"/>
      <c r="CU43" s="91"/>
      <c r="CV43" s="91"/>
      <c r="CW43" s="91"/>
      <c r="CX43" s="91"/>
      <c r="CY43" s="91"/>
      <c r="CZ43" s="91"/>
      <c r="DA43" s="91"/>
      <c r="DB43" s="91"/>
      <c r="DC43" s="91"/>
      <c r="DD43" s="91"/>
      <c r="DE43" s="91"/>
      <c r="DF43" s="91"/>
      <c r="DG43" s="91"/>
      <c r="DH43" s="91"/>
      <c r="DI43" s="91"/>
      <c r="DJ43" s="91"/>
      <c r="DK43" s="91"/>
      <c r="DL43" s="91"/>
      <c r="DM43" s="91"/>
      <c r="DN43" s="91"/>
      <c r="DO43" s="91"/>
      <c r="DP43" s="91"/>
      <c r="DQ43" s="91"/>
      <c r="DR43" s="91"/>
      <c r="DS43" s="91"/>
      <c r="DT43" s="91"/>
      <c r="DU43" s="91"/>
      <c r="DV43" s="91"/>
      <c r="DW43" s="91"/>
      <c r="DX43" s="91"/>
      <c r="DY43" s="91"/>
      <c r="DZ43" s="91"/>
      <c r="EA43" s="91"/>
      <c r="EB43" s="91"/>
      <c r="EC43" s="91"/>
      <c r="ED43" s="91"/>
      <c r="EE43" s="91"/>
      <c r="EF43" s="91"/>
      <c r="EG43" s="91"/>
      <c r="EH43" s="91"/>
      <c r="EI43" s="91"/>
      <c r="EJ43" s="91"/>
      <c r="EK43" s="91"/>
      <c r="EL43" s="91"/>
      <c r="EM43" s="91"/>
      <c r="EN43" s="91"/>
      <c r="EO43" s="91"/>
      <c r="EP43" s="91"/>
      <c r="EQ43" s="91"/>
      <c r="ER43" s="91"/>
      <c r="ES43" s="91"/>
      <c r="ET43" s="91"/>
      <c r="EU43" s="91"/>
      <c r="EV43" s="91"/>
      <c r="EW43" s="91"/>
      <c r="EX43" s="91"/>
      <c r="EY43" s="91"/>
      <c r="EZ43" s="91"/>
      <c r="FA43" s="91"/>
      <c r="FB43" s="91"/>
      <c r="FC43" s="91"/>
      <c r="FD43" s="91"/>
      <c r="FE43" s="91"/>
      <c r="FF43" s="91"/>
      <c r="FG43" s="91"/>
      <c r="FH43" s="91"/>
      <c r="FI43" s="91"/>
      <c r="FJ43" s="91"/>
      <c r="FK43" s="91"/>
      <c r="FL43" s="91"/>
      <c r="FM43" s="91"/>
      <c r="FN43" s="91"/>
      <c r="FO43" s="91"/>
      <c r="FP43" s="91"/>
      <c r="FQ43" s="91"/>
      <c r="FR43" s="91"/>
      <c r="FS43" s="91"/>
      <c r="FT43" s="91"/>
      <c r="FU43" s="91"/>
      <c r="FV43" s="91"/>
      <c r="FW43" s="91"/>
      <c r="FX43" s="91"/>
      <c r="FY43" s="91"/>
      <c r="FZ43" s="91"/>
      <c r="GA43" s="91"/>
      <c r="GB43" s="91"/>
      <c r="GC43" s="91"/>
      <c r="GD43" s="91"/>
      <c r="GE43" s="91"/>
      <c r="GF43" s="91"/>
      <c r="GG43" s="91"/>
      <c r="GH43" s="91"/>
      <c r="GI43" s="91"/>
      <c r="GJ43" s="91"/>
      <c r="GK43" s="91"/>
      <c r="GL43" s="91"/>
      <c r="GM43" s="91"/>
      <c r="GN43" s="91"/>
      <c r="GO43" s="91"/>
      <c r="GP43" s="91"/>
      <c r="GQ43" s="91"/>
      <c r="GR43" s="91"/>
      <c r="GS43" s="91"/>
      <c r="GT43" s="91"/>
      <c r="GU43" s="91"/>
      <c r="GV43" s="91"/>
      <c r="GW43" s="91"/>
      <c r="GX43" s="91"/>
      <c r="GY43" s="91"/>
      <c r="GZ43" s="91"/>
      <c r="HA43" s="91"/>
      <c r="HB43" s="91"/>
      <c r="HC43" s="91"/>
      <c r="HD43" s="91"/>
      <c r="HE43" s="91"/>
      <c r="HF43" s="91"/>
      <c r="HG43" s="91"/>
      <c r="HH43" s="91"/>
      <c r="HI43" s="91"/>
      <c r="HJ43" s="91"/>
      <c r="HK43" s="91"/>
      <c r="HL43" s="91"/>
      <c r="HM43" s="91"/>
      <c r="HN43" s="91"/>
      <c r="HO43" s="91"/>
      <c r="HP43" s="91"/>
      <c r="HQ43" s="91"/>
      <c r="HR43" s="91"/>
      <c r="HS43" s="91"/>
      <c r="HT43" s="91"/>
      <c r="HU43" s="91"/>
      <c r="HV43" s="91"/>
      <c r="HW43" s="91"/>
      <c r="HX43" s="91"/>
      <c r="HY43" s="91"/>
      <c r="HZ43" s="91"/>
      <c r="IA43" s="91"/>
      <c r="IB43" s="91"/>
      <c r="IC43" s="91"/>
      <c r="ID43" s="91"/>
      <c r="IE43" s="91"/>
      <c r="IF43" s="91"/>
      <c r="IG43" s="91"/>
      <c r="IH43" s="91"/>
      <c r="II43" s="91"/>
      <c r="IJ43" s="91"/>
      <c r="IK43" s="91"/>
      <c r="IL43" s="91"/>
      <c r="IM43" s="91"/>
      <c r="IN43" s="91"/>
      <c r="IO43" s="91"/>
      <c r="IP43" s="91"/>
      <c r="IQ43" s="91"/>
      <c r="IR43" s="91"/>
      <c r="IS43" s="91"/>
      <c r="IT43" s="91"/>
      <c r="IU43" s="91"/>
      <c r="IV43" s="91"/>
    </row>
    <row r="44" spans="1:256" s="93" customFormat="1" ht="25.95" customHeight="1" x14ac:dyDescent="0.3">
      <c r="A44" s="720"/>
      <c r="B44" s="721"/>
      <c r="C44" s="687"/>
      <c r="D44" s="687"/>
      <c r="E44" s="687"/>
      <c r="F44" s="497" t="s">
        <v>105</v>
      </c>
      <c r="G44" s="497" t="s">
        <v>210</v>
      </c>
      <c r="H44" s="497" t="s">
        <v>284</v>
      </c>
      <c r="I44" s="92"/>
      <c r="J44" s="92"/>
      <c r="K44" s="92"/>
      <c r="L44" s="92"/>
      <c r="M44" s="92"/>
      <c r="N44" s="92"/>
      <c r="O44" s="92"/>
      <c r="P44" s="92"/>
      <c r="Q44" s="92"/>
      <c r="R44" s="92"/>
      <c r="S44" s="92"/>
      <c r="T44" s="92"/>
      <c r="U44" s="92"/>
      <c r="V44" s="92"/>
      <c r="W44" s="92"/>
      <c r="X44" s="92"/>
      <c r="Y44" s="92"/>
      <c r="Z44" s="92"/>
      <c r="AA44" s="92"/>
      <c r="AB44" s="92"/>
      <c r="AC44" s="92"/>
      <c r="AD44" s="92"/>
      <c r="AE44" s="92"/>
      <c r="AF44" s="92"/>
      <c r="AG44" s="92"/>
      <c r="AH44" s="92"/>
      <c r="AI44" s="92"/>
      <c r="AJ44" s="92"/>
      <c r="AK44" s="92"/>
      <c r="AL44" s="92"/>
      <c r="AM44" s="92"/>
      <c r="AN44" s="92"/>
      <c r="AO44" s="92"/>
      <c r="AP44" s="92"/>
      <c r="AQ44" s="92"/>
      <c r="AR44" s="92"/>
      <c r="AS44" s="92"/>
      <c r="AT44" s="92"/>
      <c r="AU44" s="92"/>
      <c r="AV44" s="92"/>
      <c r="AW44" s="92"/>
      <c r="AX44" s="92"/>
      <c r="AY44" s="92"/>
      <c r="AZ44" s="92"/>
      <c r="BA44" s="92"/>
      <c r="BB44" s="92"/>
      <c r="BC44" s="92"/>
      <c r="BD44" s="92"/>
      <c r="BE44" s="92"/>
      <c r="BF44" s="92"/>
      <c r="BG44" s="92"/>
      <c r="BH44" s="92"/>
      <c r="BI44" s="92"/>
      <c r="BJ44" s="92"/>
      <c r="BK44" s="92"/>
      <c r="BL44" s="92"/>
      <c r="BM44" s="92"/>
      <c r="BN44" s="92"/>
      <c r="BO44" s="92"/>
      <c r="BP44" s="92"/>
      <c r="BQ44" s="92"/>
      <c r="BR44" s="92"/>
      <c r="BS44" s="92"/>
      <c r="BT44" s="92"/>
      <c r="BU44" s="92"/>
      <c r="BV44" s="92"/>
      <c r="BW44" s="92"/>
      <c r="BX44" s="92"/>
      <c r="BY44" s="92"/>
      <c r="BZ44" s="92"/>
      <c r="CA44" s="92"/>
      <c r="CB44" s="92"/>
      <c r="CC44" s="92"/>
      <c r="CD44" s="92"/>
      <c r="CE44" s="92"/>
      <c r="CF44" s="92"/>
      <c r="CG44" s="92"/>
      <c r="CH44" s="92"/>
      <c r="CI44" s="92"/>
      <c r="CJ44" s="92"/>
      <c r="CK44" s="92"/>
      <c r="CL44" s="92"/>
      <c r="CM44" s="92"/>
      <c r="CN44" s="92"/>
      <c r="CO44" s="92"/>
      <c r="CP44" s="92"/>
      <c r="CQ44" s="92"/>
      <c r="CR44" s="92"/>
      <c r="CS44" s="92"/>
      <c r="CT44" s="92"/>
      <c r="CU44" s="92"/>
      <c r="CV44" s="92"/>
      <c r="CW44" s="92"/>
      <c r="CX44" s="92"/>
      <c r="CY44" s="92"/>
      <c r="CZ44" s="92"/>
      <c r="DA44" s="92"/>
      <c r="DB44" s="92"/>
      <c r="DC44" s="92"/>
      <c r="DD44" s="92"/>
      <c r="DE44" s="92"/>
      <c r="DF44" s="92"/>
      <c r="DG44" s="92"/>
      <c r="DH44" s="92"/>
      <c r="DI44" s="92"/>
      <c r="DJ44" s="92"/>
      <c r="DK44" s="92"/>
      <c r="DL44" s="92"/>
      <c r="DM44" s="92"/>
      <c r="DN44" s="92"/>
      <c r="DO44" s="92"/>
      <c r="DP44" s="92"/>
      <c r="DQ44" s="92"/>
      <c r="DR44" s="92"/>
      <c r="DS44" s="92"/>
      <c r="DT44" s="92"/>
      <c r="DU44" s="92"/>
      <c r="DV44" s="92"/>
      <c r="DW44" s="92"/>
      <c r="DX44" s="92"/>
      <c r="DY44" s="92"/>
      <c r="DZ44" s="92"/>
      <c r="EA44" s="92"/>
      <c r="EB44" s="92"/>
      <c r="EC44" s="92"/>
      <c r="ED44" s="92"/>
      <c r="EE44" s="92"/>
      <c r="EF44" s="92"/>
      <c r="EG44" s="92"/>
      <c r="EH44" s="92"/>
      <c r="EI44" s="92"/>
      <c r="EJ44" s="92"/>
      <c r="EK44" s="92"/>
      <c r="EL44" s="92"/>
      <c r="EM44" s="92"/>
      <c r="EN44" s="92"/>
      <c r="EO44" s="92"/>
      <c r="EP44" s="92"/>
      <c r="EQ44" s="92"/>
      <c r="ER44" s="92"/>
      <c r="ES44" s="92"/>
      <c r="ET44" s="92"/>
      <c r="EU44" s="92"/>
      <c r="EV44" s="92"/>
      <c r="EW44" s="92"/>
      <c r="EX44" s="92"/>
      <c r="EY44" s="92"/>
      <c r="EZ44" s="92"/>
      <c r="FA44" s="92"/>
      <c r="FB44" s="92"/>
      <c r="FC44" s="92"/>
      <c r="FD44" s="92"/>
      <c r="FE44" s="92"/>
      <c r="FF44" s="92"/>
      <c r="FG44" s="92"/>
      <c r="FH44" s="92"/>
      <c r="FI44" s="92"/>
      <c r="FJ44" s="92"/>
      <c r="FK44" s="92"/>
      <c r="FL44" s="92"/>
      <c r="FM44" s="92"/>
      <c r="FN44" s="92"/>
      <c r="FO44" s="92"/>
      <c r="FP44" s="92"/>
      <c r="FQ44" s="92"/>
      <c r="FR44" s="92"/>
      <c r="FS44" s="92"/>
      <c r="FT44" s="92"/>
      <c r="FU44" s="92"/>
      <c r="FV44" s="92"/>
      <c r="FW44" s="92"/>
      <c r="FX44" s="92"/>
      <c r="FY44" s="92"/>
      <c r="FZ44" s="92"/>
      <c r="GA44" s="92"/>
      <c r="GB44" s="92"/>
      <c r="GC44" s="92"/>
      <c r="GD44" s="92"/>
      <c r="GE44" s="92"/>
      <c r="GF44" s="92"/>
      <c r="GG44" s="92"/>
      <c r="GH44" s="92"/>
      <c r="GI44" s="92"/>
      <c r="GJ44" s="92"/>
      <c r="GK44" s="92"/>
      <c r="GL44" s="92"/>
      <c r="GM44" s="92"/>
      <c r="GN44" s="92"/>
      <c r="GO44" s="92"/>
      <c r="GP44" s="92"/>
      <c r="GQ44" s="92"/>
      <c r="GR44" s="92"/>
      <c r="GS44" s="92"/>
      <c r="GT44" s="92"/>
      <c r="GU44" s="92"/>
      <c r="GV44" s="92"/>
      <c r="GW44" s="92"/>
      <c r="GX44" s="92"/>
      <c r="GY44" s="92"/>
      <c r="GZ44" s="92"/>
      <c r="HA44" s="92"/>
      <c r="HB44" s="92"/>
      <c r="HC44" s="92"/>
      <c r="HD44" s="92"/>
      <c r="HE44" s="92"/>
      <c r="HF44" s="92"/>
      <c r="HG44" s="92"/>
      <c r="HH44" s="92"/>
      <c r="HI44" s="92"/>
      <c r="HJ44" s="92"/>
      <c r="HK44" s="92"/>
      <c r="HL44" s="92"/>
      <c r="HM44" s="92"/>
      <c r="HN44" s="92"/>
      <c r="HO44" s="92"/>
      <c r="HP44" s="92"/>
      <c r="HQ44" s="92"/>
      <c r="HR44" s="92"/>
      <c r="HS44" s="92"/>
      <c r="HT44" s="92"/>
      <c r="HU44" s="92"/>
      <c r="HV44" s="92"/>
      <c r="HW44" s="92"/>
      <c r="HX44" s="92"/>
      <c r="HY44" s="92"/>
      <c r="HZ44" s="92"/>
      <c r="IA44" s="92"/>
      <c r="IB44" s="92"/>
      <c r="IC44" s="92"/>
      <c r="ID44" s="92"/>
      <c r="IE44" s="92"/>
      <c r="IF44" s="92"/>
      <c r="IG44" s="92"/>
      <c r="IH44" s="92"/>
      <c r="II44" s="92"/>
      <c r="IJ44" s="92"/>
      <c r="IK44" s="92"/>
      <c r="IL44" s="92"/>
      <c r="IM44" s="92"/>
      <c r="IN44" s="92"/>
      <c r="IO44" s="92"/>
      <c r="IP44" s="92"/>
      <c r="IQ44" s="92"/>
      <c r="IR44" s="92"/>
      <c r="IS44" s="92"/>
      <c r="IT44" s="92"/>
      <c r="IU44" s="92"/>
      <c r="IV44" s="92"/>
    </row>
    <row r="45" spans="1:256" ht="28.2" customHeight="1" x14ac:dyDescent="0.3">
      <c r="A45" s="713" t="s">
        <v>19</v>
      </c>
      <c r="B45" s="714"/>
      <c r="C45" s="216" t="s">
        <v>60</v>
      </c>
      <c r="D45" s="216" t="s">
        <v>60</v>
      </c>
      <c r="E45" s="216" t="s">
        <v>60</v>
      </c>
      <c r="F45" s="216" t="s">
        <v>60</v>
      </c>
      <c r="G45" s="216" t="s">
        <v>60</v>
      </c>
      <c r="H45" s="216" t="s">
        <v>60</v>
      </c>
      <c r="I45" s="92"/>
      <c r="J45" s="92"/>
      <c r="K45" s="92"/>
      <c r="L45" s="92"/>
      <c r="M45" s="92"/>
      <c r="N45" s="92"/>
      <c r="O45" s="92"/>
      <c r="P45" s="92"/>
      <c r="Q45" s="92"/>
      <c r="R45" s="92"/>
      <c r="S45" s="92"/>
      <c r="T45" s="92"/>
      <c r="U45" s="92"/>
      <c r="V45" s="92"/>
      <c r="W45" s="92"/>
      <c r="X45" s="92"/>
      <c r="Y45" s="92"/>
      <c r="Z45" s="92"/>
      <c r="AA45" s="92"/>
      <c r="AB45" s="92"/>
      <c r="AC45" s="92"/>
      <c r="AD45" s="92"/>
      <c r="AE45" s="92"/>
      <c r="AF45" s="92"/>
      <c r="AG45" s="92"/>
      <c r="AH45" s="92"/>
      <c r="AI45" s="92"/>
      <c r="AJ45" s="92"/>
      <c r="AK45" s="92"/>
      <c r="AL45" s="92"/>
      <c r="AM45" s="92"/>
      <c r="AN45" s="92"/>
      <c r="AO45" s="92"/>
      <c r="AP45" s="92"/>
      <c r="AQ45" s="92"/>
      <c r="AR45" s="92"/>
      <c r="AS45" s="92"/>
      <c r="AT45" s="92"/>
      <c r="AU45" s="92"/>
      <c r="AV45" s="92"/>
      <c r="AW45" s="92"/>
      <c r="AX45" s="92"/>
      <c r="AY45" s="92"/>
      <c r="AZ45" s="92"/>
      <c r="BA45" s="92"/>
      <c r="BB45" s="92"/>
      <c r="BC45" s="92"/>
      <c r="BD45" s="92"/>
      <c r="BE45" s="92"/>
      <c r="BF45" s="92"/>
      <c r="BG45" s="92"/>
      <c r="BH45" s="92"/>
      <c r="BI45" s="92"/>
      <c r="BJ45" s="92"/>
      <c r="BK45" s="92"/>
      <c r="BL45" s="92"/>
      <c r="BM45" s="92"/>
      <c r="BN45" s="92"/>
      <c r="BO45" s="92"/>
      <c r="BP45" s="92"/>
      <c r="BQ45" s="92"/>
      <c r="BR45" s="92"/>
      <c r="BS45" s="92"/>
      <c r="BT45" s="92"/>
      <c r="BU45" s="92"/>
      <c r="BV45" s="92"/>
      <c r="BW45" s="92"/>
      <c r="BX45" s="92"/>
      <c r="BY45" s="92"/>
      <c r="BZ45" s="92"/>
      <c r="CA45" s="92"/>
      <c r="CB45" s="92"/>
      <c r="CC45" s="92"/>
      <c r="CD45" s="92"/>
      <c r="CE45" s="92"/>
      <c r="CF45" s="92"/>
      <c r="CG45" s="92"/>
      <c r="CH45" s="92"/>
      <c r="CI45" s="92"/>
      <c r="CJ45" s="92"/>
      <c r="CK45" s="92"/>
      <c r="CL45" s="92"/>
      <c r="CM45" s="92"/>
      <c r="CN45" s="92"/>
      <c r="CO45" s="92"/>
      <c r="CP45" s="92"/>
      <c r="CQ45" s="92"/>
      <c r="CR45" s="92"/>
      <c r="CS45" s="92"/>
      <c r="CT45" s="92"/>
      <c r="CU45" s="92"/>
      <c r="CV45" s="92"/>
      <c r="CW45" s="92"/>
      <c r="CX45" s="92"/>
      <c r="CY45" s="92"/>
      <c r="CZ45" s="92"/>
      <c r="DA45" s="92"/>
      <c r="DB45" s="92"/>
      <c r="DC45" s="92"/>
      <c r="DD45" s="92"/>
      <c r="DE45" s="92"/>
      <c r="DF45" s="92"/>
      <c r="DG45" s="92"/>
      <c r="DH45" s="92"/>
      <c r="DI45" s="92"/>
      <c r="DJ45" s="92"/>
      <c r="DK45" s="92"/>
      <c r="DL45" s="92"/>
      <c r="DM45" s="92"/>
      <c r="DN45" s="92"/>
      <c r="DO45" s="92"/>
      <c r="DP45" s="92"/>
      <c r="DQ45" s="92"/>
      <c r="DR45" s="92"/>
      <c r="DS45" s="92"/>
      <c r="DT45" s="92"/>
      <c r="DU45" s="92"/>
      <c r="DV45" s="92"/>
      <c r="DW45" s="92"/>
      <c r="DX45" s="92"/>
      <c r="DY45" s="92"/>
      <c r="DZ45" s="92"/>
      <c r="EA45" s="92"/>
      <c r="EB45" s="92"/>
      <c r="EC45" s="92"/>
      <c r="ED45" s="92"/>
      <c r="EE45" s="92"/>
      <c r="EF45" s="92"/>
      <c r="EG45" s="92"/>
      <c r="EH45" s="92"/>
      <c r="EI45" s="92"/>
      <c r="EJ45" s="92"/>
      <c r="EK45" s="92"/>
      <c r="EL45" s="92"/>
      <c r="EM45" s="92"/>
      <c r="EN45" s="92"/>
      <c r="EO45" s="92"/>
      <c r="EP45" s="92"/>
      <c r="EQ45" s="92"/>
      <c r="ER45" s="92"/>
      <c r="ES45" s="92"/>
      <c r="ET45" s="92"/>
      <c r="EU45" s="92"/>
      <c r="EV45" s="92"/>
      <c r="EW45" s="92"/>
      <c r="EX45" s="92"/>
      <c r="EY45" s="92"/>
      <c r="EZ45" s="92"/>
      <c r="FA45" s="92"/>
      <c r="FB45" s="92"/>
      <c r="FC45" s="92"/>
      <c r="FD45" s="92"/>
      <c r="FE45" s="92"/>
      <c r="FF45" s="92"/>
      <c r="FG45" s="92"/>
      <c r="FH45" s="92"/>
      <c r="FI45" s="92"/>
      <c r="FJ45" s="92"/>
      <c r="FK45" s="92"/>
      <c r="FL45" s="92"/>
      <c r="FM45" s="92"/>
      <c r="FN45" s="92"/>
      <c r="FO45" s="92"/>
      <c r="FP45" s="92"/>
      <c r="FQ45" s="92"/>
      <c r="FR45" s="92"/>
      <c r="FS45" s="92"/>
      <c r="FT45" s="92"/>
      <c r="FU45" s="92"/>
      <c r="FV45" s="92"/>
      <c r="FW45" s="92"/>
      <c r="FX45" s="92"/>
      <c r="FY45" s="92"/>
      <c r="FZ45" s="92"/>
      <c r="GA45" s="92"/>
      <c r="GB45" s="92"/>
      <c r="GC45" s="92"/>
      <c r="GD45" s="92"/>
      <c r="GE45" s="92"/>
      <c r="GF45" s="92"/>
      <c r="GG45" s="92"/>
      <c r="GH45" s="92"/>
      <c r="GI45" s="92"/>
      <c r="GJ45" s="92"/>
      <c r="GK45" s="92"/>
      <c r="GL45" s="92"/>
      <c r="GM45" s="92"/>
      <c r="GN45" s="92"/>
      <c r="GO45" s="92"/>
      <c r="GP45" s="92"/>
      <c r="GQ45" s="92"/>
      <c r="GR45" s="92"/>
      <c r="GS45" s="92"/>
      <c r="GT45" s="92"/>
      <c r="GU45" s="92"/>
      <c r="GV45" s="92"/>
      <c r="GW45" s="92"/>
      <c r="GX45" s="92"/>
      <c r="GY45" s="92"/>
      <c r="GZ45" s="92"/>
      <c r="HA45" s="92"/>
      <c r="HB45" s="92"/>
      <c r="HC45" s="92"/>
      <c r="HD45" s="92"/>
      <c r="HE45" s="92"/>
      <c r="HF45" s="92"/>
      <c r="HG45" s="92"/>
      <c r="HH45" s="92"/>
      <c r="HI45" s="92"/>
      <c r="HJ45" s="92"/>
      <c r="HK45" s="92"/>
      <c r="HL45" s="92"/>
      <c r="HM45" s="92"/>
      <c r="HN45" s="92"/>
      <c r="HO45" s="92"/>
      <c r="HP45" s="92"/>
      <c r="HQ45" s="92"/>
      <c r="HR45" s="92"/>
      <c r="HS45" s="92"/>
      <c r="HT45" s="92"/>
      <c r="HU45" s="92"/>
      <c r="HV45" s="92"/>
      <c r="HW45" s="92"/>
      <c r="HX45" s="92"/>
      <c r="HY45" s="92"/>
      <c r="HZ45" s="92"/>
      <c r="IA45" s="92"/>
      <c r="IB45" s="92"/>
      <c r="IC45" s="92"/>
      <c r="ID45" s="92"/>
      <c r="IE45" s="92"/>
      <c r="IF45" s="92"/>
      <c r="IG45" s="92"/>
      <c r="IH45" s="92"/>
      <c r="II45" s="92"/>
      <c r="IJ45" s="92"/>
      <c r="IK45" s="92"/>
      <c r="IL45" s="92"/>
      <c r="IM45" s="92"/>
      <c r="IN45" s="92"/>
      <c r="IO45" s="92"/>
      <c r="IP45" s="92"/>
      <c r="IQ45" s="92"/>
      <c r="IR45" s="92"/>
      <c r="IS45" s="92"/>
      <c r="IT45" s="92"/>
      <c r="IU45" s="92"/>
      <c r="IV45" s="92"/>
    </row>
    <row r="46" spans="1:256" ht="41.4" customHeight="1" x14ac:dyDescent="0.3">
      <c r="A46" s="822" t="s">
        <v>202</v>
      </c>
      <c r="B46" s="822"/>
      <c r="C46" s="47" t="s">
        <v>39</v>
      </c>
      <c r="D46" s="45">
        <v>103</v>
      </c>
      <c r="E46" s="45">
        <f>E47+E48</f>
        <v>129</v>
      </c>
      <c r="F46" s="45">
        <f>F47+F48</f>
        <v>134</v>
      </c>
      <c r="G46" s="45">
        <f t="shared" ref="G46:H46" si="1">G47+G48</f>
        <v>134</v>
      </c>
      <c r="H46" s="45">
        <f t="shared" si="1"/>
        <v>134</v>
      </c>
      <c r="I46" s="92"/>
      <c r="J46" s="92"/>
      <c r="K46" s="92"/>
      <c r="L46" s="92"/>
      <c r="M46" s="92"/>
      <c r="N46" s="92"/>
      <c r="O46" s="92"/>
      <c r="P46" s="92"/>
      <c r="Q46" s="92"/>
      <c r="R46" s="92"/>
      <c r="S46" s="92"/>
      <c r="T46" s="92"/>
      <c r="U46" s="92"/>
      <c r="V46" s="92"/>
      <c r="W46" s="92"/>
      <c r="X46" s="92"/>
      <c r="Y46" s="92"/>
      <c r="Z46" s="92"/>
      <c r="AA46" s="92"/>
      <c r="AB46" s="92"/>
      <c r="AC46" s="92"/>
      <c r="AD46" s="92"/>
      <c r="AE46" s="92"/>
      <c r="AF46" s="92"/>
      <c r="AG46" s="92"/>
      <c r="AH46" s="92"/>
      <c r="AI46" s="92"/>
      <c r="AJ46" s="92"/>
      <c r="AK46" s="92"/>
      <c r="AL46" s="92"/>
      <c r="AM46" s="92"/>
      <c r="AN46" s="92"/>
      <c r="AO46" s="92"/>
      <c r="AP46" s="92"/>
      <c r="AQ46" s="92"/>
      <c r="AR46" s="92"/>
      <c r="AS46" s="92"/>
      <c r="AT46" s="92"/>
      <c r="AU46" s="92"/>
      <c r="AV46" s="92"/>
      <c r="AW46" s="92"/>
      <c r="AX46" s="92"/>
      <c r="AY46" s="92"/>
      <c r="AZ46" s="92"/>
      <c r="BA46" s="92"/>
      <c r="BB46" s="92"/>
      <c r="BC46" s="92"/>
      <c r="BD46" s="92"/>
      <c r="BE46" s="92"/>
      <c r="BF46" s="92"/>
      <c r="BG46" s="92"/>
      <c r="BH46" s="92"/>
      <c r="BI46" s="92"/>
      <c r="BJ46" s="92"/>
      <c r="BK46" s="92"/>
      <c r="BL46" s="92"/>
      <c r="BM46" s="92"/>
      <c r="BN46" s="92"/>
      <c r="BO46" s="92"/>
      <c r="BP46" s="92"/>
      <c r="BQ46" s="92"/>
      <c r="BR46" s="92"/>
      <c r="BS46" s="92"/>
      <c r="BT46" s="92"/>
      <c r="BU46" s="92"/>
      <c r="BV46" s="92"/>
      <c r="BW46" s="92"/>
      <c r="BX46" s="92"/>
      <c r="BY46" s="92"/>
      <c r="BZ46" s="92"/>
      <c r="CA46" s="92"/>
      <c r="CB46" s="92"/>
      <c r="CC46" s="92"/>
      <c r="CD46" s="92"/>
      <c r="CE46" s="92"/>
      <c r="CF46" s="92"/>
      <c r="CG46" s="92"/>
      <c r="CH46" s="92"/>
      <c r="CI46" s="92"/>
      <c r="CJ46" s="92"/>
      <c r="CK46" s="92"/>
      <c r="CL46" s="92"/>
      <c r="CM46" s="92"/>
      <c r="CN46" s="92"/>
      <c r="CO46" s="92"/>
      <c r="CP46" s="92"/>
      <c r="CQ46" s="92"/>
      <c r="CR46" s="92"/>
      <c r="CS46" s="92"/>
      <c r="CT46" s="92"/>
      <c r="CU46" s="92"/>
      <c r="CV46" s="92"/>
      <c r="CW46" s="92"/>
      <c r="CX46" s="92"/>
      <c r="CY46" s="92"/>
      <c r="CZ46" s="92"/>
      <c r="DA46" s="92"/>
      <c r="DB46" s="92"/>
      <c r="DC46" s="92"/>
      <c r="DD46" s="92"/>
      <c r="DE46" s="92"/>
      <c r="DF46" s="92"/>
      <c r="DG46" s="92"/>
      <c r="DH46" s="92"/>
      <c r="DI46" s="92"/>
      <c r="DJ46" s="92"/>
      <c r="DK46" s="92"/>
      <c r="DL46" s="92"/>
      <c r="DM46" s="92"/>
      <c r="DN46" s="92"/>
      <c r="DO46" s="92"/>
      <c r="DP46" s="92"/>
      <c r="DQ46" s="92"/>
      <c r="DR46" s="92"/>
      <c r="DS46" s="92"/>
      <c r="DT46" s="92"/>
      <c r="DU46" s="92"/>
      <c r="DV46" s="92"/>
      <c r="DW46" s="92"/>
      <c r="DX46" s="92"/>
      <c r="DY46" s="92"/>
      <c r="DZ46" s="92"/>
      <c r="EA46" s="92"/>
      <c r="EB46" s="92"/>
      <c r="EC46" s="92"/>
      <c r="ED46" s="92"/>
      <c r="EE46" s="92"/>
      <c r="EF46" s="92"/>
      <c r="EG46" s="92"/>
      <c r="EH46" s="92"/>
      <c r="EI46" s="92"/>
      <c r="EJ46" s="92"/>
      <c r="EK46" s="92"/>
      <c r="EL46" s="92"/>
      <c r="EM46" s="92"/>
      <c r="EN46" s="92"/>
      <c r="EO46" s="92"/>
      <c r="EP46" s="92"/>
      <c r="EQ46" s="92"/>
      <c r="ER46" s="92"/>
      <c r="ES46" s="92"/>
      <c r="ET46" s="92"/>
      <c r="EU46" s="92"/>
      <c r="EV46" s="92"/>
      <c r="EW46" s="92"/>
      <c r="EX46" s="92"/>
      <c r="EY46" s="92"/>
      <c r="EZ46" s="92"/>
      <c r="FA46" s="92"/>
      <c r="FB46" s="92"/>
      <c r="FC46" s="92"/>
      <c r="FD46" s="92"/>
      <c r="FE46" s="92"/>
      <c r="FF46" s="92"/>
      <c r="FG46" s="92"/>
      <c r="FH46" s="92"/>
      <c r="FI46" s="92"/>
      <c r="FJ46" s="92"/>
      <c r="FK46" s="92"/>
      <c r="FL46" s="92"/>
      <c r="FM46" s="92"/>
      <c r="FN46" s="92"/>
      <c r="FO46" s="92"/>
      <c r="FP46" s="92"/>
      <c r="FQ46" s="92"/>
      <c r="FR46" s="92"/>
      <c r="FS46" s="92"/>
      <c r="FT46" s="92"/>
      <c r="FU46" s="92"/>
      <c r="FV46" s="92"/>
      <c r="FW46" s="92"/>
      <c r="FX46" s="92"/>
      <c r="FY46" s="92"/>
      <c r="FZ46" s="92"/>
      <c r="GA46" s="92"/>
      <c r="GB46" s="92"/>
      <c r="GC46" s="92"/>
      <c r="GD46" s="92"/>
      <c r="GE46" s="92"/>
      <c r="GF46" s="92"/>
      <c r="GG46" s="92"/>
      <c r="GH46" s="92"/>
      <c r="GI46" s="92"/>
      <c r="GJ46" s="92"/>
      <c r="GK46" s="92"/>
      <c r="GL46" s="92"/>
      <c r="GM46" s="92"/>
      <c r="GN46" s="92"/>
      <c r="GO46" s="92"/>
      <c r="GP46" s="92"/>
      <c r="GQ46" s="92"/>
      <c r="GR46" s="92"/>
      <c r="GS46" s="92"/>
      <c r="GT46" s="92"/>
      <c r="GU46" s="92"/>
      <c r="GV46" s="92"/>
      <c r="GW46" s="92"/>
      <c r="GX46" s="92"/>
      <c r="GY46" s="92"/>
      <c r="GZ46" s="92"/>
      <c r="HA46" s="92"/>
      <c r="HB46" s="92"/>
      <c r="HC46" s="92"/>
      <c r="HD46" s="92"/>
      <c r="HE46" s="92"/>
      <c r="HF46" s="92"/>
      <c r="HG46" s="92"/>
      <c r="HH46" s="92"/>
      <c r="HI46" s="92"/>
      <c r="HJ46" s="92"/>
      <c r="HK46" s="92"/>
      <c r="HL46" s="92"/>
      <c r="HM46" s="92"/>
      <c r="HN46" s="92"/>
      <c r="HO46" s="92"/>
      <c r="HP46" s="92"/>
      <c r="HQ46" s="92"/>
      <c r="HR46" s="92"/>
      <c r="HS46" s="92"/>
      <c r="HT46" s="92"/>
      <c r="HU46" s="92"/>
      <c r="HV46" s="92"/>
      <c r="HW46" s="92"/>
      <c r="HX46" s="92"/>
      <c r="HY46" s="92"/>
      <c r="HZ46" s="92"/>
      <c r="IA46" s="92"/>
      <c r="IB46" s="92"/>
      <c r="IC46" s="92"/>
      <c r="ID46" s="92"/>
      <c r="IE46" s="92"/>
      <c r="IF46" s="92"/>
      <c r="IG46" s="92"/>
      <c r="IH46" s="92"/>
      <c r="II46" s="92"/>
      <c r="IJ46" s="92"/>
      <c r="IK46" s="92"/>
      <c r="IL46" s="92"/>
      <c r="IM46" s="92"/>
      <c r="IN46" s="92"/>
      <c r="IO46" s="92"/>
      <c r="IP46" s="92"/>
      <c r="IQ46" s="92"/>
      <c r="IR46" s="92"/>
      <c r="IS46" s="92"/>
      <c r="IT46" s="92"/>
      <c r="IU46" s="92"/>
      <c r="IV46" s="92"/>
    </row>
    <row r="47" spans="1:256" ht="45" customHeight="1" x14ac:dyDescent="0.3">
      <c r="A47" s="283" t="s">
        <v>204</v>
      </c>
      <c r="B47" s="282"/>
      <c r="C47" s="47" t="s">
        <v>39</v>
      </c>
      <c r="D47" s="498">
        <v>74</v>
      </c>
      <c r="E47" s="498">
        <f>74+31-4-1</f>
        <v>100</v>
      </c>
      <c r="F47" s="676">
        <f>74+31</f>
        <v>105</v>
      </c>
      <c r="G47" s="676">
        <f t="shared" ref="G47:H47" si="2">74+31</f>
        <v>105</v>
      </c>
      <c r="H47" s="676">
        <f t="shared" si="2"/>
        <v>105</v>
      </c>
      <c r="I47" s="92"/>
      <c r="J47" s="92"/>
      <c r="K47" s="92"/>
      <c r="L47" s="92"/>
      <c r="M47" s="92"/>
      <c r="N47" s="92"/>
      <c r="O47" s="92"/>
      <c r="P47" s="92"/>
      <c r="Q47" s="92"/>
      <c r="R47" s="92"/>
      <c r="S47" s="92"/>
      <c r="T47" s="92"/>
      <c r="U47" s="92"/>
      <c r="V47" s="92"/>
      <c r="W47" s="92"/>
      <c r="X47" s="92"/>
      <c r="Y47" s="92"/>
      <c r="Z47" s="92"/>
      <c r="AA47" s="92"/>
      <c r="AB47" s="92"/>
      <c r="AC47" s="92"/>
      <c r="AD47" s="92"/>
      <c r="AE47" s="92"/>
      <c r="AF47" s="92"/>
      <c r="AG47" s="92"/>
      <c r="AH47" s="92"/>
      <c r="AI47" s="92"/>
      <c r="AJ47" s="92"/>
      <c r="AK47" s="92"/>
      <c r="AL47" s="92"/>
      <c r="AM47" s="92"/>
      <c r="AN47" s="92"/>
      <c r="AO47" s="92"/>
      <c r="AP47" s="92"/>
      <c r="AQ47" s="92"/>
      <c r="AR47" s="92"/>
      <c r="AS47" s="92"/>
      <c r="AT47" s="92"/>
      <c r="AU47" s="92"/>
      <c r="AV47" s="92"/>
      <c r="AW47" s="92"/>
      <c r="AX47" s="92"/>
      <c r="AY47" s="92"/>
      <c r="AZ47" s="92"/>
      <c r="BA47" s="92"/>
      <c r="BB47" s="92"/>
      <c r="BC47" s="92"/>
      <c r="BD47" s="92"/>
      <c r="BE47" s="92"/>
      <c r="BF47" s="92"/>
      <c r="BG47" s="92"/>
      <c r="BH47" s="92"/>
      <c r="BI47" s="92"/>
      <c r="BJ47" s="92"/>
      <c r="BK47" s="92"/>
      <c r="BL47" s="92"/>
      <c r="BM47" s="92"/>
      <c r="BN47" s="92"/>
      <c r="BO47" s="92"/>
      <c r="BP47" s="92"/>
      <c r="BQ47" s="92"/>
      <c r="BR47" s="92"/>
      <c r="BS47" s="92"/>
      <c r="BT47" s="92"/>
      <c r="BU47" s="92"/>
      <c r="BV47" s="92"/>
      <c r="BW47" s="92"/>
      <c r="BX47" s="92"/>
      <c r="BY47" s="92"/>
      <c r="BZ47" s="92"/>
      <c r="CA47" s="92"/>
      <c r="CB47" s="92"/>
      <c r="CC47" s="92"/>
      <c r="CD47" s="92"/>
      <c r="CE47" s="92"/>
      <c r="CF47" s="92"/>
      <c r="CG47" s="92"/>
      <c r="CH47" s="92"/>
      <c r="CI47" s="92"/>
      <c r="CJ47" s="92"/>
      <c r="CK47" s="92"/>
      <c r="CL47" s="92"/>
      <c r="CM47" s="92"/>
      <c r="CN47" s="92"/>
      <c r="CO47" s="92"/>
      <c r="CP47" s="92"/>
      <c r="CQ47" s="92"/>
      <c r="CR47" s="92"/>
      <c r="CS47" s="92"/>
      <c r="CT47" s="92"/>
      <c r="CU47" s="92"/>
      <c r="CV47" s="92"/>
      <c r="CW47" s="92"/>
      <c r="CX47" s="92"/>
      <c r="CY47" s="92"/>
      <c r="CZ47" s="92"/>
      <c r="DA47" s="92"/>
      <c r="DB47" s="92"/>
      <c r="DC47" s="92"/>
      <c r="DD47" s="92"/>
      <c r="DE47" s="92"/>
      <c r="DF47" s="92"/>
      <c r="DG47" s="92"/>
      <c r="DH47" s="92"/>
      <c r="DI47" s="92"/>
      <c r="DJ47" s="92"/>
      <c r="DK47" s="92"/>
      <c r="DL47" s="92"/>
      <c r="DM47" s="92"/>
      <c r="DN47" s="92"/>
      <c r="DO47" s="92"/>
      <c r="DP47" s="92"/>
      <c r="DQ47" s="92"/>
      <c r="DR47" s="92"/>
      <c r="DS47" s="92"/>
      <c r="DT47" s="92"/>
      <c r="DU47" s="92"/>
      <c r="DV47" s="92"/>
      <c r="DW47" s="92"/>
      <c r="DX47" s="92"/>
      <c r="DY47" s="92"/>
      <c r="DZ47" s="92"/>
      <c r="EA47" s="92"/>
      <c r="EB47" s="92"/>
      <c r="EC47" s="92"/>
      <c r="ED47" s="92"/>
      <c r="EE47" s="92"/>
      <c r="EF47" s="92"/>
      <c r="EG47" s="92"/>
      <c r="EH47" s="92"/>
      <c r="EI47" s="92"/>
      <c r="EJ47" s="92"/>
      <c r="EK47" s="92"/>
      <c r="EL47" s="92"/>
      <c r="EM47" s="92"/>
      <c r="EN47" s="92"/>
      <c r="EO47" s="92"/>
      <c r="EP47" s="92"/>
      <c r="EQ47" s="92"/>
      <c r="ER47" s="92"/>
      <c r="ES47" s="92"/>
      <c r="ET47" s="92"/>
      <c r="EU47" s="92"/>
      <c r="EV47" s="92"/>
      <c r="EW47" s="92"/>
      <c r="EX47" s="92"/>
      <c r="EY47" s="92"/>
      <c r="EZ47" s="92"/>
      <c r="FA47" s="92"/>
      <c r="FB47" s="92"/>
      <c r="FC47" s="92"/>
      <c r="FD47" s="92"/>
      <c r="FE47" s="92"/>
      <c r="FF47" s="92"/>
      <c r="FG47" s="92"/>
      <c r="FH47" s="92"/>
      <c r="FI47" s="92"/>
      <c r="FJ47" s="92"/>
      <c r="FK47" s="92"/>
      <c r="FL47" s="92"/>
      <c r="FM47" s="92"/>
      <c r="FN47" s="92"/>
      <c r="FO47" s="92"/>
      <c r="FP47" s="92"/>
      <c r="FQ47" s="92"/>
      <c r="FR47" s="92"/>
      <c r="FS47" s="92"/>
      <c r="FT47" s="92"/>
      <c r="FU47" s="92"/>
      <c r="FV47" s="92"/>
      <c r="FW47" s="92"/>
      <c r="FX47" s="92"/>
      <c r="FY47" s="92"/>
      <c r="FZ47" s="92"/>
      <c r="GA47" s="92"/>
      <c r="GB47" s="92"/>
      <c r="GC47" s="92"/>
      <c r="GD47" s="92"/>
      <c r="GE47" s="92"/>
      <c r="GF47" s="92"/>
      <c r="GG47" s="92"/>
      <c r="GH47" s="92"/>
      <c r="GI47" s="92"/>
      <c r="GJ47" s="92"/>
      <c r="GK47" s="92"/>
      <c r="GL47" s="92"/>
      <c r="GM47" s="92"/>
      <c r="GN47" s="92"/>
      <c r="GO47" s="92"/>
      <c r="GP47" s="92"/>
      <c r="GQ47" s="92"/>
      <c r="GR47" s="92"/>
      <c r="GS47" s="92"/>
      <c r="GT47" s="92"/>
      <c r="GU47" s="92"/>
      <c r="GV47" s="92"/>
      <c r="GW47" s="92"/>
      <c r="GX47" s="92"/>
      <c r="GY47" s="92"/>
      <c r="GZ47" s="92"/>
      <c r="HA47" s="92"/>
      <c r="HB47" s="92"/>
      <c r="HC47" s="92"/>
      <c r="HD47" s="92"/>
      <c r="HE47" s="92"/>
      <c r="HF47" s="92"/>
      <c r="HG47" s="92"/>
      <c r="HH47" s="92"/>
      <c r="HI47" s="92"/>
      <c r="HJ47" s="92"/>
      <c r="HK47" s="92"/>
      <c r="HL47" s="92"/>
      <c r="HM47" s="92"/>
      <c r="HN47" s="92"/>
      <c r="HO47" s="92"/>
      <c r="HP47" s="92"/>
      <c r="HQ47" s="92"/>
      <c r="HR47" s="92"/>
      <c r="HS47" s="92"/>
      <c r="HT47" s="92"/>
      <c r="HU47" s="92"/>
      <c r="HV47" s="92"/>
      <c r="HW47" s="92"/>
      <c r="HX47" s="92"/>
      <c r="HY47" s="92"/>
      <c r="HZ47" s="92"/>
      <c r="IA47" s="92"/>
      <c r="IB47" s="92"/>
      <c r="IC47" s="92"/>
      <c r="ID47" s="92"/>
      <c r="IE47" s="92"/>
      <c r="IF47" s="92"/>
      <c r="IG47" s="92"/>
      <c r="IH47" s="92"/>
      <c r="II47" s="92"/>
      <c r="IJ47" s="92"/>
      <c r="IK47" s="92"/>
      <c r="IL47" s="92"/>
      <c r="IM47" s="92"/>
      <c r="IN47" s="92"/>
      <c r="IO47" s="92"/>
      <c r="IP47" s="92"/>
      <c r="IQ47" s="92"/>
      <c r="IR47" s="92"/>
      <c r="IS47" s="92"/>
      <c r="IT47" s="92"/>
      <c r="IU47" s="92"/>
      <c r="IV47" s="92"/>
    </row>
    <row r="48" spans="1:256" ht="41.4" customHeight="1" x14ac:dyDescent="0.3">
      <c r="A48" s="887" t="s">
        <v>205</v>
      </c>
      <c r="B48" s="887"/>
      <c r="C48" s="47" t="s">
        <v>39</v>
      </c>
      <c r="D48" s="45">
        <v>29</v>
      </c>
      <c r="E48" s="45">
        <v>29</v>
      </c>
      <c r="F48" s="45">
        <v>29</v>
      </c>
      <c r="G48" s="45">
        <v>29</v>
      </c>
      <c r="H48" s="45">
        <v>29</v>
      </c>
      <c r="I48" s="52"/>
      <c r="J48" s="52" t="s">
        <v>48</v>
      </c>
      <c r="K48" s="52" t="s">
        <v>48</v>
      </c>
      <c r="L48" s="52"/>
      <c r="M48" s="52"/>
      <c r="N48" s="52"/>
      <c r="O48" s="52"/>
      <c r="P48" s="52"/>
      <c r="Q48" s="52"/>
      <c r="R48" s="52"/>
      <c r="S48" s="52"/>
      <c r="T48" s="52"/>
      <c r="U48" s="52"/>
      <c r="V48" s="52"/>
      <c r="W48" s="52"/>
      <c r="X48" s="52"/>
      <c r="Y48" s="52"/>
      <c r="Z48" s="52"/>
      <c r="AA48" s="52"/>
      <c r="AB48" s="52"/>
      <c r="AC48" s="52"/>
      <c r="AD48" s="52"/>
      <c r="AE48" s="52"/>
      <c r="AF48" s="52"/>
      <c r="AG48" s="52"/>
      <c r="AH48" s="52"/>
      <c r="AI48" s="52"/>
      <c r="AJ48" s="52"/>
      <c r="AK48" s="52"/>
      <c r="AL48" s="52"/>
      <c r="AM48" s="52"/>
      <c r="AN48" s="52"/>
      <c r="AO48" s="52"/>
      <c r="AP48" s="52"/>
      <c r="AQ48" s="52"/>
      <c r="AR48" s="52"/>
      <c r="AS48" s="52"/>
      <c r="AT48" s="52"/>
      <c r="AU48" s="52"/>
      <c r="AV48" s="52"/>
      <c r="AW48" s="52"/>
      <c r="AX48" s="52"/>
      <c r="AY48" s="52"/>
      <c r="AZ48" s="52"/>
      <c r="BA48" s="52"/>
      <c r="BB48" s="52"/>
      <c r="BC48" s="52"/>
      <c r="BD48" s="52"/>
      <c r="BE48" s="52"/>
      <c r="BF48" s="52"/>
      <c r="BG48" s="52"/>
      <c r="BH48" s="52"/>
      <c r="BI48" s="52"/>
      <c r="BJ48" s="52"/>
      <c r="BK48" s="52"/>
      <c r="BL48" s="52"/>
      <c r="BM48" s="52"/>
      <c r="BN48" s="52"/>
      <c r="BO48" s="52"/>
      <c r="BP48" s="52"/>
      <c r="BQ48" s="52"/>
      <c r="BR48" s="52"/>
      <c r="BS48" s="52"/>
      <c r="BT48" s="52"/>
      <c r="BU48" s="52"/>
      <c r="BV48" s="52"/>
      <c r="BW48" s="52"/>
      <c r="BX48" s="52"/>
      <c r="BY48" s="52"/>
      <c r="BZ48" s="52"/>
      <c r="CA48" s="52"/>
      <c r="CB48" s="52"/>
      <c r="CC48" s="52"/>
      <c r="CD48" s="52"/>
      <c r="CE48" s="52"/>
      <c r="CF48" s="52"/>
      <c r="CG48" s="52"/>
      <c r="CH48" s="52"/>
      <c r="CI48" s="52"/>
      <c r="CJ48" s="52"/>
      <c r="CK48" s="52"/>
      <c r="CL48" s="52"/>
      <c r="CM48" s="52"/>
      <c r="CN48" s="52"/>
      <c r="CO48" s="52"/>
      <c r="CP48" s="52"/>
      <c r="CQ48" s="52"/>
      <c r="CR48" s="52"/>
      <c r="CS48" s="52"/>
      <c r="CT48" s="52"/>
      <c r="CU48" s="52"/>
      <c r="CV48" s="52"/>
      <c r="CW48" s="52"/>
      <c r="CX48" s="52"/>
      <c r="CY48" s="52"/>
      <c r="CZ48" s="52"/>
      <c r="DA48" s="52"/>
      <c r="DB48" s="52"/>
      <c r="DC48" s="52"/>
      <c r="DD48" s="52"/>
      <c r="DE48" s="52"/>
      <c r="DF48" s="52"/>
      <c r="DG48" s="52"/>
      <c r="DH48" s="52"/>
      <c r="DI48" s="52"/>
      <c r="DJ48" s="52"/>
      <c r="DK48" s="52"/>
      <c r="DL48" s="52"/>
      <c r="DM48" s="52"/>
      <c r="DN48" s="52"/>
      <c r="DO48" s="52"/>
      <c r="DP48" s="52"/>
      <c r="DQ48" s="52"/>
      <c r="DR48" s="52"/>
      <c r="DS48" s="52"/>
      <c r="DT48" s="52"/>
      <c r="DU48" s="52"/>
      <c r="DV48" s="52"/>
      <c r="DW48" s="52"/>
      <c r="DX48" s="52"/>
      <c r="DY48" s="52"/>
      <c r="DZ48" s="52"/>
      <c r="EA48" s="52"/>
      <c r="EB48" s="52"/>
      <c r="EC48" s="52"/>
      <c r="ED48" s="52"/>
      <c r="EE48" s="52"/>
      <c r="EF48" s="52"/>
      <c r="EG48" s="52"/>
      <c r="EH48" s="52"/>
      <c r="EI48" s="52"/>
      <c r="EJ48" s="52"/>
      <c r="EK48" s="52"/>
      <c r="EL48" s="52"/>
      <c r="EM48" s="52"/>
      <c r="EN48" s="52"/>
      <c r="EO48" s="52"/>
      <c r="EP48" s="52"/>
      <c r="EQ48" s="52"/>
      <c r="ER48" s="52"/>
      <c r="ES48" s="52"/>
      <c r="ET48" s="52"/>
      <c r="EU48" s="52"/>
      <c r="EV48" s="52"/>
      <c r="EW48" s="52"/>
      <c r="EX48" s="52"/>
      <c r="EY48" s="52"/>
      <c r="EZ48" s="52"/>
      <c r="FA48" s="52"/>
      <c r="FB48" s="52"/>
      <c r="FC48" s="52"/>
      <c r="FD48" s="52"/>
      <c r="FE48" s="52"/>
      <c r="FF48" s="52"/>
      <c r="FG48" s="52"/>
      <c r="FH48" s="52"/>
      <c r="FI48" s="52"/>
      <c r="FJ48" s="52"/>
      <c r="FK48" s="52"/>
      <c r="FL48" s="52"/>
      <c r="FM48" s="52"/>
      <c r="FN48" s="52"/>
      <c r="FO48" s="52"/>
      <c r="FP48" s="52"/>
      <c r="FQ48" s="52"/>
      <c r="FR48" s="52"/>
      <c r="FS48" s="52"/>
      <c r="FT48" s="52"/>
      <c r="FU48" s="52"/>
      <c r="FV48" s="52"/>
      <c r="FW48" s="52"/>
      <c r="FX48" s="52"/>
      <c r="FY48" s="52"/>
      <c r="FZ48" s="52"/>
      <c r="GA48" s="52"/>
      <c r="GB48" s="52"/>
      <c r="GC48" s="52"/>
      <c r="GD48" s="52"/>
      <c r="GE48" s="52"/>
      <c r="GF48" s="52"/>
      <c r="GG48" s="52"/>
      <c r="GH48" s="52"/>
      <c r="GI48" s="52"/>
      <c r="GJ48" s="52"/>
      <c r="GK48" s="52"/>
      <c r="GL48" s="52"/>
      <c r="GM48" s="52"/>
      <c r="GN48" s="52"/>
      <c r="GO48" s="52"/>
      <c r="GP48" s="52"/>
      <c r="GQ48" s="52"/>
      <c r="GR48" s="52"/>
      <c r="GS48" s="52"/>
      <c r="GT48" s="52"/>
      <c r="GU48" s="52"/>
      <c r="GV48" s="52"/>
      <c r="GW48" s="52"/>
      <c r="GX48" s="52"/>
      <c r="GY48" s="52"/>
      <c r="GZ48" s="52"/>
      <c r="HA48" s="52"/>
      <c r="HB48" s="52"/>
      <c r="HC48" s="52"/>
      <c r="HD48" s="52"/>
      <c r="HE48" s="52"/>
      <c r="HF48" s="52"/>
      <c r="HG48" s="52"/>
      <c r="HH48" s="52"/>
      <c r="HI48" s="52"/>
      <c r="HJ48" s="52"/>
      <c r="HK48" s="52"/>
      <c r="HL48" s="52"/>
      <c r="HM48" s="52"/>
      <c r="HN48" s="52"/>
      <c r="HO48" s="52"/>
      <c r="HP48" s="52"/>
      <c r="HQ48" s="52"/>
      <c r="HR48" s="52"/>
      <c r="HS48" s="52"/>
      <c r="HT48" s="52"/>
      <c r="HU48" s="52"/>
      <c r="HV48" s="52"/>
      <c r="HW48" s="52"/>
      <c r="HX48" s="52"/>
      <c r="HY48" s="52"/>
      <c r="HZ48" s="52"/>
      <c r="IA48" s="52"/>
      <c r="IB48" s="52"/>
      <c r="IC48" s="52"/>
      <c r="ID48" s="52"/>
      <c r="IE48" s="52"/>
      <c r="IF48" s="52"/>
      <c r="IG48" s="52"/>
      <c r="IH48" s="52"/>
      <c r="II48" s="52"/>
      <c r="IJ48" s="52"/>
      <c r="IK48" s="52"/>
      <c r="IL48" s="52"/>
      <c r="IM48" s="52"/>
      <c r="IN48" s="52"/>
      <c r="IO48" s="52"/>
      <c r="IP48" s="52"/>
      <c r="IQ48" s="52"/>
      <c r="IR48" s="52"/>
      <c r="IS48" s="52"/>
      <c r="IT48" s="52"/>
      <c r="IU48" s="52"/>
      <c r="IV48" s="52"/>
    </row>
    <row r="51" spans="1:10" ht="25.95" customHeight="1" x14ac:dyDescent="0.3">
      <c r="A51" s="687" t="s">
        <v>56</v>
      </c>
      <c r="B51" s="687" t="s">
        <v>5</v>
      </c>
      <c r="C51" s="687" t="s">
        <v>300</v>
      </c>
      <c r="D51" s="687" t="s">
        <v>301</v>
      </c>
      <c r="E51" s="687" t="s">
        <v>37</v>
      </c>
      <c r="F51" s="687"/>
      <c r="G51" s="687"/>
    </row>
    <row r="52" spans="1:10" ht="24.6" customHeight="1" x14ac:dyDescent="0.3">
      <c r="A52" s="687"/>
      <c r="B52" s="687"/>
      <c r="C52" s="687"/>
      <c r="D52" s="687"/>
      <c r="E52" s="497" t="s">
        <v>105</v>
      </c>
      <c r="F52" s="497" t="s">
        <v>210</v>
      </c>
      <c r="G52" s="497" t="s">
        <v>284</v>
      </c>
    </row>
    <row r="53" spans="1:10" ht="30" customHeight="1" x14ac:dyDescent="0.3">
      <c r="A53" s="294" t="s">
        <v>15</v>
      </c>
      <c r="B53" s="83"/>
      <c r="C53" s="49">
        <v>43267</v>
      </c>
      <c r="D53" s="298">
        <f>136786-11193-6300-1659</f>
        <v>117634</v>
      </c>
      <c r="E53" s="298">
        <v>135414</v>
      </c>
      <c r="F53" s="298">
        <v>141938</v>
      </c>
      <c r="G53" s="298">
        <v>147702</v>
      </c>
    </row>
    <row r="54" spans="1:10" ht="34.200000000000003" customHeight="1" x14ac:dyDescent="0.3">
      <c r="A54" s="85" t="s">
        <v>21</v>
      </c>
      <c r="B54" s="86" t="s">
        <v>57</v>
      </c>
      <c r="C54" s="105">
        <f>SUM(C53:C53)</f>
        <v>43267</v>
      </c>
      <c r="D54" s="105">
        <f>SUM(D53:D53)</f>
        <v>117634</v>
      </c>
      <c r="E54" s="105">
        <f>SUM(E53:E53)</f>
        <v>135414</v>
      </c>
      <c r="F54" s="105">
        <f>SUM(F53:F53)</f>
        <v>141938</v>
      </c>
      <c r="G54" s="105">
        <f>SUM(G53:G53)</f>
        <v>147702</v>
      </c>
    </row>
    <row r="55" spans="1:10" x14ac:dyDescent="0.3">
      <c r="J55" s="53" t="s">
        <v>48</v>
      </c>
    </row>
    <row r="58" spans="1:10" x14ac:dyDescent="0.3">
      <c r="G58" s="53" t="s">
        <v>48</v>
      </c>
    </row>
  </sheetData>
  <mergeCells count="41">
    <mergeCell ref="E9:H9"/>
    <mergeCell ref="E51:G51"/>
    <mergeCell ref="A45:B45"/>
    <mergeCell ref="A48:B48"/>
    <mergeCell ref="A51:A52"/>
    <mergeCell ref="B51:B52"/>
    <mergeCell ref="C51:C52"/>
    <mergeCell ref="D51:D52"/>
    <mergeCell ref="A46:B46"/>
    <mergeCell ref="A38:H38"/>
    <mergeCell ref="A40:K40"/>
    <mergeCell ref="A42:K42"/>
    <mergeCell ref="A43:B44"/>
    <mergeCell ref="C43:C44"/>
    <mergeCell ref="D43:D44"/>
    <mergeCell ref="E43:E44"/>
    <mergeCell ref="F43:H43"/>
    <mergeCell ref="A30:K30"/>
    <mergeCell ref="A31:L31"/>
    <mergeCell ref="A32:K32"/>
    <mergeCell ref="A33:A34"/>
    <mergeCell ref="B33:B34"/>
    <mergeCell ref="C33:C34"/>
    <mergeCell ref="D33:D34"/>
    <mergeCell ref="E33:G33"/>
    <mergeCell ref="G4:H4"/>
    <mergeCell ref="E5:H5"/>
    <mergeCell ref="E6:H6"/>
    <mergeCell ref="A27:K27"/>
    <mergeCell ref="E10:H10"/>
    <mergeCell ref="E11:H11"/>
    <mergeCell ref="E12:H12"/>
    <mergeCell ref="E13:H13"/>
    <mergeCell ref="D16:L16"/>
    <mergeCell ref="A19:G19"/>
    <mergeCell ref="B20:E20"/>
    <mergeCell ref="A22:L22"/>
    <mergeCell ref="A24:L24"/>
    <mergeCell ref="A26:G26"/>
    <mergeCell ref="A23:G23"/>
    <mergeCell ref="E7:H7"/>
  </mergeCells>
  <hyperlinks>
    <hyperlink ref="H5" r:id="rId1" display="jl:31665116.100 "/>
  </hyperlinks>
  <pageMargins left="0.39370078740157483" right="0.19685039370078741" top="0.39370078740157483" bottom="0.39370078740157483" header="0.59055118110236227" footer="0.98425196850393704"/>
  <pageSetup paperSize="9" scale="65" orientation="landscape" useFirstPageNumber="1" r:id="rId2"/>
  <headerFooter alignWithMargins="0">
    <oddHeader>&amp;C&amp;P</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3"/>
  <sheetViews>
    <sheetView topLeftCell="A28" zoomScale="60" zoomScaleNormal="60" zoomScaleSheetLayoutView="70" workbookViewId="0">
      <selection activeCell="A19" sqref="A19:G19"/>
    </sheetView>
  </sheetViews>
  <sheetFormatPr defaultRowHeight="13.8" x14ac:dyDescent="0.3"/>
  <cols>
    <col min="1" max="1" width="46.109375" style="226" customWidth="1"/>
    <col min="2" max="2" width="11.6640625" style="226" customWidth="1"/>
    <col min="3" max="3" width="15.6640625" style="227" customWidth="1"/>
    <col min="4" max="4" width="17.44140625" style="227" customWidth="1"/>
    <col min="5" max="5" width="18.88671875" style="227" customWidth="1"/>
    <col min="6" max="6" width="14.6640625" style="227" customWidth="1"/>
    <col min="7" max="7" width="14" style="227" customWidth="1"/>
    <col min="8" max="8" width="11" style="227" customWidth="1"/>
    <col min="9" max="9" width="11" style="228" customWidth="1"/>
    <col min="10" max="10" width="11.109375" style="227" customWidth="1"/>
    <col min="11" max="12" width="13.33203125" style="227" customWidth="1"/>
    <col min="13" max="13" width="13.88671875" style="227" customWidth="1"/>
    <col min="14" max="17" width="9.109375" style="227" customWidth="1"/>
    <col min="18" max="256" width="8.88671875" style="227"/>
    <col min="257" max="257" width="46.109375" style="227" customWidth="1"/>
    <col min="258" max="258" width="30.6640625" style="227" customWidth="1"/>
    <col min="259" max="259" width="20.88671875" style="227" customWidth="1"/>
    <col min="260" max="261" width="20.44140625" style="227" customWidth="1"/>
    <col min="262" max="262" width="14.6640625" style="227" customWidth="1"/>
    <col min="263" max="263" width="14" style="227" customWidth="1"/>
    <col min="264" max="264" width="32.88671875" style="227" customWidth="1"/>
    <col min="265" max="265" width="11" style="227" customWidth="1"/>
    <col min="266" max="266" width="11.109375" style="227" customWidth="1"/>
    <col min="267" max="268" width="13.33203125" style="227" customWidth="1"/>
    <col min="269" max="269" width="13.88671875" style="227" customWidth="1"/>
    <col min="270" max="273" width="9.109375" style="227" customWidth="1"/>
    <col min="274" max="512" width="8.88671875" style="227"/>
    <col min="513" max="513" width="46.109375" style="227" customWidth="1"/>
    <col min="514" max="514" width="30.6640625" style="227" customWidth="1"/>
    <col min="515" max="515" width="20.88671875" style="227" customWidth="1"/>
    <col min="516" max="517" width="20.44140625" style="227" customWidth="1"/>
    <col min="518" max="518" width="14.6640625" style="227" customWidth="1"/>
    <col min="519" max="519" width="14" style="227" customWidth="1"/>
    <col min="520" max="520" width="32.88671875" style="227" customWidth="1"/>
    <col min="521" max="521" width="11" style="227" customWidth="1"/>
    <col min="522" max="522" width="11.109375" style="227" customWidth="1"/>
    <col min="523" max="524" width="13.33203125" style="227" customWidth="1"/>
    <col min="525" max="525" width="13.88671875" style="227" customWidth="1"/>
    <col min="526" max="529" width="9.109375" style="227" customWidth="1"/>
    <col min="530" max="768" width="8.88671875" style="227"/>
    <col min="769" max="769" width="46.109375" style="227" customWidth="1"/>
    <col min="770" max="770" width="30.6640625" style="227" customWidth="1"/>
    <col min="771" max="771" width="20.88671875" style="227" customWidth="1"/>
    <col min="772" max="773" width="20.44140625" style="227" customWidth="1"/>
    <col min="774" max="774" width="14.6640625" style="227" customWidth="1"/>
    <col min="775" max="775" width="14" style="227" customWidth="1"/>
    <col min="776" max="776" width="32.88671875" style="227" customWidth="1"/>
    <col min="777" max="777" width="11" style="227" customWidth="1"/>
    <col min="778" max="778" width="11.109375" style="227" customWidth="1"/>
    <col min="779" max="780" width="13.33203125" style="227" customWidth="1"/>
    <col min="781" max="781" width="13.88671875" style="227" customWidth="1"/>
    <col min="782" max="785" width="9.109375" style="227" customWidth="1"/>
    <col min="786" max="1024" width="8.88671875" style="227"/>
    <col min="1025" max="1025" width="46.109375" style="227" customWidth="1"/>
    <col min="1026" max="1026" width="30.6640625" style="227" customWidth="1"/>
    <col min="1027" max="1027" width="20.88671875" style="227" customWidth="1"/>
    <col min="1028" max="1029" width="20.44140625" style="227" customWidth="1"/>
    <col min="1030" max="1030" width="14.6640625" style="227" customWidth="1"/>
    <col min="1031" max="1031" width="14" style="227" customWidth="1"/>
    <col min="1032" max="1032" width="32.88671875" style="227" customWidth="1"/>
    <col min="1033" max="1033" width="11" style="227" customWidth="1"/>
    <col min="1034" max="1034" width="11.109375" style="227" customWidth="1"/>
    <col min="1035" max="1036" width="13.33203125" style="227" customWidth="1"/>
    <col min="1037" max="1037" width="13.88671875" style="227" customWidth="1"/>
    <col min="1038" max="1041" width="9.109375" style="227" customWidth="1"/>
    <col min="1042" max="1280" width="8.88671875" style="227"/>
    <col min="1281" max="1281" width="46.109375" style="227" customWidth="1"/>
    <col min="1282" max="1282" width="30.6640625" style="227" customWidth="1"/>
    <col min="1283" max="1283" width="20.88671875" style="227" customWidth="1"/>
    <col min="1284" max="1285" width="20.44140625" style="227" customWidth="1"/>
    <col min="1286" max="1286" width="14.6640625" style="227" customWidth="1"/>
    <col min="1287" max="1287" width="14" style="227" customWidth="1"/>
    <col min="1288" max="1288" width="32.88671875" style="227" customWidth="1"/>
    <col min="1289" max="1289" width="11" style="227" customWidth="1"/>
    <col min="1290" max="1290" width="11.109375" style="227" customWidth="1"/>
    <col min="1291" max="1292" width="13.33203125" style="227" customWidth="1"/>
    <col min="1293" max="1293" width="13.88671875" style="227" customWidth="1"/>
    <col min="1294" max="1297" width="9.109375" style="227" customWidth="1"/>
    <col min="1298" max="1536" width="8.88671875" style="227"/>
    <col min="1537" max="1537" width="46.109375" style="227" customWidth="1"/>
    <col min="1538" max="1538" width="30.6640625" style="227" customWidth="1"/>
    <col min="1539" max="1539" width="20.88671875" style="227" customWidth="1"/>
    <col min="1540" max="1541" width="20.44140625" style="227" customWidth="1"/>
    <col min="1542" max="1542" width="14.6640625" style="227" customWidth="1"/>
    <col min="1543" max="1543" width="14" style="227" customWidth="1"/>
    <col min="1544" max="1544" width="32.88671875" style="227" customWidth="1"/>
    <col min="1545" max="1545" width="11" style="227" customWidth="1"/>
    <col min="1546" max="1546" width="11.109375" style="227" customWidth="1"/>
    <col min="1547" max="1548" width="13.33203125" style="227" customWidth="1"/>
    <col min="1549" max="1549" width="13.88671875" style="227" customWidth="1"/>
    <col min="1550" max="1553" width="9.109375" style="227" customWidth="1"/>
    <col min="1554" max="1792" width="8.88671875" style="227"/>
    <col min="1793" max="1793" width="46.109375" style="227" customWidth="1"/>
    <col min="1794" max="1794" width="30.6640625" style="227" customWidth="1"/>
    <col min="1795" max="1795" width="20.88671875" style="227" customWidth="1"/>
    <col min="1796" max="1797" width="20.44140625" style="227" customWidth="1"/>
    <col min="1798" max="1798" width="14.6640625" style="227" customWidth="1"/>
    <col min="1799" max="1799" width="14" style="227" customWidth="1"/>
    <col min="1800" max="1800" width="32.88671875" style="227" customWidth="1"/>
    <col min="1801" max="1801" width="11" style="227" customWidth="1"/>
    <col min="1802" max="1802" width="11.109375" style="227" customWidth="1"/>
    <col min="1803" max="1804" width="13.33203125" style="227" customWidth="1"/>
    <col min="1805" max="1805" width="13.88671875" style="227" customWidth="1"/>
    <col min="1806" max="1809" width="9.109375" style="227" customWidth="1"/>
    <col min="1810" max="2048" width="8.88671875" style="227"/>
    <col min="2049" max="2049" width="46.109375" style="227" customWidth="1"/>
    <col min="2050" max="2050" width="30.6640625" style="227" customWidth="1"/>
    <col min="2051" max="2051" width="20.88671875" style="227" customWidth="1"/>
    <col min="2052" max="2053" width="20.44140625" style="227" customWidth="1"/>
    <col min="2054" max="2054" width="14.6640625" style="227" customWidth="1"/>
    <col min="2055" max="2055" width="14" style="227" customWidth="1"/>
    <col min="2056" max="2056" width="32.88671875" style="227" customWidth="1"/>
    <col min="2057" max="2057" width="11" style="227" customWidth="1"/>
    <col min="2058" max="2058" width="11.109375" style="227" customWidth="1"/>
    <col min="2059" max="2060" width="13.33203125" style="227" customWidth="1"/>
    <col min="2061" max="2061" width="13.88671875" style="227" customWidth="1"/>
    <col min="2062" max="2065" width="9.109375" style="227" customWidth="1"/>
    <col min="2066" max="2304" width="8.88671875" style="227"/>
    <col min="2305" max="2305" width="46.109375" style="227" customWidth="1"/>
    <col min="2306" max="2306" width="30.6640625" style="227" customWidth="1"/>
    <col min="2307" max="2307" width="20.88671875" style="227" customWidth="1"/>
    <col min="2308" max="2309" width="20.44140625" style="227" customWidth="1"/>
    <col min="2310" max="2310" width="14.6640625" style="227" customWidth="1"/>
    <col min="2311" max="2311" width="14" style="227" customWidth="1"/>
    <col min="2312" max="2312" width="32.88671875" style="227" customWidth="1"/>
    <col min="2313" max="2313" width="11" style="227" customWidth="1"/>
    <col min="2314" max="2314" width="11.109375" style="227" customWidth="1"/>
    <col min="2315" max="2316" width="13.33203125" style="227" customWidth="1"/>
    <col min="2317" max="2317" width="13.88671875" style="227" customWidth="1"/>
    <col min="2318" max="2321" width="9.109375" style="227" customWidth="1"/>
    <col min="2322" max="2560" width="8.88671875" style="227"/>
    <col min="2561" max="2561" width="46.109375" style="227" customWidth="1"/>
    <col min="2562" max="2562" width="30.6640625" style="227" customWidth="1"/>
    <col min="2563" max="2563" width="20.88671875" style="227" customWidth="1"/>
    <col min="2564" max="2565" width="20.44140625" style="227" customWidth="1"/>
    <col min="2566" max="2566" width="14.6640625" style="227" customWidth="1"/>
    <col min="2567" max="2567" width="14" style="227" customWidth="1"/>
    <col min="2568" max="2568" width="32.88671875" style="227" customWidth="1"/>
    <col min="2569" max="2569" width="11" style="227" customWidth="1"/>
    <col min="2570" max="2570" width="11.109375" style="227" customWidth="1"/>
    <col min="2571" max="2572" width="13.33203125" style="227" customWidth="1"/>
    <col min="2573" max="2573" width="13.88671875" style="227" customWidth="1"/>
    <col min="2574" max="2577" width="9.109375" style="227" customWidth="1"/>
    <col min="2578" max="2816" width="8.88671875" style="227"/>
    <col min="2817" max="2817" width="46.109375" style="227" customWidth="1"/>
    <col min="2818" max="2818" width="30.6640625" style="227" customWidth="1"/>
    <col min="2819" max="2819" width="20.88671875" style="227" customWidth="1"/>
    <col min="2820" max="2821" width="20.44140625" style="227" customWidth="1"/>
    <col min="2822" max="2822" width="14.6640625" style="227" customWidth="1"/>
    <col min="2823" max="2823" width="14" style="227" customWidth="1"/>
    <col min="2824" max="2824" width="32.88671875" style="227" customWidth="1"/>
    <col min="2825" max="2825" width="11" style="227" customWidth="1"/>
    <col min="2826" max="2826" width="11.109375" style="227" customWidth="1"/>
    <col min="2827" max="2828" width="13.33203125" style="227" customWidth="1"/>
    <col min="2829" max="2829" width="13.88671875" style="227" customWidth="1"/>
    <col min="2830" max="2833" width="9.109375" style="227" customWidth="1"/>
    <col min="2834" max="3072" width="8.88671875" style="227"/>
    <col min="3073" max="3073" width="46.109375" style="227" customWidth="1"/>
    <col min="3074" max="3074" width="30.6640625" style="227" customWidth="1"/>
    <col min="3075" max="3075" width="20.88671875" style="227" customWidth="1"/>
    <col min="3076" max="3077" width="20.44140625" style="227" customWidth="1"/>
    <col min="3078" max="3078" width="14.6640625" style="227" customWidth="1"/>
    <col min="3079" max="3079" width="14" style="227" customWidth="1"/>
    <col min="3080" max="3080" width="32.88671875" style="227" customWidth="1"/>
    <col min="3081" max="3081" width="11" style="227" customWidth="1"/>
    <col min="3082" max="3082" width="11.109375" style="227" customWidth="1"/>
    <col min="3083" max="3084" width="13.33203125" style="227" customWidth="1"/>
    <col min="3085" max="3085" width="13.88671875" style="227" customWidth="1"/>
    <col min="3086" max="3089" width="9.109375" style="227" customWidth="1"/>
    <col min="3090" max="3328" width="8.88671875" style="227"/>
    <col min="3329" max="3329" width="46.109375" style="227" customWidth="1"/>
    <col min="3330" max="3330" width="30.6640625" style="227" customWidth="1"/>
    <col min="3331" max="3331" width="20.88671875" style="227" customWidth="1"/>
    <col min="3332" max="3333" width="20.44140625" style="227" customWidth="1"/>
    <col min="3334" max="3334" width="14.6640625" style="227" customWidth="1"/>
    <col min="3335" max="3335" width="14" style="227" customWidth="1"/>
    <col min="3336" max="3336" width="32.88671875" style="227" customWidth="1"/>
    <col min="3337" max="3337" width="11" style="227" customWidth="1"/>
    <col min="3338" max="3338" width="11.109375" style="227" customWidth="1"/>
    <col min="3339" max="3340" width="13.33203125" style="227" customWidth="1"/>
    <col min="3341" max="3341" width="13.88671875" style="227" customWidth="1"/>
    <col min="3342" max="3345" width="9.109375" style="227" customWidth="1"/>
    <col min="3346" max="3584" width="8.88671875" style="227"/>
    <col min="3585" max="3585" width="46.109375" style="227" customWidth="1"/>
    <col min="3586" max="3586" width="30.6640625" style="227" customWidth="1"/>
    <col min="3587" max="3587" width="20.88671875" style="227" customWidth="1"/>
    <col min="3588" max="3589" width="20.44140625" style="227" customWidth="1"/>
    <col min="3590" max="3590" width="14.6640625" style="227" customWidth="1"/>
    <col min="3591" max="3591" width="14" style="227" customWidth="1"/>
    <col min="3592" max="3592" width="32.88671875" style="227" customWidth="1"/>
    <col min="3593" max="3593" width="11" style="227" customWidth="1"/>
    <col min="3594" max="3594" width="11.109375" style="227" customWidth="1"/>
    <col min="3595" max="3596" width="13.33203125" style="227" customWidth="1"/>
    <col min="3597" max="3597" width="13.88671875" style="227" customWidth="1"/>
    <col min="3598" max="3601" width="9.109375" style="227" customWidth="1"/>
    <col min="3602" max="3840" width="8.88671875" style="227"/>
    <col min="3841" max="3841" width="46.109375" style="227" customWidth="1"/>
    <col min="3842" max="3842" width="30.6640625" style="227" customWidth="1"/>
    <col min="3843" max="3843" width="20.88671875" style="227" customWidth="1"/>
    <col min="3844" max="3845" width="20.44140625" style="227" customWidth="1"/>
    <col min="3846" max="3846" width="14.6640625" style="227" customWidth="1"/>
    <col min="3847" max="3847" width="14" style="227" customWidth="1"/>
    <col min="3848" max="3848" width="32.88671875" style="227" customWidth="1"/>
    <col min="3849" max="3849" width="11" style="227" customWidth="1"/>
    <col min="3850" max="3850" width="11.109375" style="227" customWidth="1"/>
    <col min="3851" max="3852" width="13.33203125" style="227" customWidth="1"/>
    <col min="3853" max="3853" width="13.88671875" style="227" customWidth="1"/>
    <col min="3854" max="3857" width="9.109375" style="227" customWidth="1"/>
    <col min="3858" max="4096" width="8.88671875" style="227"/>
    <col min="4097" max="4097" width="46.109375" style="227" customWidth="1"/>
    <col min="4098" max="4098" width="30.6640625" style="227" customWidth="1"/>
    <col min="4099" max="4099" width="20.88671875" style="227" customWidth="1"/>
    <col min="4100" max="4101" width="20.44140625" style="227" customWidth="1"/>
    <col min="4102" max="4102" width="14.6640625" style="227" customWidth="1"/>
    <col min="4103" max="4103" width="14" style="227" customWidth="1"/>
    <col min="4104" max="4104" width="32.88671875" style="227" customWidth="1"/>
    <col min="4105" max="4105" width="11" style="227" customWidth="1"/>
    <col min="4106" max="4106" width="11.109375" style="227" customWidth="1"/>
    <col min="4107" max="4108" width="13.33203125" style="227" customWidth="1"/>
    <col min="4109" max="4109" width="13.88671875" style="227" customWidth="1"/>
    <col min="4110" max="4113" width="9.109375" style="227" customWidth="1"/>
    <col min="4114" max="4352" width="8.88671875" style="227"/>
    <col min="4353" max="4353" width="46.109375" style="227" customWidth="1"/>
    <col min="4354" max="4354" width="30.6640625" style="227" customWidth="1"/>
    <col min="4355" max="4355" width="20.88671875" style="227" customWidth="1"/>
    <col min="4356" max="4357" width="20.44140625" style="227" customWidth="1"/>
    <col min="4358" max="4358" width="14.6640625" style="227" customWidth="1"/>
    <col min="4359" max="4359" width="14" style="227" customWidth="1"/>
    <col min="4360" max="4360" width="32.88671875" style="227" customWidth="1"/>
    <col min="4361" max="4361" width="11" style="227" customWidth="1"/>
    <col min="4362" max="4362" width="11.109375" style="227" customWidth="1"/>
    <col min="4363" max="4364" width="13.33203125" style="227" customWidth="1"/>
    <col min="4365" max="4365" width="13.88671875" style="227" customWidth="1"/>
    <col min="4366" max="4369" width="9.109375" style="227" customWidth="1"/>
    <col min="4370" max="4608" width="8.88671875" style="227"/>
    <col min="4609" max="4609" width="46.109375" style="227" customWidth="1"/>
    <col min="4610" max="4610" width="30.6640625" style="227" customWidth="1"/>
    <col min="4611" max="4611" width="20.88671875" style="227" customWidth="1"/>
    <col min="4612" max="4613" width="20.44140625" style="227" customWidth="1"/>
    <col min="4614" max="4614" width="14.6640625" style="227" customWidth="1"/>
    <col min="4615" max="4615" width="14" style="227" customWidth="1"/>
    <col min="4616" max="4616" width="32.88671875" style="227" customWidth="1"/>
    <col min="4617" max="4617" width="11" style="227" customWidth="1"/>
    <col min="4618" max="4618" width="11.109375" style="227" customWidth="1"/>
    <col min="4619" max="4620" width="13.33203125" style="227" customWidth="1"/>
    <col min="4621" max="4621" width="13.88671875" style="227" customWidth="1"/>
    <col min="4622" max="4625" width="9.109375" style="227" customWidth="1"/>
    <col min="4626" max="4864" width="8.88671875" style="227"/>
    <col min="4865" max="4865" width="46.109375" style="227" customWidth="1"/>
    <col min="4866" max="4866" width="30.6640625" style="227" customWidth="1"/>
    <col min="4867" max="4867" width="20.88671875" style="227" customWidth="1"/>
    <col min="4868" max="4869" width="20.44140625" style="227" customWidth="1"/>
    <col min="4870" max="4870" width="14.6640625" style="227" customWidth="1"/>
    <col min="4871" max="4871" width="14" style="227" customWidth="1"/>
    <col min="4872" max="4872" width="32.88671875" style="227" customWidth="1"/>
    <col min="4873" max="4873" width="11" style="227" customWidth="1"/>
    <col min="4874" max="4874" width="11.109375" style="227" customWidth="1"/>
    <col min="4875" max="4876" width="13.33203125" style="227" customWidth="1"/>
    <col min="4877" max="4877" width="13.88671875" style="227" customWidth="1"/>
    <col min="4878" max="4881" width="9.109375" style="227" customWidth="1"/>
    <col min="4882" max="5120" width="8.88671875" style="227"/>
    <col min="5121" max="5121" width="46.109375" style="227" customWidth="1"/>
    <col min="5122" max="5122" width="30.6640625" style="227" customWidth="1"/>
    <col min="5123" max="5123" width="20.88671875" style="227" customWidth="1"/>
    <col min="5124" max="5125" width="20.44140625" style="227" customWidth="1"/>
    <col min="5126" max="5126" width="14.6640625" style="227" customWidth="1"/>
    <col min="5127" max="5127" width="14" style="227" customWidth="1"/>
    <col min="5128" max="5128" width="32.88671875" style="227" customWidth="1"/>
    <col min="5129" max="5129" width="11" style="227" customWidth="1"/>
    <col min="5130" max="5130" width="11.109375" style="227" customWidth="1"/>
    <col min="5131" max="5132" width="13.33203125" style="227" customWidth="1"/>
    <col min="5133" max="5133" width="13.88671875" style="227" customWidth="1"/>
    <col min="5134" max="5137" width="9.109375" style="227" customWidth="1"/>
    <col min="5138" max="5376" width="8.88671875" style="227"/>
    <col min="5377" max="5377" width="46.109375" style="227" customWidth="1"/>
    <col min="5378" max="5378" width="30.6640625" style="227" customWidth="1"/>
    <col min="5379" max="5379" width="20.88671875" style="227" customWidth="1"/>
    <col min="5380" max="5381" width="20.44140625" style="227" customWidth="1"/>
    <col min="5382" max="5382" width="14.6640625" style="227" customWidth="1"/>
    <col min="5383" max="5383" width="14" style="227" customWidth="1"/>
    <col min="5384" max="5384" width="32.88671875" style="227" customWidth="1"/>
    <col min="5385" max="5385" width="11" style="227" customWidth="1"/>
    <col min="5386" max="5386" width="11.109375" style="227" customWidth="1"/>
    <col min="5387" max="5388" width="13.33203125" style="227" customWidth="1"/>
    <col min="5389" max="5389" width="13.88671875" style="227" customWidth="1"/>
    <col min="5390" max="5393" width="9.109375" style="227" customWidth="1"/>
    <col min="5394" max="5632" width="8.88671875" style="227"/>
    <col min="5633" max="5633" width="46.109375" style="227" customWidth="1"/>
    <col min="5634" max="5634" width="30.6640625" style="227" customWidth="1"/>
    <col min="5635" max="5635" width="20.88671875" style="227" customWidth="1"/>
    <col min="5636" max="5637" width="20.44140625" style="227" customWidth="1"/>
    <col min="5638" max="5638" width="14.6640625" style="227" customWidth="1"/>
    <col min="5639" max="5639" width="14" style="227" customWidth="1"/>
    <col min="5640" max="5640" width="32.88671875" style="227" customWidth="1"/>
    <col min="5641" max="5641" width="11" style="227" customWidth="1"/>
    <col min="5642" max="5642" width="11.109375" style="227" customWidth="1"/>
    <col min="5643" max="5644" width="13.33203125" style="227" customWidth="1"/>
    <col min="5645" max="5645" width="13.88671875" style="227" customWidth="1"/>
    <col min="5646" max="5649" width="9.109375" style="227" customWidth="1"/>
    <col min="5650" max="5888" width="8.88671875" style="227"/>
    <col min="5889" max="5889" width="46.109375" style="227" customWidth="1"/>
    <col min="5890" max="5890" width="30.6640625" style="227" customWidth="1"/>
    <col min="5891" max="5891" width="20.88671875" style="227" customWidth="1"/>
    <col min="5892" max="5893" width="20.44140625" style="227" customWidth="1"/>
    <col min="5894" max="5894" width="14.6640625" style="227" customWidth="1"/>
    <col min="5895" max="5895" width="14" style="227" customWidth="1"/>
    <col min="5896" max="5896" width="32.88671875" style="227" customWidth="1"/>
    <col min="5897" max="5897" width="11" style="227" customWidth="1"/>
    <col min="5898" max="5898" width="11.109375" style="227" customWidth="1"/>
    <col min="5899" max="5900" width="13.33203125" style="227" customWidth="1"/>
    <col min="5901" max="5901" width="13.88671875" style="227" customWidth="1"/>
    <col min="5902" max="5905" width="9.109375" style="227" customWidth="1"/>
    <col min="5906" max="6144" width="8.88671875" style="227"/>
    <col min="6145" max="6145" width="46.109375" style="227" customWidth="1"/>
    <col min="6146" max="6146" width="30.6640625" style="227" customWidth="1"/>
    <col min="6147" max="6147" width="20.88671875" style="227" customWidth="1"/>
    <col min="6148" max="6149" width="20.44140625" style="227" customWidth="1"/>
    <col min="6150" max="6150" width="14.6640625" style="227" customWidth="1"/>
    <col min="6151" max="6151" width="14" style="227" customWidth="1"/>
    <col min="6152" max="6152" width="32.88671875" style="227" customWidth="1"/>
    <col min="6153" max="6153" width="11" style="227" customWidth="1"/>
    <col min="6154" max="6154" width="11.109375" style="227" customWidth="1"/>
    <col min="6155" max="6156" width="13.33203125" style="227" customWidth="1"/>
    <col min="6157" max="6157" width="13.88671875" style="227" customWidth="1"/>
    <col min="6158" max="6161" width="9.109375" style="227" customWidth="1"/>
    <col min="6162" max="6400" width="8.88671875" style="227"/>
    <col min="6401" max="6401" width="46.109375" style="227" customWidth="1"/>
    <col min="6402" max="6402" width="30.6640625" style="227" customWidth="1"/>
    <col min="6403" max="6403" width="20.88671875" style="227" customWidth="1"/>
    <col min="6404" max="6405" width="20.44140625" style="227" customWidth="1"/>
    <col min="6406" max="6406" width="14.6640625" style="227" customWidth="1"/>
    <col min="6407" max="6407" width="14" style="227" customWidth="1"/>
    <col min="6408" max="6408" width="32.88671875" style="227" customWidth="1"/>
    <col min="6409" max="6409" width="11" style="227" customWidth="1"/>
    <col min="6410" max="6410" width="11.109375" style="227" customWidth="1"/>
    <col min="6411" max="6412" width="13.33203125" style="227" customWidth="1"/>
    <col min="6413" max="6413" width="13.88671875" style="227" customWidth="1"/>
    <col min="6414" max="6417" width="9.109375" style="227" customWidth="1"/>
    <col min="6418" max="6656" width="8.88671875" style="227"/>
    <col min="6657" max="6657" width="46.109375" style="227" customWidth="1"/>
    <col min="6658" max="6658" width="30.6640625" style="227" customWidth="1"/>
    <col min="6659" max="6659" width="20.88671875" style="227" customWidth="1"/>
    <col min="6660" max="6661" width="20.44140625" style="227" customWidth="1"/>
    <col min="6662" max="6662" width="14.6640625" style="227" customWidth="1"/>
    <col min="6663" max="6663" width="14" style="227" customWidth="1"/>
    <col min="6664" max="6664" width="32.88671875" style="227" customWidth="1"/>
    <col min="6665" max="6665" width="11" style="227" customWidth="1"/>
    <col min="6666" max="6666" width="11.109375" style="227" customWidth="1"/>
    <col min="6667" max="6668" width="13.33203125" style="227" customWidth="1"/>
    <col min="6669" max="6669" width="13.88671875" style="227" customWidth="1"/>
    <col min="6670" max="6673" width="9.109375" style="227" customWidth="1"/>
    <col min="6674" max="6912" width="8.88671875" style="227"/>
    <col min="6913" max="6913" width="46.109375" style="227" customWidth="1"/>
    <col min="6914" max="6914" width="30.6640625" style="227" customWidth="1"/>
    <col min="6915" max="6915" width="20.88671875" style="227" customWidth="1"/>
    <col min="6916" max="6917" width="20.44140625" style="227" customWidth="1"/>
    <col min="6918" max="6918" width="14.6640625" style="227" customWidth="1"/>
    <col min="6919" max="6919" width="14" style="227" customWidth="1"/>
    <col min="6920" max="6920" width="32.88671875" style="227" customWidth="1"/>
    <col min="6921" max="6921" width="11" style="227" customWidth="1"/>
    <col min="6922" max="6922" width="11.109375" style="227" customWidth="1"/>
    <col min="6923" max="6924" width="13.33203125" style="227" customWidth="1"/>
    <col min="6925" max="6925" width="13.88671875" style="227" customWidth="1"/>
    <col min="6926" max="6929" width="9.109375" style="227" customWidth="1"/>
    <col min="6930" max="7168" width="8.88671875" style="227"/>
    <col min="7169" max="7169" width="46.109375" style="227" customWidth="1"/>
    <col min="7170" max="7170" width="30.6640625" style="227" customWidth="1"/>
    <col min="7171" max="7171" width="20.88671875" style="227" customWidth="1"/>
    <col min="7172" max="7173" width="20.44140625" style="227" customWidth="1"/>
    <col min="7174" max="7174" width="14.6640625" style="227" customWidth="1"/>
    <col min="7175" max="7175" width="14" style="227" customWidth="1"/>
    <col min="7176" max="7176" width="32.88671875" style="227" customWidth="1"/>
    <col min="7177" max="7177" width="11" style="227" customWidth="1"/>
    <col min="7178" max="7178" width="11.109375" style="227" customWidth="1"/>
    <col min="7179" max="7180" width="13.33203125" style="227" customWidth="1"/>
    <col min="7181" max="7181" width="13.88671875" style="227" customWidth="1"/>
    <col min="7182" max="7185" width="9.109375" style="227" customWidth="1"/>
    <col min="7186" max="7424" width="8.88671875" style="227"/>
    <col min="7425" max="7425" width="46.109375" style="227" customWidth="1"/>
    <col min="7426" max="7426" width="30.6640625" style="227" customWidth="1"/>
    <col min="7427" max="7427" width="20.88671875" style="227" customWidth="1"/>
    <col min="7428" max="7429" width="20.44140625" style="227" customWidth="1"/>
    <col min="7430" max="7430" width="14.6640625" style="227" customWidth="1"/>
    <col min="7431" max="7431" width="14" style="227" customWidth="1"/>
    <col min="7432" max="7432" width="32.88671875" style="227" customWidth="1"/>
    <col min="7433" max="7433" width="11" style="227" customWidth="1"/>
    <col min="7434" max="7434" width="11.109375" style="227" customWidth="1"/>
    <col min="7435" max="7436" width="13.33203125" style="227" customWidth="1"/>
    <col min="7437" max="7437" width="13.88671875" style="227" customWidth="1"/>
    <col min="7438" max="7441" width="9.109375" style="227" customWidth="1"/>
    <col min="7442" max="7680" width="8.88671875" style="227"/>
    <col min="7681" max="7681" width="46.109375" style="227" customWidth="1"/>
    <col min="7682" max="7682" width="30.6640625" style="227" customWidth="1"/>
    <col min="7683" max="7683" width="20.88671875" style="227" customWidth="1"/>
    <col min="7684" max="7685" width="20.44140625" style="227" customWidth="1"/>
    <col min="7686" max="7686" width="14.6640625" style="227" customWidth="1"/>
    <col min="7687" max="7687" width="14" style="227" customWidth="1"/>
    <col min="7688" max="7688" width="32.88671875" style="227" customWidth="1"/>
    <col min="7689" max="7689" width="11" style="227" customWidth="1"/>
    <col min="7690" max="7690" width="11.109375" style="227" customWidth="1"/>
    <col min="7691" max="7692" width="13.33203125" style="227" customWidth="1"/>
    <col min="7693" max="7693" width="13.88671875" style="227" customWidth="1"/>
    <col min="7694" max="7697" width="9.109375" style="227" customWidth="1"/>
    <col min="7698" max="7936" width="8.88671875" style="227"/>
    <col min="7937" max="7937" width="46.109375" style="227" customWidth="1"/>
    <col min="7938" max="7938" width="30.6640625" style="227" customWidth="1"/>
    <col min="7939" max="7939" width="20.88671875" style="227" customWidth="1"/>
    <col min="7940" max="7941" width="20.44140625" style="227" customWidth="1"/>
    <col min="7942" max="7942" width="14.6640625" style="227" customWidth="1"/>
    <col min="7943" max="7943" width="14" style="227" customWidth="1"/>
    <col min="7944" max="7944" width="32.88671875" style="227" customWidth="1"/>
    <col min="7945" max="7945" width="11" style="227" customWidth="1"/>
    <col min="7946" max="7946" width="11.109375" style="227" customWidth="1"/>
    <col min="7947" max="7948" width="13.33203125" style="227" customWidth="1"/>
    <col min="7949" max="7949" width="13.88671875" style="227" customWidth="1"/>
    <col min="7950" max="7953" width="9.109375" style="227" customWidth="1"/>
    <col min="7954" max="8192" width="8.88671875" style="227"/>
    <col min="8193" max="8193" width="46.109375" style="227" customWidth="1"/>
    <col min="8194" max="8194" width="30.6640625" style="227" customWidth="1"/>
    <col min="8195" max="8195" width="20.88671875" style="227" customWidth="1"/>
    <col min="8196" max="8197" width="20.44140625" style="227" customWidth="1"/>
    <col min="8198" max="8198" width="14.6640625" style="227" customWidth="1"/>
    <col min="8199" max="8199" width="14" style="227" customWidth="1"/>
    <col min="8200" max="8200" width="32.88671875" style="227" customWidth="1"/>
    <col min="8201" max="8201" width="11" style="227" customWidth="1"/>
    <col min="8202" max="8202" width="11.109375" style="227" customWidth="1"/>
    <col min="8203" max="8204" width="13.33203125" style="227" customWidth="1"/>
    <col min="8205" max="8205" width="13.88671875" style="227" customWidth="1"/>
    <col min="8206" max="8209" width="9.109375" style="227" customWidth="1"/>
    <col min="8210" max="8448" width="8.88671875" style="227"/>
    <col min="8449" max="8449" width="46.109375" style="227" customWidth="1"/>
    <col min="8450" max="8450" width="30.6640625" style="227" customWidth="1"/>
    <col min="8451" max="8451" width="20.88671875" style="227" customWidth="1"/>
    <col min="8452" max="8453" width="20.44140625" style="227" customWidth="1"/>
    <col min="8454" max="8454" width="14.6640625" style="227" customWidth="1"/>
    <col min="8455" max="8455" width="14" style="227" customWidth="1"/>
    <col min="8456" max="8456" width="32.88671875" style="227" customWidth="1"/>
    <col min="8457" max="8457" width="11" style="227" customWidth="1"/>
    <col min="8458" max="8458" width="11.109375" style="227" customWidth="1"/>
    <col min="8459" max="8460" width="13.33203125" style="227" customWidth="1"/>
    <col min="8461" max="8461" width="13.88671875" style="227" customWidth="1"/>
    <col min="8462" max="8465" width="9.109375" style="227" customWidth="1"/>
    <col min="8466" max="8704" width="8.88671875" style="227"/>
    <col min="8705" max="8705" width="46.109375" style="227" customWidth="1"/>
    <col min="8706" max="8706" width="30.6640625" style="227" customWidth="1"/>
    <col min="8707" max="8707" width="20.88671875" style="227" customWidth="1"/>
    <col min="8708" max="8709" width="20.44140625" style="227" customWidth="1"/>
    <col min="8710" max="8710" width="14.6640625" style="227" customWidth="1"/>
    <col min="8711" max="8711" width="14" style="227" customWidth="1"/>
    <col min="8712" max="8712" width="32.88671875" style="227" customWidth="1"/>
    <col min="8713" max="8713" width="11" style="227" customWidth="1"/>
    <col min="8714" max="8714" width="11.109375" style="227" customWidth="1"/>
    <col min="8715" max="8716" width="13.33203125" style="227" customWidth="1"/>
    <col min="8717" max="8717" width="13.88671875" style="227" customWidth="1"/>
    <col min="8718" max="8721" width="9.109375" style="227" customWidth="1"/>
    <col min="8722" max="8960" width="8.88671875" style="227"/>
    <col min="8961" max="8961" width="46.109375" style="227" customWidth="1"/>
    <col min="8962" max="8962" width="30.6640625" style="227" customWidth="1"/>
    <col min="8963" max="8963" width="20.88671875" style="227" customWidth="1"/>
    <col min="8964" max="8965" width="20.44140625" style="227" customWidth="1"/>
    <col min="8966" max="8966" width="14.6640625" style="227" customWidth="1"/>
    <col min="8967" max="8967" width="14" style="227" customWidth="1"/>
    <col min="8968" max="8968" width="32.88671875" style="227" customWidth="1"/>
    <col min="8969" max="8969" width="11" style="227" customWidth="1"/>
    <col min="8970" max="8970" width="11.109375" style="227" customWidth="1"/>
    <col min="8971" max="8972" width="13.33203125" style="227" customWidth="1"/>
    <col min="8973" max="8973" width="13.88671875" style="227" customWidth="1"/>
    <col min="8974" max="8977" width="9.109375" style="227" customWidth="1"/>
    <col min="8978" max="9216" width="8.88671875" style="227"/>
    <col min="9217" max="9217" width="46.109375" style="227" customWidth="1"/>
    <col min="9218" max="9218" width="30.6640625" style="227" customWidth="1"/>
    <col min="9219" max="9219" width="20.88671875" style="227" customWidth="1"/>
    <col min="9220" max="9221" width="20.44140625" style="227" customWidth="1"/>
    <col min="9222" max="9222" width="14.6640625" style="227" customWidth="1"/>
    <col min="9223" max="9223" width="14" style="227" customWidth="1"/>
    <col min="9224" max="9224" width="32.88671875" style="227" customWidth="1"/>
    <col min="9225" max="9225" width="11" style="227" customWidth="1"/>
    <col min="9226" max="9226" width="11.109375" style="227" customWidth="1"/>
    <col min="9227" max="9228" width="13.33203125" style="227" customWidth="1"/>
    <col min="9229" max="9229" width="13.88671875" style="227" customWidth="1"/>
    <col min="9230" max="9233" width="9.109375" style="227" customWidth="1"/>
    <col min="9234" max="9472" width="8.88671875" style="227"/>
    <col min="9473" max="9473" width="46.109375" style="227" customWidth="1"/>
    <col min="9474" max="9474" width="30.6640625" style="227" customWidth="1"/>
    <col min="9475" max="9475" width="20.88671875" style="227" customWidth="1"/>
    <col min="9476" max="9477" width="20.44140625" style="227" customWidth="1"/>
    <col min="9478" max="9478" width="14.6640625" style="227" customWidth="1"/>
    <col min="9479" max="9479" width="14" style="227" customWidth="1"/>
    <col min="9480" max="9480" width="32.88671875" style="227" customWidth="1"/>
    <col min="9481" max="9481" width="11" style="227" customWidth="1"/>
    <col min="9482" max="9482" width="11.109375" style="227" customWidth="1"/>
    <col min="9483" max="9484" width="13.33203125" style="227" customWidth="1"/>
    <col min="9485" max="9485" width="13.88671875" style="227" customWidth="1"/>
    <col min="9486" max="9489" width="9.109375" style="227" customWidth="1"/>
    <col min="9490" max="9728" width="8.88671875" style="227"/>
    <col min="9729" max="9729" width="46.109375" style="227" customWidth="1"/>
    <col min="9730" max="9730" width="30.6640625" style="227" customWidth="1"/>
    <col min="9731" max="9731" width="20.88671875" style="227" customWidth="1"/>
    <col min="9732" max="9733" width="20.44140625" style="227" customWidth="1"/>
    <col min="9734" max="9734" width="14.6640625" style="227" customWidth="1"/>
    <col min="9735" max="9735" width="14" style="227" customWidth="1"/>
    <col min="9736" max="9736" width="32.88671875" style="227" customWidth="1"/>
    <col min="9737" max="9737" width="11" style="227" customWidth="1"/>
    <col min="9738" max="9738" width="11.109375" style="227" customWidth="1"/>
    <col min="9739" max="9740" width="13.33203125" style="227" customWidth="1"/>
    <col min="9741" max="9741" width="13.88671875" style="227" customWidth="1"/>
    <col min="9742" max="9745" width="9.109375" style="227" customWidth="1"/>
    <col min="9746" max="9984" width="8.88671875" style="227"/>
    <col min="9985" max="9985" width="46.109375" style="227" customWidth="1"/>
    <col min="9986" max="9986" width="30.6640625" style="227" customWidth="1"/>
    <col min="9987" max="9987" width="20.88671875" style="227" customWidth="1"/>
    <col min="9988" max="9989" width="20.44140625" style="227" customWidth="1"/>
    <col min="9990" max="9990" width="14.6640625" style="227" customWidth="1"/>
    <col min="9991" max="9991" width="14" style="227" customWidth="1"/>
    <col min="9992" max="9992" width="32.88671875" style="227" customWidth="1"/>
    <col min="9993" max="9993" width="11" style="227" customWidth="1"/>
    <col min="9994" max="9994" width="11.109375" style="227" customWidth="1"/>
    <col min="9995" max="9996" width="13.33203125" style="227" customWidth="1"/>
    <col min="9997" max="9997" width="13.88671875" style="227" customWidth="1"/>
    <col min="9998" max="10001" width="9.109375" style="227" customWidth="1"/>
    <col min="10002" max="10240" width="8.88671875" style="227"/>
    <col min="10241" max="10241" width="46.109375" style="227" customWidth="1"/>
    <col min="10242" max="10242" width="30.6640625" style="227" customWidth="1"/>
    <col min="10243" max="10243" width="20.88671875" style="227" customWidth="1"/>
    <col min="10244" max="10245" width="20.44140625" style="227" customWidth="1"/>
    <col min="10246" max="10246" width="14.6640625" style="227" customWidth="1"/>
    <col min="10247" max="10247" width="14" style="227" customWidth="1"/>
    <col min="10248" max="10248" width="32.88671875" style="227" customWidth="1"/>
    <col min="10249" max="10249" width="11" style="227" customWidth="1"/>
    <col min="10250" max="10250" width="11.109375" style="227" customWidth="1"/>
    <col min="10251" max="10252" width="13.33203125" style="227" customWidth="1"/>
    <col min="10253" max="10253" width="13.88671875" style="227" customWidth="1"/>
    <col min="10254" max="10257" width="9.109375" style="227" customWidth="1"/>
    <col min="10258" max="10496" width="8.88671875" style="227"/>
    <col min="10497" max="10497" width="46.109375" style="227" customWidth="1"/>
    <col min="10498" max="10498" width="30.6640625" style="227" customWidth="1"/>
    <col min="10499" max="10499" width="20.88671875" style="227" customWidth="1"/>
    <col min="10500" max="10501" width="20.44140625" style="227" customWidth="1"/>
    <col min="10502" max="10502" width="14.6640625" style="227" customWidth="1"/>
    <col min="10503" max="10503" width="14" style="227" customWidth="1"/>
    <col min="10504" max="10504" width="32.88671875" style="227" customWidth="1"/>
    <col min="10505" max="10505" width="11" style="227" customWidth="1"/>
    <col min="10506" max="10506" width="11.109375" style="227" customWidth="1"/>
    <col min="10507" max="10508" width="13.33203125" style="227" customWidth="1"/>
    <col min="10509" max="10509" width="13.88671875" style="227" customWidth="1"/>
    <col min="10510" max="10513" width="9.109375" style="227" customWidth="1"/>
    <col min="10514" max="10752" width="8.88671875" style="227"/>
    <col min="10753" max="10753" width="46.109375" style="227" customWidth="1"/>
    <col min="10754" max="10754" width="30.6640625" style="227" customWidth="1"/>
    <col min="10755" max="10755" width="20.88671875" style="227" customWidth="1"/>
    <col min="10756" max="10757" width="20.44140625" style="227" customWidth="1"/>
    <col min="10758" max="10758" width="14.6640625" style="227" customWidth="1"/>
    <col min="10759" max="10759" width="14" style="227" customWidth="1"/>
    <col min="10760" max="10760" width="32.88671875" style="227" customWidth="1"/>
    <col min="10761" max="10761" width="11" style="227" customWidth="1"/>
    <col min="10762" max="10762" width="11.109375" style="227" customWidth="1"/>
    <col min="10763" max="10764" width="13.33203125" style="227" customWidth="1"/>
    <col min="10765" max="10765" width="13.88671875" style="227" customWidth="1"/>
    <col min="10766" max="10769" width="9.109375" style="227" customWidth="1"/>
    <col min="10770" max="11008" width="8.88671875" style="227"/>
    <col min="11009" max="11009" width="46.109375" style="227" customWidth="1"/>
    <col min="11010" max="11010" width="30.6640625" style="227" customWidth="1"/>
    <col min="11011" max="11011" width="20.88671875" style="227" customWidth="1"/>
    <col min="11012" max="11013" width="20.44140625" style="227" customWidth="1"/>
    <col min="11014" max="11014" width="14.6640625" style="227" customWidth="1"/>
    <col min="11015" max="11015" width="14" style="227" customWidth="1"/>
    <col min="11016" max="11016" width="32.88671875" style="227" customWidth="1"/>
    <col min="11017" max="11017" width="11" style="227" customWidth="1"/>
    <col min="11018" max="11018" width="11.109375" style="227" customWidth="1"/>
    <col min="11019" max="11020" width="13.33203125" style="227" customWidth="1"/>
    <col min="11021" max="11021" width="13.88671875" style="227" customWidth="1"/>
    <col min="11022" max="11025" width="9.109375" style="227" customWidth="1"/>
    <col min="11026" max="11264" width="8.88671875" style="227"/>
    <col min="11265" max="11265" width="46.109375" style="227" customWidth="1"/>
    <col min="11266" max="11266" width="30.6640625" style="227" customWidth="1"/>
    <col min="11267" max="11267" width="20.88671875" style="227" customWidth="1"/>
    <col min="11268" max="11269" width="20.44140625" style="227" customWidth="1"/>
    <col min="11270" max="11270" width="14.6640625" style="227" customWidth="1"/>
    <col min="11271" max="11271" width="14" style="227" customWidth="1"/>
    <col min="11272" max="11272" width="32.88671875" style="227" customWidth="1"/>
    <col min="11273" max="11273" width="11" style="227" customWidth="1"/>
    <col min="11274" max="11274" width="11.109375" style="227" customWidth="1"/>
    <col min="11275" max="11276" width="13.33203125" style="227" customWidth="1"/>
    <col min="11277" max="11277" width="13.88671875" style="227" customWidth="1"/>
    <col min="11278" max="11281" width="9.109375" style="227" customWidth="1"/>
    <col min="11282" max="11520" width="8.88671875" style="227"/>
    <col min="11521" max="11521" width="46.109375" style="227" customWidth="1"/>
    <col min="11522" max="11522" width="30.6640625" style="227" customWidth="1"/>
    <col min="11523" max="11523" width="20.88671875" style="227" customWidth="1"/>
    <col min="11524" max="11525" width="20.44140625" style="227" customWidth="1"/>
    <col min="11526" max="11526" width="14.6640625" style="227" customWidth="1"/>
    <col min="11527" max="11527" width="14" style="227" customWidth="1"/>
    <col min="11528" max="11528" width="32.88671875" style="227" customWidth="1"/>
    <col min="11529" max="11529" width="11" style="227" customWidth="1"/>
    <col min="11530" max="11530" width="11.109375" style="227" customWidth="1"/>
    <col min="11531" max="11532" width="13.33203125" style="227" customWidth="1"/>
    <col min="11533" max="11533" width="13.88671875" style="227" customWidth="1"/>
    <col min="11534" max="11537" width="9.109375" style="227" customWidth="1"/>
    <col min="11538" max="11776" width="8.88671875" style="227"/>
    <col min="11777" max="11777" width="46.109375" style="227" customWidth="1"/>
    <col min="11778" max="11778" width="30.6640625" style="227" customWidth="1"/>
    <col min="11779" max="11779" width="20.88671875" style="227" customWidth="1"/>
    <col min="11780" max="11781" width="20.44140625" style="227" customWidth="1"/>
    <col min="11782" max="11782" width="14.6640625" style="227" customWidth="1"/>
    <col min="11783" max="11783" width="14" style="227" customWidth="1"/>
    <col min="11784" max="11784" width="32.88671875" style="227" customWidth="1"/>
    <col min="11785" max="11785" width="11" style="227" customWidth="1"/>
    <col min="11786" max="11786" width="11.109375" style="227" customWidth="1"/>
    <col min="11787" max="11788" width="13.33203125" style="227" customWidth="1"/>
    <col min="11789" max="11789" width="13.88671875" style="227" customWidth="1"/>
    <col min="11790" max="11793" width="9.109375" style="227" customWidth="1"/>
    <col min="11794" max="12032" width="8.88671875" style="227"/>
    <col min="12033" max="12033" width="46.109375" style="227" customWidth="1"/>
    <col min="12034" max="12034" width="30.6640625" style="227" customWidth="1"/>
    <col min="12035" max="12035" width="20.88671875" style="227" customWidth="1"/>
    <col min="12036" max="12037" width="20.44140625" style="227" customWidth="1"/>
    <col min="12038" max="12038" width="14.6640625" style="227" customWidth="1"/>
    <col min="12039" max="12039" width="14" style="227" customWidth="1"/>
    <col min="12040" max="12040" width="32.88671875" style="227" customWidth="1"/>
    <col min="12041" max="12041" width="11" style="227" customWidth="1"/>
    <col min="12042" max="12042" width="11.109375" style="227" customWidth="1"/>
    <col min="12043" max="12044" width="13.33203125" style="227" customWidth="1"/>
    <col min="12045" max="12045" width="13.88671875" style="227" customWidth="1"/>
    <col min="12046" max="12049" width="9.109375" style="227" customWidth="1"/>
    <col min="12050" max="12288" width="8.88671875" style="227"/>
    <col min="12289" max="12289" width="46.109375" style="227" customWidth="1"/>
    <col min="12290" max="12290" width="30.6640625" style="227" customWidth="1"/>
    <col min="12291" max="12291" width="20.88671875" style="227" customWidth="1"/>
    <col min="12292" max="12293" width="20.44140625" style="227" customWidth="1"/>
    <col min="12294" max="12294" width="14.6640625" style="227" customWidth="1"/>
    <col min="12295" max="12295" width="14" style="227" customWidth="1"/>
    <col min="12296" max="12296" width="32.88671875" style="227" customWidth="1"/>
    <col min="12297" max="12297" width="11" style="227" customWidth="1"/>
    <col min="12298" max="12298" width="11.109375" style="227" customWidth="1"/>
    <col min="12299" max="12300" width="13.33203125" style="227" customWidth="1"/>
    <col min="12301" max="12301" width="13.88671875" style="227" customWidth="1"/>
    <col min="12302" max="12305" width="9.109375" style="227" customWidth="1"/>
    <col min="12306" max="12544" width="8.88671875" style="227"/>
    <col min="12545" max="12545" width="46.109375" style="227" customWidth="1"/>
    <col min="12546" max="12546" width="30.6640625" style="227" customWidth="1"/>
    <col min="12547" max="12547" width="20.88671875" style="227" customWidth="1"/>
    <col min="12548" max="12549" width="20.44140625" style="227" customWidth="1"/>
    <col min="12550" max="12550" width="14.6640625" style="227" customWidth="1"/>
    <col min="12551" max="12551" width="14" style="227" customWidth="1"/>
    <col min="12552" max="12552" width="32.88671875" style="227" customWidth="1"/>
    <col min="12553" max="12553" width="11" style="227" customWidth="1"/>
    <col min="12554" max="12554" width="11.109375" style="227" customWidth="1"/>
    <col min="12555" max="12556" width="13.33203125" style="227" customWidth="1"/>
    <col min="12557" max="12557" width="13.88671875" style="227" customWidth="1"/>
    <col min="12558" max="12561" width="9.109375" style="227" customWidth="1"/>
    <col min="12562" max="12800" width="8.88671875" style="227"/>
    <col min="12801" max="12801" width="46.109375" style="227" customWidth="1"/>
    <col min="12802" max="12802" width="30.6640625" style="227" customWidth="1"/>
    <col min="12803" max="12803" width="20.88671875" style="227" customWidth="1"/>
    <col min="12804" max="12805" width="20.44140625" style="227" customWidth="1"/>
    <col min="12806" max="12806" width="14.6640625" style="227" customWidth="1"/>
    <col min="12807" max="12807" width="14" style="227" customWidth="1"/>
    <col min="12808" max="12808" width="32.88671875" style="227" customWidth="1"/>
    <col min="12809" max="12809" width="11" style="227" customWidth="1"/>
    <col min="12810" max="12810" width="11.109375" style="227" customWidth="1"/>
    <col min="12811" max="12812" width="13.33203125" style="227" customWidth="1"/>
    <col min="12813" max="12813" width="13.88671875" style="227" customWidth="1"/>
    <col min="12814" max="12817" width="9.109375" style="227" customWidth="1"/>
    <col min="12818" max="13056" width="8.88671875" style="227"/>
    <col min="13057" max="13057" width="46.109375" style="227" customWidth="1"/>
    <col min="13058" max="13058" width="30.6640625" style="227" customWidth="1"/>
    <col min="13059" max="13059" width="20.88671875" style="227" customWidth="1"/>
    <col min="13060" max="13061" width="20.44140625" style="227" customWidth="1"/>
    <col min="13062" max="13062" width="14.6640625" style="227" customWidth="1"/>
    <col min="13063" max="13063" width="14" style="227" customWidth="1"/>
    <col min="13064" max="13064" width="32.88671875" style="227" customWidth="1"/>
    <col min="13065" max="13065" width="11" style="227" customWidth="1"/>
    <col min="13066" max="13066" width="11.109375" style="227" customWidth="1"/>
    <col min="13067" max="13068" width="13.33203125" style="227" customWidth="1"/>
    <col min="13069" max="13069" width="13.88671875" style="227" customWidth="1"/>
    <col min="13070" max="13073" width="9.109375" style="227" customWidth="1"/>
    <col min="13074" max="13312" width="8.88671875" style="227"/>
    <col min="13313" max="13313" width="46.109375" style="227" customWidth="1"/>
    <col min="13314" max="13314" width="30.6640625" style="227" customWidth="1"/>
    <col min="13315" max="13315" width="20.88671875" style="227" customWidth="1"/>
    <col min="13316" max="13317" width="20.44140625" style="227" customWidth="1"/>
    <col min="13318" max="13318" width="14.6640625" style="227" customWidth="1"/>
    <col min="13319" max="13319" width="14" style="227" customWidth="1"/>
    <col min="13320" max="13320" width="32.88671875" style="227" customWidth="1"/>
    <col min="13321" max="13321" width="11" style="227" customWidth="1"/>
    <col min="13322" max="13322" width="11.109375" style="227" customWidth="1"/>
    <col min="13323" max="13324" width="13.33203125" style="227" customWidth="1"/>
    <col min="13325" max="13325" width="13.88671875" style="227" customWidth="1"/>
    <col min="13326" max="13329" width="9.109375" style="227" customWidth="1"/>
    <col min="13330" max="13568" width="8.88671875" style="227"/>
    <col min="13569" max="13569" width="46.109375" style="227" customWidth="1"/>
    <col min="13570" max="13570" width="30.6640625" style="227" customWidth="1"/>
    <col min="13571" max="13571" width="20.88671875" style="227" customWidth="1"/>
    <col min="13572" max="13573" width="20.44140625" style="227" customWidth="1"/>
    <col min="13574" max="13574" width="14.6640625" style="227" customWidth="1"/>
    <col min="13575" max="13575" width="14" style="227" customWidth="1"/>
    <col min="13576" max="13576" width="32.88671875" style="227" customWidth="1"/>
    <col min="13577" max="13577" width="11" style="227" customWidth="1"/>
    <col min="13578" max="13578" width="11.109375" style="227" customWidth="1"/>
    <col min="13579" max="13580" width="13.33203125" style="227" customWidth="1"/>
    <col min="13581" max="13581" width="13.88671875" style="227" customWidth="1"/>
    <col min="13582" max="13585" width="9.109375" style="227" customWidth="1"/>
    <col min="13586" max="13824" width="8.88671875" style="227"/>
    <col min="13825" max="13825" width="46.109375" style="227" customWidth="1"/>
    <col min="13826" max="13826" width="30.6640625" style="227" customWidth="1"/>
    <col min="13827" max="13827" width="20.88671875" style="227" customWidth="1"/>
    <col min="13828" max="13829" width="20.44140625" style="227" customWidth="1"/>
    <col min="13830" max="13830" width="14.6640625" style="227" customWidth="1"/>
    <col min="13831" max="13831" width="14" style="227" customWidth="1"/>
    <col min="13832" max="13832" width="32.88671875" style="227" customWidth="1"/>
    <col min="13833" max="13833" width="11" style="227" customWidth="1"/>
    <col min="13834" max="13834" width="11.109375" style="227" customWidth="1"/>
    <col min="13835" max="13836" width="13.33203125" style="227" customWidth="1"/>
    <col min="13837" max="13837" width="13.88671875" style="227" customWidth="1"/>
    <col min="13838" max="13841" width="9.109375" style="227" customWidth="1"/>
    <col min="13842" max="14080" width="8.88671875" style="227"/>
    <col min="14081" max="14081" width="46.109375" style="227" customWidth="1"/>
    <col min="14082" max="14082" width="30.6640625" style="227" customWidth="1"/>
    <col min="14083" max="14083" width="20.88671875" style="227" customWidth="1"/>
    <col min="14084" max="14085" width="20.44140625" style="227" customWidth="1"/>
    <col min="14086" max="14086" width="14.6640625" style="227" customWidth="1"/>
    <col min="14087" max="14087" width="14" style="227" customWidth="1"/>
    <col min="14088" max="14088" width="32.88671875" style="227" customWidth="1"/>
    <col min="14089" max="14089" width="11" style="227" customWidth="1"/>
    <col min="14090" max="14090" width="11.109375" style="227" customWidth="1"/>
    <col min="14091" max="14092" width="13.33203125" style="227" customWidth="1"/>
    <col min="14093" max="14093" width="13.88671875" style="227" customWidth="1"/>
    <col min="14094" max="14097" width="9.109375" style="227" customWidth="1"/>
    <col min="14098" max="14336" width="8.88671875" style="227"/>
    <col min="14337" max="14337" width="46.109375" style="227" customWidth="1"/>
    <col min="14338" max="14338" width="30.6640625" style="227" customWidth="1"/>
    <col min="14339" max="14339" width="20.88671875" style="227" customWidth="1"/>
    <col min="14340" max="14341" width="20.44140625" style="227" customWidth="1"/>
    <col min="14342" max="14342" width="14.6640625" style="227" customWidth="1"/>
    <col min="14343" max="14343" width="14" style="227" customWidth="1"/>
    <col min="14344" max="14344" width="32.88671875" style="227" customWidth="1"/>
    <col min="14345" max="14345" width="11" style="227" customWidth="1"/>
    <col min="14346" max="14346" width="11.109375" style="227" customWidth="1"/>
    <col min="14347" max="14348" width="13.33203125" style="227" customWidth="1"/>
    <col min="14349" max="14349" width="13.88671875" style="227" customWidth="1"/>
    <col min="14350" max="14353" width="9.109375" style="227" customWidth="1"/>
    <col min="14354" max="14592" width="8.88671875" style="227"/>
    <col min="14593" max="14593" width="46.109375" style="227" customWidth="1"/>
    <col min="14594" max="14594" width="30.6640625" style="227" customWidth="1"/>
    <col min="14595" max="14595" width="20.88671875" style="227" customWidth="1"/>
    <col min="14596" max="14597" width="20.44140625" style="227" customWidth="1"/>
    <col min="14598" max="14598" width="14.6640625" style="227" customWidth="1"/>
    <col min="14599" max="14599" width="14" style="227" customWidth="1"/>
    <col min="14600" max="14600" width="32.88671875" style="227" customWidth="1"/>
    <col min="14601" max="14601" width="11" style="227" customWidth="1"/>
    <col min="14602" max="14602" width="11.109375" style="227" customWidth="1"/>
    <col min="14603" max="14604" width="13.33203125" style="227" customWidth="1"/>
    <col min="14605" max="14605" width="13.88671875" style="227" customWidth="1"/>
    <col min="14606" max="14609" width="9.109375" style="227" customWidth="1"/>
    <col min="14610" max="14848" width="8.88671875" style="227"/>
    <col min="14849" max="14849" width="46.109375" style="227" customWidth="1"/>
    <col min="14850" max="14850" width="30.6640625" style="227" customWidth="1"/>
    <col min="14851" max="14851" width="20.88671875" style="227" customWidth="1"/>
    <col min="14852" max="14853" width="20.44140625" style="227" customWidth="1"/>
    <col min="14854" max="14854" width="14.6640625" style="227" customWidth="1"/>
    <col min="14855" max="14855" width="14" style="227" customWidth="1"/>
    <col min="14856" max="14856" width="32.88671875" style="227" customWidth="1"/>
    <col min="14857" max="14857" width="11" style="227" customWidth="1"/>
    <col min="14858" max="14858" width="11.109375" style="227" customWidth="1"/>
    <col min="14859" max="14860" width="13.33203125" style="227" customWidth="1"/>
    <col min="14861" max="14861" width="13.88671875" style="227" customWidth="1"/>
    <col min="14862" max="14865" width="9.109375" style="227" customWidth="1"/>
    <col min="14866" max="15104" width="8.88671875" style="227"/>
    <col min="15105" max="15105" width="46.109375" style="227" customWidth="1"/>
    <col min="15106" max="15106" width="30.6640625" style="227" customWidth="1"/>
    <col min="15107" max="15107" width="20.88671875" style="227" customWidth="1"/>
    <col min="15108" max="15109" width="20.44140625" style="227" customWidth="1"/>
    <col min="15110" max="15110" width="14.6640625" style="227" customWidth="1"/>
    <col min="15111" max="15111" width="14" style="227" customWidth="1"/>
    <col min="15112" max="15112" width="32.88671875" style="227" customWidth="1"/>
    <col min="15113" max="15113" width="11" style="227" customWidth="1"/>
    <col min="15114" max="15114" width="11.109375" style="227" customWidth="1"/>
    <col min="15115" max="15116" width="13.33203125" style="227" customWidth="1"/>
    <col min="15117" max="15117" width="13.88671875" style="227" customWidth="1"/>
    <col min="15118" max="15121" width="9.109375" style="227" customWidth="1"/>
    <col min="15122" max="15360" width="8.88671875" style="227"/>
    <col min="15361" max="15361" width="46.109375" style="227" customWidth="1"/>
    <col min="15362" max="15362" width="30.6640625" style="227" customWidth="1"/>
    <col min="15363" max="15363" width="20.88671875" style="227" customWidth="1"/>
    <col min="15364" max="15365" width="20.44140625" style="227" customWidth="1"/>
    <col min="15366" max="15366" width="14.6640625" style="227" customWidth="1"/>
    <col min="15367" max="15367" width="14" style="227" customWidth="1"/>
    <col min="15368" max="15368" width="32.88671875" style="227" customWidth="1"/>
    <col min="15369" max="15369" width="11" style="227" customWidth="1"/>
    <col min="15370" max="15370" width="11.109375" style="227" customWidth="1"/>
    <col min="15371" max="15372" width="13.33203125" style="227" customWidth="1"/>
    <col min="15373" max="15373" width="13.88671875" style="227" customWidth="1"/>
    <col min="15374" max="15377" width="9.109375" style="227" customWidth="1"/>
    <col min="15378" max="15616" width="8.88671875" style="227"/>
    <col min="15617" max="15617" width="46.109375" style="227" customWidth="1"/>
    <col min="15618" max="15618" width="30.6640625" style="227" customWidth="1"/>
    <col min="15619" max="15619" width="20.88671875" style="227" customWidth="1"/>
    <col min="15620" max="15621" width="20.44140625" style="227" customWidth="1"/>
    <col min="15622" max="15622" width="14.6640625" style="227" customWidth="1"/>
    <col min="15623" max="15623" width="14" style="227" customWidth="1"/>
    <col min="15624" max="15624" width="32.88671875" style="227" customWidth="1"/>
    <col min="15625" max="15625" width="11" style="227" customWidth="1"/>
    <col min="15626" max="15626" width="11.109375" style="227" customWidth="1"/>
    <col min="15627" max="15628" width="13.33203125" style="227" customWidth="1"/>
    <col min="15629" max="15629" width="13.88671875" style="227" customWidth="1"/>
    <col min="15630" max="15633" width="9.109375" style="227" customWidth="1"/>
    <col min="15634" max="15872" width="8.88671875" style="227"/>
    <col min="15873" max="15873" width="46.109375" style="227" customWidth="1"/>
    <col min="15874" max="15874" width="30.6640625" style="227" customWidth="1"/>
    <col min="15875" max="15875" width="20.88671875" style="227" customWidth="1"/>
    <col min="15876" max="15877" width="20.44140625" style="227" customWidth="1"/>
    <col min="15878" max="15878" width="14.6640625" style="227" customWidth="1"/>
    <col min="15879" max="15879" width="14" style="227" customWidth="1"/>
    <col min="15880" max="15880" width="32.88671875" style="227" customWidth="1"/>
    <col min="15881" max="15881" width="11" style="227" customWidth="1"/>
    <col min="15882" max="15882" width="11.109375" style="227" customWidth="1"/>
    <col min="15883" max="15884" width="13.33203125" style="227" customWidth="1"/>
    <col min="15885" max="15885" width="13.88671875" style="227" customWidth="1"/>
    <col min="15886" max="15889" width="9.109375" style="227" customWidth="1"/>
    <col min="15890" max="16128" width="8.88671875" style="227"/>
    <col min="16129" max="16129" width="46.109375" style="227" customWidth="1"/>
    <col min="16130" max="16130" width="30.6640625" style="227" customWidth="1"/>
    <col min="16131" max="16131" width="20.88671875" style="227" customWidth="1"/>
    <col min="16132" max="16133" width="20.44140625" style="227" customWidth="1"/>
    <col min="16134" max="16134" width="14.6640625" style="227" customWidth="1"/>
    <col min="16135" max="16135" width="14" style="227" customWidth="1"/>
    <col min="16136" max="16136" width="32.88671875" style="227" customWidth="1"/>
    <col min="16137" max="16137" width="11" style="227" customWidth="1"/>
    <col min="16138" max="16138" width="11.109375" style="227" customWidth="1"/>
    <col min="16139" max="16140" width="13.33203125" style="227" customWidth="1"/>
    <col min="16141" max="16141" width="13.88671875" style="227" customWidth="1"/>
    <col min="16142" max="16145" width="9.109375" style="227" customWidth="1"/>
    <col min="16146" max="16384" width="8.88671875" style="227"/>
  </cols>
  <sheetData>
    <row r="1" spans="1:13" ht="27" customHeight="1" x14ac:dyDescent="0.3">
      <c r="D1" s="359"/>
      <c r="E1" s="359"/>
      <c r="F1" s="699" t="s">
        <v>141</v>
      </c>
      <c r="G1" s="699"/>
    </row>
    <row r="2" spans="1:13" ht="15" customHeight="1" x14ac:dyDescent="0.3">
      <c r="C2" s="229"/>
      <c r="D2" s="699" t="s">
        <v>281</v>
      </c>
      <c r="E2" s="699"/>
      <c r="F2" s="699"/>
      <c r="G2" s="699"/>
      <c r="H2" s="230"/>
    </row>
    <row r="3" spans="1:13" s="233" customFormat="1" ht="37.200000000000003" customHeight="1" x14ac:dyDescent="0.35">
      <c r="A3" s="231"/>
      <c r="B3" s="231"/>
      <c r="C3" s="230"/>
      <c r="D3" s="699" t="s">
        <v>142</v>
      </c>
      <c r="E3" s="699"/>
      <c r="F3" s="699"/>
      <c r="G3" s="699"/>
      <c r="H3" s="230"/>
      <c r="I3" s="232"/>
      <c r="J3" s="232"/>
      <c r="K3" s="232"/>
      <c r="L3" s="232"/>
    </row>
    <row r="4" spans="1:13" s="233" customFormat="1" ht="24" customHeight="1" x14ac:dyDescent="0.4">
      <c r="A4" s="234"/>
      <c r="B4" s="234"/>
      <c r="C4" s="232"/>
      <c r="D4" s="699" t="s">
        <v>143</v>
      </c>
      <c r="E4" s="699"/>
      <c r="F4" s="699"/>
      <c r="G4" s="699"/>
      <c r="H4" s="232"/>
      <c r="I4" s="232"/>
      <c r="J4" s="232"/>
      <c r="K4" s="922"/>
      <c r="L4" s="922"/>
      <c r="M4" s="922"/>
    </row>
    <row r="5" spans="1:13" s="233" customFormat="1" ht="18" customHeight="1" x14ac:dyDescent="0.4">
      <c r="A5" s="234"/>
      <c r="B5" s="234"/>
      <c r="C5" s="229"/>
      <c r="D5" s="681"/>
      <c r="E5" s="681"/>
      <c r="F5" s="322"/>
      <c r="G5" s="322"/>
      <c r="H5" s="229"/>
      <c r="I5" s="229"/>
      <c r="J5" s="229"/>
      <c r="K5" s="922"/>
      <c r="L5" s="922"/>
      <c r="M5" s="922"/>
    </row>
    <row r="6" spans="1:13" s="235" customFormat="1" ht="22.2" customHeight="1" x14ac:dyDescent="0.4">
      <c r="A6" s="234"/>
      <c r="B6" s="234"/>
      <c r="C6" s="232"/>
      <c r="D6" s="709" t="s">
        <v>121</v>
      </c>
      <c r="E6" s="709"/>
      <c r="F6" s="709"/>
      <c r="G6" s="709"/>
      <c r="H6" s="232"/>
      <c r="I6" s="232"/>
      <c r="J6" s="232"/>
      <c r="K6" s="922"/>
      <c r="L6" s="922"/>
      <c r="M6" s="922"/>
    </row>
    <row r="7" spans="1:13" s="235" customFormat="1" ht="19.2" customHeight="1" x14ac:dyDescent="0.4">
      <c r="A7" s="234"/>
      <c r="B7" s="234"/>
      <c r="C7" s="232"/>
      <c r="D7" s="710" t="s">
        <v>282</v>
      </c>
      <c r="E7" s="710"/>
      <c r="F7" s="710"/>
      <c r="G7" s="710"/>
      <c r="H7" s="232"/>
      <c r="I7" s="232"/>
      <c r="J7" s="232"/>
      <c r="K7" s="232"/>
      <c r="L7" s="232"/>
    </row>
    <row r="8" spans="1:13" s="235" customFormat="1" ht="18" customHeight="1" x14ac:dyDescent="0.4">
      <c r="A8" s="234"/>
      <c r="B8" s="234"/>
      <c r="C8" s="232"/>
      <c r="D8" s="710" t="s">
        <v>122</v>
      </c>
      <c r="E8" s="710"/>
      <c r="F8" s="710"/>
      <c r="G8" s="710"/>
      <c r="H8" s="232"/>
      <c r="I8" s="232"/>
      <c r="J8" s="232"/>
      <c r="K8" s="232"/>
      <c r="L8" s="232"/>
    </row>
    <row r="9" spans="1:13" ht="15.6" x14ac:dyDescent="0.3">
      <c r="D9" s="709" t="s">
        <v>123</v>
      </c>
      <c r="E9" s="709"/>
      <c r="F9" s="709"/>
      <c r="G9" s="709"/>
    </row>
    <row r="10" spans="1:13" ht="15.6" x14ac:dyDescent="0.3">
      <c r="D10" s="683"/>
      <c r="E10" s="683"/>
      <c r="F10" s="683"/>
      <c r="G10" s="683"/>
    </row>
    <row r="11" spans="1:13" s="236" customFormat="1" ht="15.6" x14ac:dyDescent="0.3">
      <c r="D11" s="863"/>
      <c r="E11" s="863"/>
      <c r="F11" s="863"/>
      <c r="G11" s="863"/>
    </row>
    <row r="12" spans="1:13" s="237" customFormat="1" ht="15.6" x14ac:dyDescent="0.3">
      <c r="C12" s="238" t="s">
        <v>0</v>
      </c>
      <c r="D12" s="238"/>
      <c r="E12" s="238"/>
      <c r="F12" s="238"/>
      <c r="G12" s="238"/>
      <c r="H12" s="238"/>
      <c r="I12" s="239"/>
    </row>
    <row r="13" spans="1:13" s="237" customFormat="1" ht="15.6" x14ac:dyDescent="0.3">
      <c r="B13" s="240" t="s">
        <v>112</v>
      </c>
      <c r="C13" s="240"/>
      <c r="D13" s="240"/>
      <c r="E13" s="240"/>
      <c r="F13" s="241"/>
      <c r="G13" s="241"/>
      <c r="H13" s="241"/>
      <c r="I13" s="239"/>
    </row>
    <row r="14" spans="1:13" s="237" customFormat="1" ht="15.6" x14ac:dyDescent="0.3">
      <c r="B14" s="923" t="s">
        <v>1</v>
      </c>
      <c r="C14" s="923"/>
      <c r="D14" s="923"/>
      <c r="E14" s="923"/>
      <c r="F14" s="242"/>
      <c r="G14" s="242"/>
      <c r="H14" s="242"/>
      <c r="I14" s="239"/>
    </row>
    <row r="15" spans="1:13" s="237" customFormat="1" ht="15" customHeight="1" x14ac:dyDescent="0.3">
      <c r="B15" s="238"/>
      <c r="C15" s="67" t="s">
        <v>283</v>
      </c>
      <c r="D15" s="243"/>
      <c r="E15" s="238"/>
      <c r="F15" s="238"/>
      <c r="G15" s="238"/>
      <c r="H15" s="238"/>
      <c r="I15" s="239"/>
    </row>
    <row r="16" spans="1:13" s="237" customFormat="1" ht="15" customHeight="1" x14ac:dyDescent="0.3">
      <c r="B16" s="238"/>
      <c r="C16" s="67"/>
      <c r="D16" s="243"/>
      <c r="E16" s="238"/>
      <c r="F16" s="238"/>
      <c r="G16" s="238"/>
      <c r="H16" s="238"/>
      <c r="I16" s="239"/>
    </row>
    <row r="17" spans="1:13" s="237" customFormat="1" ht="31.2" customHeight="1" x14ac:dyDescent="0.3">
      <c r="A17" s="924" t="s">
        <v>113</v>
      </c>
      <c r="B17" s="924"/>
      <c r="C17" s="924"/>
      <c r="D17" s="924"/>
      <c r="E17" s="924"/>
      <c r="F17" s="924"/>
      <c r="G17" s="924"/>
      <c r="H17" s="244"/>
      <c r="I17" s="239"/>
      <c r="J17" s="245"/>
      <c r="K17" s="245"/>
      <c r="L17" s="245"/>
      <c r="M17" s="245"/>
    </row>
    <row r="18" spans="1:13" s="246" customFormat="1" ht="51.75" customHeight="1" x14ac:dyDescent="0.3">
      <c r="A18" s="704" t="s">
        <v>299</v>
      </c>
      <c r="B18" s="704"/>
      <c r="C18" s="704"/>
      <c r="D18" s="704"/>
      <c r="E18" s="704"/>
      <c r="F18" s="704"/>
      <c r="G18" s="704"/>
      <c r="H18" s="247"/>
      <c r="I18" s="248"/>
      <c r="J18" s="247"/>
      <c r="K18" s="247"/>
      <c r="L18" s="247"/>
      <c r="M18" s="247"/>
    </row>
    <row r="19" spans="1:13" s="246" customFormat="1" ht="363" customHeight="1" x14ac:dyDescent="0.3">
      <c r="A19" s="917" t="s">
        <v>330</v>
      </c>
      <c r="B19" s="917"/>
      <c r="C19" s="917"/>
      <c r="D19" s="917"/>
      <c r="E19" s="917"/>
      <c r="F19" s="917"/>
      <c r="G19" s="917"/>
      <c r="H19" s="288"/>
      <c r="I19" s="249"/>
      <c r="J19" s="250"/>
      <c r="K19" s="250"/>
      <c r="L19" s="250"/>
    </row>
    <row r="20" spans="1:13" s="251" customFormat="1" ht="31.95" customHeight="1" x14ac:dyDescent="0.3">
      <c r="A20" s="236" t="s">
        <v>62</v>
      </c>
    </row>
    <row r="21" spans="1:13" s="251" customFormat="1" ht="22.95" customHeight="1" x14ac:dyDescent="0.3">
      <c r="A21" s="925" t="s">
        <v>108</v>
      </c>
      <c r="B21" s="925"/>
      <c r="C21" s="925"/>
      <c r="D21" s="925"/>
      <c r="E21" s="925"/>
      <c r="F21" s="925"/>
      <c r="G21" s="925"/>
    </row>
    <row r="22" spans="1:13" s="253" customFormat="1" ht="25.95" customHeight="1" x14ac:dyDescent="0.3">
      <c r="A22" s="926" t="s">
        <v>114</v>
      </c>
      <c r="B22" s="926"/>
      <c r="C22" s="926"/>
      <c r="D22" s="926"/>
      <c r="E22" s="926"/>
      <c r="F22" s="926"/>
      <c r="G22" s="926"/>
      <c r="H22" s="252"/>
    </row>
    <row r="23" spans="1:13" s="251" customFormat="1" ht="19.2" customHeight="1" x14ac:dyDescent="0.3">
      <c r="A23" s="236" t="s">
        <v>43</v>
      </c>
    </row>
    <row r="24" spans="1:13" s="251" customFormat="1" ht="20.399999999999999" customHeight="1" x14ac:dyDescent="0.3">
      <c r="A24" s="236" t="s">
        <v>115</v>
      </c>
    </row>
    <row r="25" spans="1:13" s="246" customFormat="1" ht="49.5" customHeight="1" x14ac:dyDescent="0.3">
      <c r="A25" s="917" t="s">
        <v>116</v>
      </c>
      <c r="B25" s="917"/>
      <c r="C25" s="917"/>
      <c r="D25" s="917"/>
      <c r="E25" s="917"/>
      <c r="F25" s="917"/>
      <c r="G25" s="917"/>
      <c r="H25" s="254"/>
      <c r="I25" s="249"/>
      <c r="J25" s="250"/>
      <c r="K25" s="250"/>
      <c r="L25" s="250"/>
    </row>
    <row r="26" spans="1:13" s="246" customFormat="1" ht="32.4" customHeight="1" x14ac:dyDescent="0.3">
      <c r="A26" s="917" t="s">
        <v>327</v>
      </c>
      <c r="B26" s="917"/>
      <c r="C26" s="917"/>
      <c r="D26" s="917"/>
      <c r="E26" s="917"/>
      <c r="F26" s="917"/>
      <c r="G26" s="917"/>
      <c r="I26" s="249"/>
      <c r="J26" s="250"/>
      <c r="K26" s="250"/>
      <c r="L26" s="250"/>
    </row>
    <row r="27" spans="1:13" s="246" customFormat="1" ht="20.399999999999999" customHeight="1" x14ac:dyDescent="0.3">
      <c r="A27" s="917"/>
      <c r="B27" s="917"/>
      <c r="C27" s="917"/>
      <c r="D27" s="917"/>
      <c r="E27" s="917"/>
      <c r="F27" s="917"/>
      <c r="G27" s="917"/>
      <c r="I27" s="249"/>
      <c r="J27" s="250"/>
      <c r="K27" s="250"/>
      <c r="L27" s="250"/>
    </row>
    <row r="28" spans="1:13" s="246" customFormat="1" ht="37.950000000000003" customHeight="1" x14ac:dyDescent="0.3">
      <c r="A28" s="917" t="s">
        <v>117</v>
      </c>
      <c r="B28" s="917"/>
      <c r="C28" s="917"/>
      <c r="D28" s="917"/>
      <c r="E28" s="917"/>
      <c r="F28" s="917"/>
      <c r="G28" s="917"/>
      <c r="H28" s="254"/>
      <c r="I28" s="248"/>
    </row>
    <row r="29" spans="1:13" s="251" customFormat="1" ht="25.2" customHeight="1" x14ac:dyDescent="0.3">
      <c r="A29" s="918" t="s">
        <v>56</v>
      </c>
      <c r="B29" s="687" t="s">
        <v>5</v>
      </c>
      <c r="C29" s="687" t="s">
        <v>300</v>
      </c>
      <c r="D29" s="687" t="s">
        <v>301</v>
      </c>
      <c r="E29" s="687" t="s">
        <v>37</v>
      </c>
      <c r="F29" s="687"/>
      <c r="G29" s="687"/>
      <c r="H29" s="244"/>
    </row>
    <row r="30" spans="1:13" s="251" customFormat="1" ht="36.75" customHeight="1" x14ac:dyDescent="0.3">
      <c r="A30" s="918"/>
      <c r="B30" s="687"/>
      <c r="C30" s="687"/>
      <c r="D30" s="687"/>
      <c r="E30" s="497" t="s">
        <v>105</v>
      </c>
      <c r="F30" s="497" t="s">
        <v>210</v>
      </c>
      <c r="G30" s="497" t="s">
        <v>284</v>
      </c>
      <c r="H30" s="244"/>
    </row>
    <row r="31" spans="1:13" s="251" customFormat="1" ht="54" customHeight="1" x14ac:dyDescent="0.3">
      <c r="A31" s="255" t="s">
        <v>118</v>
      </c>
      <c r="B31" s="256" t="s">
        <v>14</v>
      </c>
      <c r="C31" s="304">
        <f>728952+280932</f>
        <v>1009884</v>
      </c>
      <c r="D31" s="304">
        <f>1070133+210400</f>
        <v>1280533</v>
      </c>
      <c r="E31" s="304">
        <v>1198026</v>
      </c>
      <c r="F31" s="305">
        <v>534114</v>
      </c>
      <c r="G31" s="305">
        <v>157567</v>
      </c>
      <c r="H31" s="244"/>
    </row>
    <row r="32" spans="1:13" s="260" customFormat="1" ht="38.4" customHeight="1" x14ac:dyDescent="0.3">
      <c r="A32" s="257" t="s">
        <v>20</v>
      </c>
      <c r="B32" s="258" t="s">
        <v>57</v>
      </c>
      <c r="C32" s="262">
        <f>C31</f>
        <v>1009884</v>
      </c>
      <c r="D32" s="262">
        <f>SUM(D31:D31)</f>
        <v>1280533</v>
      </c>
      <c r="E32" s="262">
        <f>E31</f>
        <v>1198026</v>
      </c>
      <c r="F32" s="262">
        <f>F31</f>
        <v>534114</v>
      </c>
      <c r="G32" s="306">
        <f>G31</f>
        <v>157567</v>
      </c>
      <c r="H32" s="259"/>
    </row>
    <row r="33" spans="1:13" s="260" customFormat="1" ht="15.6" x14ac:dyDescent="0.3">
      <c r="A33" s="261"/>
      <c r="B33" s="258"/>
      <c r="C33" s="262"/>
      <c r="D33" s="262"/>
      <c r="E33" s="262"/>
      <c r="F33" s="262"/>
      <c r="G33" s="262"/>
      <c r="H33" s="259"/>
    </row>
    <row r="34" spans="1:13" s="237" customFormat="1" ht="64.95" customHeight="1" x14ac:dyDescent="0.3">
      <c r="A34" s="919" t="s">
        <v>19</v>
      </c>
      <c r="B34" s="921" t="s">
        <v>5</v>
      </c>
      <c r="C34" s="687" t="s">
        <v>300</v>
      </c>
      <c r="D34" s="687" t="s">
        <v>301</v>
      </c>
      <c r="E34" s="687" t="s">
        <v>37</v>
      </c>
      <c r="F34" s="687"/>
      <c r="G34" s="687"/>
      <c r="H34" s="239"/>
      <c r="I34" s="239"/>
      <c r="J34" s="245"/>
      <c r="K34" s="245"/>
      <c r="L34" s="245"/>
      <c r="M34" s="245"/>
    </row>
    <row r="35" spans="1:13" s="251" customFormat="1" ht="22.95" customHeight="1" x14ac:dyDescent="0.3">
      <c r="A35" s="920"/>
      <c r="B35" s="921"/>
      <c r="C35" s="687"/>
      <c r="D35" s="687"/>
      <c r="E35" s="497" t="s">
        <v>105</v>
      </c>
      <c r="F35" s="497" t="s">
        <v>210</v>
      </c>
      <c r="G35" s="497" t="s">
        <v>284</v>
      </c>
      <c r="H35" s="239"/>
    </row>
    <row r="36" spans="1:13" s="265" customFormat="1" ht="58.95" customHeight="1" x14ac:dyDescent="0.3">
      <c r="A36" s="263" t="s">
        <v>119</v>
      </c>
      <c r="B36" s="264" t="s">
        <v>120</v>
      </c>
      <c r="C36" s="264">
        <f>4+2</f>
        <v>6</v>
      </c>
      <c r="D36" s="264">
        <f>8+1</f>
        <v>9</v>
      </c>
      <c r="E36" s="264">
        <v>9</v>
      </c>
      <c r="F36" s="264">
        <v>9</v>
      </c>
      <c r="G36" s="264">
        <v>9</v>
      </c>
      <c r="H36" s="248"/>
      <c r="I36" s="265" t="s">
        <v>48</v>
      </c>
      <c r="J36" s="265" t="s">
        <v>48</v>
      </c>
    </row>
    <row r="37" spans="1:13" s="251" customFormat="1" ht="31.95" customHeight="1" x14ac:dyDescent="0.3">
      <c r="A37" s="266" t="s">
        <v>20</v>
      </c>
      <c r="B37" s="258" t="s">
        <v>14</v>
      </c>
      <c r="C37" s="262">
        <f>C32</f>
        <v>1009884</v>
      </c>
      <c r="D37" s="262">
        <f>D32</f>
        <v>1280533</v>
      </c>
      <c r="E37" s="262">
        <f>E32</f>
        <v>1198026</v>
      </c>
      <c r="F37" s="262">
        <f>F32</f>
        <v>534114</v>
      </c>
      <c r="G37" s="306">
        <f>G32</f>
        <v>157567</v>
      </c>
      <c r="H37" s="239"/>
      <c r="L37" s="251" t="s">
        <v>48</v>
      </c>
    </row>
    <row r="38" spans="1:13" s="237" customFormat="1" ht="38.4" customHeight="1" x14ac:dyDescent="0.3">
      <c r="A38" s="267"/>
      <c r="B38" s="267"/>
      <c r="C38" s="268"/>
      <c r="D38" s="269" t="s">
        <v>48</v>
      </c>
      <c r="E38" s="269"/>
      <c r="F38" s="269"/>
      <c r="G38" s="269"/>
      <c r="H38" s="269"/>
      <c r="I38" s="239"/>
    </row>
    <row r="39" spans="1:13" s="271" customFormat="1" ht="35.25" customHeight="1" x14ac:dyDescent="0.3">
      <c r="A39" s="915"/>
      <c r="B39" s="916"/>
      <c r="C39" s="916"/>
      <c r="D39" s="916"/>
      <c r="E39" s="916"/>
      <c r="F39" s="916"/>
      <c r="G39" s="916"/>
      <c r="H39" s="270"/>
    </row>
    <row r="40" spans="1:13" s="237" customFormat="1" ht="21" customHeight="1" x14ac:dyDescent="0.3">
      <c r="A40" s="226"/>
      <c r="B40" s="226"/>
      <c r="C40" s="227"/>
      <c r="D40" s="227"/>
      <c r="E40" s="227"/>
      <c r="F40" s="227"/>
      <c r="G40" s="227"/>
      <c r="H40" s="227"/>
    </row>
    <row r="41" spans="1:13" s="237" customFormat="1" ht="34.950000000000003" customHeight="1" x14ac:dyDescent="0.3">
      <c r="A41" s="226"/>
      <c r="B41" s="226"/>
      <c r="C41" s="227"/>
      <c r="D41" s="227"/>
      <c r="E41" s="227"/>
      <c r="F41" s="227"/>
      <c r="G41" s="227"/>
      <c r="H41" s="227"/>
    </row>
    <row r="42" spans="1:13" s="237" customFormat="1" ht="39" customHeight="1" x14ac:dyDescent="0.3">
      <c r="A42" s="226"/>
      <c r="B42" s="226"/>
      <c r="C42" s="227"/>
      <c r="D42" s="227"/>
      <c r="E42" s="227"/>
      <c r="F42" s="227"/>
      <c r="G42" s="227"/>
      <c r="H42" s="227"/>
      <c r="I42" s="245"/>
      <c r="J42" s="272"/>
      <c r="K42" s="272"/>
      <c r="L42" s="272"/>
    </row>
    <row r="43" spans="1:13" s="237" customFormat="1" ht="15.6" x14ac:dyDescent="0.3">
      <c r="A43" s="226"/>
      <c r="B43" s="226"/>
      <c r="C43" s="227"/>
      <c r="D43" s="227"/>
      <c r="E43" s="227"/>
      <c r="F43" s="227"/>
      <c r="G43" s="227"/>
      <c r="H43" s="227"/>
      <c r="I43" s="239"/>
      <c r="J43" s="245"/>
      <c r="K43" s="272"/>
      <c r="L43" s="272"/>
      <c r="M43" s="272"/>
    </row>
  </sheetData>
  <mergeCells count="30">
    <mergeCell ref="K4:M6"/>
    <mergeCell ref="A25:G25"/>
    <mergeCell ref="D4:G4"/>
    <mergeCell ref="D6:G6"/>
    <mergeCell ref="D7:G7"/>
    <mergeCell ref="B14:E14"/>
    <mergeCell ref="A17:G17"/>
    <mergeCell ref="A19:G19"/>
    <mergeCell ref="A21:G21"/>
    <mergeCell ref="A22:G22"/>
    <mergeCell ref="A18:G18"/>
    <mergeCell ref="D8:G8"/>
    <mergeCell ref="D9:G9"/>
    <mergeCell ref="D11:G11"/>
    <mergeCell ref="F1:G1"/>
    <mergeCell ref="A39:G39"/>
    <mergeCell ref="A26:G27"/>
    <mergeCell ref="A28:G28"/>
    <mergeCell ref="A29:A30"/>
    <mergeCell ref="B29:B30"/>
    <mergeCell ref="C29:C30"/>
    <mergeCell ref="D29:D30"/>
    <mergeCell ref="E29:G29"/>
    <mergeCell ref="A34:A35"/>
    <mergeCell ref="B34:B35"/>
    <mergeCell ref="C34:C35"/>
    <mergeCell ref="D34:D35"/>
    <mergeCell ref="E34:G34"/>
    <mergeCell ref="D2:G2"/>
    <mergeCell ref="D3:G3"/>
  </mergeCells>
  <hyperlinks>
    <hyperlink ref="G2" r:id="rId1" display="jl:31665116.100 "/>
  </hyperlinks>
  <printOptions horizontalCentered="1"/>
  <pageMargins left="0.39370078740157483" right="0.39370078740157483" top="0.39370078740157483" bottom="0.39370078740157483" header="0.19685039370078741" footer="0.19685039370078741"/>
  <pageSetup paperSize="9" scale="68" fitToHeight="0" orientation="landscape" horizontalDpi="1200" r:id="rId2"/>
  <headerFooter alignWithMargins="0"/>
  <rowBreaks count="1" manualBreakCount="1">
    <brk id="19"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IV48"/>
  <sheetViews>
    <sheetView topLeftCell="A4" zoomScale="60" zoomScaleNormal="60" zoomScaleSheetLayoutView="75" workbookViewId="0">
      <selection activeCell="D4" sqref="D4:G12"/>
    </sheetView>
  </sheetViews>
  <sheetFormatPr defaultRowHeight="13.8" x14ac:dyDescent="0.3"/>
  <cols>
    <col min="1" max="1" width="46.109375" style="58" customWidth="1"/>
    <col min="2" max="2" width="11.6640625" style="58" customWidth="1"/>
    <col min="3" max="3" width="15.6640625" style="53" customWidth="1"/>
    <col min="4" max="4" width="17.44140625" style="53" customWidth="1"/>
    <col min="5" max="5" width="18.88671875" style="53" customWidth="1"/>
    <col min="6" max="6" width="14.6640625" style="53" customWidth="1"/>
    <col min="7" max="7" width="17.5546875" style="53" customWidth="1"/>
    <col min="8" max="8" width="14.6640625" style="53" customWidth="1"/>
    <col min="9" max="9" width="11" style="59" customWidth="1"/>
    <col min="10" max="10" width="11.109375" style="53" customWidth="1"/>
    <col min="11" max="12" width="13.33203125" style="53" customWidth="1"/>
    <col min="13" max="13" width="13.88671875" style="53" customWidth="1"/>
    <col min="14" max="17" width="9.109375" style="53" customWidth="1"/>
    <col min="18" max="256" width="8.88671875" style="53"/>
    <col min="257" max="257" width="46.109375" style="53" customWidth="1"/>
    <col min="258" max="258" width="11.6640625" style="53" customWidth="1"/>
    <col min="259" max="259" width="15.6640625" style="53" customWidth="1"/>
    <col min="260" max="260" width="17.44140625" style="53" customWidth="1"/>
    <col min="261" max="261" width="18.88671875" style="53" customWidth="1"/>
    <col min="262" max="262" width="14.6640625" style="53" customWidth="1"/>
    <col min="263" max="263" width="17.5546875" style="53" customWidth="1"/>
    <col min="264" max="264" width="14.6640625" style="53" customWidth="1"/>
    <col min="265" max="265" width="11" style="53" customWidth="1"/>
    <col min="266" max="266" width="11.109375" style="53" customWidth="1"/>
    <col min="267" max="268" width="13.33203125" style="53" customWidth="1"/>
    <col min="269" max="269" width="13.88671875" style="53" customWidth="1"/>
    <col min="270" max="273" width="9.109375" style="53" customWidth="1"/>
    <col min="274" max="512" width="8.88671875" style="53"/>
    <col min="513" max="513" width="46.109375" style="53" customWidth="1"/>
    <col min="514" max="514" width="11.6640625" style="53" customWidth="1"/>
    <col min="515" max="515" width="15.6640625" style="53" customWidth="1"/>
    <col min="516" max="516" width="17.44140625" style="53" customWidth="1"/>
    <col min="517" max="517" width="18.88671875" style="53" customWidth="1"/>
    <col min="518" max="518" width="14.6640625" style="53" customWidth="1"/>
    <col min="519" max="519" width="17.5546875" style="53" customWidth="1"/>
    <col min="520" max="520" width="14.6640625" style="53" customWidth="1"/>
    <col min="521" max="521" width="11" style="53" customWidth="1"/>
    <col min="522" max="522" width="11.109375" style="53" customWidth="1"/>
    <col min="523" max="524" width="13.33203125" style="53" customWidth="1"/>
    <col min="525" max="525" width="13.88671875" style="53" customWidth="1"/>
    <col min="526" max="529" width="9.109375" style="53" customWidth="1"/>
    <col min="530" max="768" width="8.88671875" style="53"/>
    <col min="769" max="769" width="46.109375" style="53" customWidth="1"/>
    <col min="770" max="770" width="11.6640625" style="53" customWidth="1"/>
    <col min="771" max="771" width="15.6640625" style="53" customWidth="1"/>
    <col min="772" max="772" width="17.44140625" style="53" customWidth="1"/>
    <col min="773" max="773" width="18.88671875" style="53" customWidth="1"/>
    <col min="774" max="774" width="14.6640625" style="53" customWidth="1"/>
    <col min="775" max="775" width="17.5546875" style="53" customWidth="1"/>
    <col min="776" max="776" width="14.6640625" style="53" customWidth="1"/>
    <col min="777" max="777" width="11" style="53" customWidth="1"/>
    <col min="778" max="778" width="11.109375" style="53" customWidth="1"/>
    <col min="779" max="780" width="13.33203125" style="53" customWidth="1"/>
    <col min="781" max="781" width="13.88671875" style="53" customWidth="1"/>
    <col min="782" max="785" width="9.109375" style="53" customWidth="1"/>
    <col min="786" max="1024" width="8.88671875" style="53"/>
    <col min="1025" max="1025" width="46.109375" style="53" customWidth="1"/>
    <col min="1026" max="1026" width="11.6640625" style="53" customWidth="1"/>
    <col min="1027" max="1027" width="15.6640625" style="53" customWidth="1"/>
    <col min="1028" max="1028" width="17.44140625" style="53" customWidth="1"/>
    <col min="1029" max="1029" width="18.88671875" style="53" customWidth="1"/>
    <col min="1030" max="1030" width="14.6640625" style="53" customWidth="1"/>
    <col min="1031" max="1031" width="17.5546875" style="53" customWidth="1"/>
    <col min="1032" max="1032" width="14.6640625" style="53" customWidth="1"/>
    <col min="1033" max="1033" width="11" style="53" customWidth="1"/>
    <col min="1034" max="1034" width="11.109375" style="53" customWidth="1"/>
    <col min="1035" max="1036" width="13.33203125" style="53" customWidth="1"/>
    <col min="1037" max="1037" width="13.88671875" style="53" customWidth="1"/>
    <col min="1038" max="1041" width="9.109375" style="53" customWidth="1"/>
    <col min="1042" max="1280" width="8.88671875" style="53"/>
    <col min="1281" max="1281" width="46.109375" style="53" customWidth="1"/>
    <col min="1282" max="1282" width="11.6640625" style="53" customWidth="1"/>
    <col min="1283" max="1283" width="15.6640625" style="53" customWidth="1"/>
    <col min="1284" max="1284" width="17.44140625" style="53" customWidth="1"/>
    <col min="1285" max="1285" width="18.88671875" style="53" customWidth="1"/>
    <col min="1286" max="1286" width="14.6640625" style="53" customWidth="1"/>
    <col min="1287" max="1287" width="17.5546875" style="53" customWidth="1"/>
    <col min="1288" max="1288" width="14.6640625" style="53" customWidth="1"/>
    <col min="1289" max="1289" width="11" style="53" customWidth="1"/>
    <col min="1290" max="1290" width="11.109375" style="53" customWidth="1"/>
    <col min="1291" max="1292" width="13.33203125" style="53" customWidth="1"/>
    <col min="1293" max="1293" width="13.88671875" style="53" customWidth="1"/>
    <col min="1294" max="1297" width="9.109375" style="53" customWidth="1"/>
    <col min="1298" max="1536" width="8.88671875" style="53"/>
    <col min="1537" max="1537" width="46.109375" style="53" customWidth="1"/>
    <col min="1538" max="1538" width="11.6640625" style="53" customWidth="1"/>
    <col min="1539" max="1539" width="15.6640625" style="53" customWidth="1"/>
    <col min="1540" max="1540" width="17.44140625" style="53" customWidth="1"/>
    <col min="1541" max="1541" width="18.88671875" style="53" customWidth="1"/>
    <col min="1542" max="1542" width="14.6640625" style="53" customWidth="1"/>
    <col min="1543" max="1543" width="17.5546875" style="53" customWidth="1"/>
    <col min="1544" max="1544" width="14.6640625" style="53" customWidth="1"/>
    <col min="1545" max="1545" width="11" style="53" customWidth="1"/>
    <col min="1546" max="1546" width="11.109375" style="53" customWidth="1"/>
    <col min="1547" max="1548" width="13.33203125" style="53" customWidth="1"/>
    <col min="1549" max="1549" width="13.88671875" style="53" customWidth="1"/>
    <col min="1550" max="1553" width="9.109375" style="53" customWidth="1"/>
    <col min="1554" max="1792" width="8.88671875" style="53"/>
    <col min="1793" max="1793" width="46.109375" style="53" customWidth="1"/>
    <col min="1794" max="1794" width="11.6640625" style="53" customWidth="1"/>
    <col min="1795" max="1795" width="15.6640625" style="53" customWidth="1"/>
    <col min="1796" max="1796" width="17.44140625" style="53" customWidth="1"/>
    <col min="1797" max="1797" width="18.88671875" style="53" customWidth="1"/>
    <col min="1798" max="1798" width="14.6640625" style="53" customWidth="1"/>
    <col min="1799" max="1799" width="17.5546875" style="53" customWidth="1"/>
    <col min="1800" max="1800" width="14.6640625" style="53" customWidth="1"/>
    <col min="1801" max="1801" width="11" style="53" customWidth="1"/>
    <col min="1802" max="1802" width="11.109375" style="53" customWidth="1"/>
    <col min="1803" max="1804" width="13.33203125" style="53" customWidth="1"/>
    <col min="1805" max="1805" width="13.88671875" style="53" customWidth="1"/>
    <col min="1806" max="1809" width="9.109375" style="53" customWidth="1"/>
    <col min="1810" max="2048" width="8.88671875" style="53"/>
    <col min="2049" max="2049" width="46.109375" style="53" customWidth="1"/>
    <col min="2050" max="2050" width="11.6640625" style="53" customWidth="1"/>
    <col min="2051" max="2051" width="15.6640625" style="53" customWidth="1"/>
    <col min="2052" max="2052" width="17.44140625" style="53" customWidth="1"/>
    <col min="2053" max="2053" width="18.88671875" style="53" customWidth="1"/>
    <col min="2054" max="2054" width="14.6640625" style="53" customWidth="1"/>
    <col min="2055" max="2055" width="17.5546875" style="53" customWidth="1"/>
    <col min="2056" max="2056" width="14.6640625" style="53" customWidth="1"/>
    <col min="2057" max="2057" width="11" style="53" customWidth="1"/>
    <col min="2058" max="2058" width="11.109375" style="53" customWidth="1"/>
    <col min="2059" max="2060" width="13.33203125" style="53" customWidth="1"/>
    <col min="2061" max="2061" width="13.88671875" style="53" customWidth="1"/>
    <col min="2062" max="2065" width="9.109375" style="53" customWidth="1"/>
    <col min="2066" max="2304" width="8.88671875" style="53"/>
    <col min="2305" max="2305" width="46.109375" style="53" customWidth="1"/>
    <col min="2306" max="2306" width="11.6640625" style="53" customWidth="1"/>
    <col min="2307" max="2307" width="15.6640625" style="53" customWidth="1"/>
    <col min="2308" max="2308" width="17.44140625" style="53" customWidth="1"/>
    <col min="2309" max="2309" width="18.88671875" style="53" customWidth="1"/>
    <col min="2310" max="2310" width="14.6640625" style="53" customWidth="1"/>
    <col min="2311" max="2311" width="17.5546875" style="53" customWidth="1"/>
    <col min="2312" max="2312" width="14.6640625" style="53" customWidth="1"/>
    <col min="2313" max="2313" width="11" style="53" customWidth="1"/>
    <col min="2314" max="2314" width="11.109375" style="53" customWidth="1"/>
    <col min="2315" max="2316" width="13.33203125" style="53" customWidth="1"/>
    <col min="2317" max="2317" width="13.88671875" style="53" customWidth="1"/>
    <col min="2318" max="2321" width="9.109375" style="53" customWidth="1"/>
    <col min="2322" max="2560" width="8.88671875" style="53"/>
    <col min="2561" max="2561" width="46.109375" style="53" customWidth="1"/>
    <col min="2562" max="2562" width="11.6640625" style="53" customWidth="1"/>
    <col min="2563" max="2563" width="15.6640625" style="53" customWidth="1"/>
    <col min="2564" max="2564" width="17.44140625" style="53" customWidth="1"/>
    <col min="2565" max="2565" width="18.88671875" style="53" customWidth="1"/>
    <col min="2566" max="2566" width="14.6640625" style="53" customWidth="1"/>
    <col min="2567" max="2567" width="17.5546875" style="53" customWidth="1"/>
    <col min="2568" max="2568" width="14.6640625" style="53" customWidth="1"/>
    <col min="2569" max="2569" width="11" style="53" customWidth="1"/>
    <col min="2570" max="2570" width="11.109375" style="53" customWidth="1"/>
    <col min="2571" max="2572" width="13.33203125" style="53" customWidth="1"/>
    <col min="2573" max="2573" width="13.88671875" style="53" customWidth="1"/>
    <col min="2574" max="2577" width="9.109375" style="53" customWidth="1"/>
    <col min="2578" max="2816" width="8.88671875" style="53"/>
    <col min="2817" max="2817" width="46.109375" style="53" customWidth="1"/>
    <col min="2818" max="2818" width="11.6640625" style="53" customWidth="1"/>
    <col min="2819" max="2819" width="15.6640625" style="53" customWidth="1"/>
    <col min="2820" max="2820" width="17.44140625" style="53" customWidth="1"/>
    <col min="2821" max="2821" width="18.88671875" style="53" customWidth="1"/>
    <col min="2822" max="2822" width="14.6640625" style="53" customWidth="1"/>
    <col min="2823" max="2823" width="17.5546875" style="53" customWidth="1"/>
    <col min="2824" max="2824" width="14.6640625" style="53" customWidth="1"/>
    <col min="2825" max="2825" width="11" style="53" customWidth="1"/>
    <col min="2826" max="2826" width="11.109375" style="53" customWidth="1"/>
    <col min="2827" max="2828" width="13.33203125" style="53" customWidth="1"/>
    <col min="2829" max="2829" width="13.88671875" style="53" customWidth="1"/>
    <col min="2830" max="2833" width="9.109375" style="53" customWidth="1"/>
    <col min="2834" max="3072" width="8.88671875" style="53"/>
    <col min="3073" max="3073" width="46.109375" style="53" customWidth="1"/>
    <col min="3074" max="3074" width="11.6640625" style="53" customWidth="1"/>
    <col min="3075" max="3075" width="15.6640625" style="53" customWidth="1"/>
    <col min="3076" max="3076" width="17.44140625" style="53" customWidth="1"/>
    <col min="3077" max="3077" width="18.88671875" style="53" customWidth="1"/>
    <col min="3078" max="3078" width="14.6640625" style="53" customWidth="1"/>
    <col min="3079" max="3079" width="17.5546875" style="53" customWidth="1"/>
    <col min="3080" max="3080" width="14.6640625" style="53" customWidth="1"/>
    <col min="3081" max="3081" width="11" style="53" customWidth="1"/>
    <col min="3082" max="3082" width="11.109375" style="53" customWidth="1"/>
    <col min="3083" max="3084" width="13.33203125" style="53" customWidth="1"/>
    <col min="3085" max="3085" width="13.88671875" style="53" customWidth="1"/>
    <col min="3086" max="3089" width="9.109375" style="53" customWidth="1"/>
    <col min="3090" max="3328" width="8.88671875" style="53"/>
    <col min="3329" max="3329" width="46.109375" style="53" customWidth="1"/>
    <col min="3330" max="3330" width="11.6640625" style="53" customWidth="1"/>
    <col min="3331" max="3331" width="15.6640625" style="53" customWidth="1"/>
    <col min="3332" max="3332" width="17.44140625" style="53" customWidth="1"/>
    <col min="3333" max="3333" width="18.88671875" style="53" customWidth="1"/>
    <col min="3334" max="3334" width="14.6640625" style="53" customWidth="1"/>
    <col min="3335" max="3335" width="17.5546875" style="53" customWidth="1"/>
    <col min="3336" max="3336" width="14.6640625" style="53" customWidth="1"/>
    <col min="3337" max="3337" width="11" style="53" customWidth="1"/>
    <col min="3338" max="3338" width="11.109375" style="53" customWidth="1"/>
    <col min="3339" max="3340" width="13.33203125" style="53" customWidth="1"/>
    <col min="3341" max="3341" width="13.88671875" style="53" customWidth="1"/>
    <col min="3342" max="3345" width="9.109375" style="53" customWidth="1"/>
    <col min="3346" max="3584" width="8.88671875" style="53"/>
    <col min="3585" max="3585" width="46.109375" style="53" customWidth="1"/>
    <col min="3586" max="3586" width="11.6640625" style="53" customWidth="1"/>
    <col min="3587" max="3587" width="15.6640625" style="53" customWidth="1"/>
    <col min="3588" max="3588" width="17.44140625" style="53" customWidth="1"/>
    <col min="3589" max="3589" width="18.88671875" style="53" customWidth="1"/>
    <col min="3590" max="3590" width="14.6640625" style="53" customWidth="1"/>
    <col min="3591" max="3591" width="17.5546875" style="53" customWidth="1"/>
    <col min="3592" max="3592" width="14.6640625" style="53" customWidth="1"/>
    <col min="3593" max="3593" width="11" style="53" customWidth="1"/>
    <col min="3594" max="3594" width="11.109375" style="53" customWidth="1"/>
    <col min="3595" max="3596" width="13.33203125" style="53" customWidth="1"/>
    <col min="3597" max="3597" width="13.88671875" style="53" customWidth="1"/>
    <col min="3598" max="3601" width="9.109375" style="53" customWidth="1"/>
    <col min="3602" max="3840" width="8.88671875" style="53"/>
    <col min="3841" max="3841" width="46.109375" style="53" customWidth="1"/>
    <col min="3842" max="3842" width="11.6640625" style="53" customWidth="1"/>
    <col min="3843" max="3843" width="15.6640625" style="53" customWidth="1"/>
    <col min="3844" max="3844" width="17.44140625" style="53" customWidth="1"/>
    <col min="3845" max="3845" width="18.88671875" style="53" customWidth="1"/>
    <col min="3846" max="3846" width="14.6640625" style="53" customWidth="1"/>
    <col min="3847" max="3847" width="17.5546875" style="53" customWidth="1"/>
    <col min="3848" max="3848" width="14.6640625" style="53" customWidth="1"/>
    <col min="3849" max="3849" width="11" style="53" customWidth="1"/>
    <col min="3850" max="3850" width="11.109375" style="53" customWidth="1"/>
    <col min="3851" max="3852" width="13.33203125" style="53" customWidth="1"/>
    <col min="3853" max="3853" width="13.88671875" style="53" customWidth="1"/>
    <col min="3854" max="3857" width="9.109375" style="53" customWidth="1"/>
    <col min="3858" max="4096" width="8.88671875" style="53"/>
    <col min="4097" max="4097" width="46.109375" style="53" customWidth="1"/>
    <col min="4098" max="4098" width="11.6640625" style="53" customWidth="1"/>
    <col min="4099" max="4099" width="15.6640625" style="53" customWidth="1"/>
    <col min="4100" max="4100" width="17.44140625" style="53" customWidth="1"/>
    <col min="4101" max="4101" width="18.88671875" style="53" customWidth="1"/>
    <col min="4102" max="4102" width="14.6640625" style="53" customWidth="1"/>
    <col min="4103" max="4103" width="17.5546875" style="53" customWidth="1"/>
    <col min="4104" max="4104" width="14.6640625" style="53" customWidth="1"/>
    <col min="4105" max="4105" width="11" style="53" customWidth="1"/>
    <col min="4106" max="4106" width="11.109375" style="53" customWidth="1"/>
    <col min="4107" max="4108" width="13.33203125" style="53" customWidth="1"/>
    <col min="4109" max="4109" width="13.88671875" style="53" customWidth="1"/>
    <col min="4110" max="4113" width="9.109375" style="53" customWidth="1"/>
    <col min="4114" max="4352" width="8.88671875" style="53"/>
    <col min="4353" max="4353" width="46.109375" style="53" customWidth="1"/>
    <col min="4354" max="4354" width="11.6640625" style="53" customWidth="1"/>
    <col min="4355" max="4355" width="15.6640625" style="53" customWidth="1"/>
    <col min="4356" max="4356" width="17.44140625" style="53" customWidth="1"/>
    <col min="4357" max="4357" width="18.88671875" style="53" customWidth="1"/>
    <col min="4358" max="4358" width="14.6640625" style="53" customWidth="1"/>
    <col min="4359" max="4359" width="17.5546875" style="53" customWidth="1"/>
    <col min="4360" max="4360" width="14.6640625" style="53" customWidth="1"/>
    <col min="4361" max="4361" width="11" style="53" customWidth="1"/>
    <col min="4362" max="4362" width="11.109375" style="53" customWidth="1"/>
    <col min="4363" max="4364" width="13.33203125" style="53" customWidth="1"/>
    <col min="4365" max="4365" width="13.88671875" style="53" customWidth="1"/>
    <col min="4366" max="4369" width="9.109375" style="53" customWidth="1"/>
    <col min="4370" max="4608" width="8.88671875" style="53"/>
    <col min="4609" max="4609" width="46.109375" style="53" customWidth="1"/>
    <col min="4610" max="4610" width="11.6640625" style="53" customWidth="1"/>
    <col min="4611" max="4611" width="15.6640625" style="53" customWidth="1"/>
    <col min="4612" max="4612" width="17.44140625" style="53" customWidth="1"/>
    <col min="4613" max="4613" width="18.88671875" style="53" customWidth="1"/>
    <col min="4614" max="4614" width="14.6640625" style="53" customWidth="1"/>
    <col min="4615" max="4615" width="17.5546875" style="53" customWidth="1"/>
    <col min="4616" max="4616" width="14.6640625" style="53" customWidth="1"/>
    <col min="4617" max="4617" width="11" style="53" customWidth="1"/>
    <col min="4618" max="4618" width="11.109375" style="53" customWidth="1"/>
    <col min="4619" max="4620" width="13.33203125" style="53" customWidth="1"/>
    <col min="4621" max="4621" width="13.88671875" style="53" customWidth="1"/>
    <col min="4622" max="4625" width="9.109375" style="53" customWidth="1"/>
    <col min="4626" max="4864" width="8.88671875" style="53"/>
    <col min="4865" max="4865" width="46.109375" style="53" customWidth="1"/>
    <col min="4866" max="4866" width="11.6640625" style="53" customWidth="1"/>
    <col min="4867" max="4867" width="15.6640625" style="53" customWidth="1"/>
    <col min="4868" max="4868" width="17.44140625" style="53" customWidth="1"/>
    <col min="4869" max="4869" width="18.88671875" style="53" customWidth="1"/>
    <col min="4870" max="4870" width="14.6640625" style="53" customWidth="1"/>
    <col min="4871" max="4871" width="17.5546875" style="53" customWidth="1"/>
    <col min="4872" max="4872" width="14.6640625" style="53" customWidth="1"/>
    <col min="4873" max="4873" width="11" style="53" customWidth="1"/>
    <col min="4874" max="4874" width="11.109375" style="53" customWidth="1"/>
    <col min="4875" max="4876" width="13.33203125" style="53" customWidth="1"/>
    <col min="4877" max="4877" width="13.88671875" style="53" customWidth="1"/>
    <col min="4878" max="4881" width="9.109375" style="53" customWidth="1"/>
    <col min="4882" max="5120" width="8.88671875" style="53"/>
    <col min="5121" max="5121" width="46.109375" style="53" customWidth="1"/>
    <col min="5122" max="5122" width="11.6640625" style="53" customWidth="1"/>
    <col min="5123" max="5123" width="15.6640625" style="53" customWidth="1"/>
    <col min="5124" max="5124" width="17.44140625" style="53" customWidth="1"/>
    <col min="5125" max="5125" width="18.88671875" style="53" customWidth="1"/>
    <col min="5126" max="5126" width="14.6640625" style="53" customWidth="1"/>
    <col min="5127" max="5127" width="17.5546875" style="53" customWidth="1"/>
    <col min="5128" max="5128" width="14.6640625" style="53" customWidth="1"/>
    <col min="5129" max="5129" width="11" style="53" customWidth="1"/>
    <col min="5130" max="5130" width="11.109375" style="53" customWidth="1"/>
    <col min="5131" max="5132" width="13.33203125" style="53" customWidth="1"/>
    <col min="5133" max="5133" width="13.88671875" style="53" customWidth="1"/>
    <col min="5134" max="5137" width="9.109375" style="53" customWidth="1"/>
    <col min="5138" max="5376" width="8.88671875" style="53"/>
    <col min="5377" max="5377" width="46.109375" style="53" customWidth="1"/>
    <col min="5378" max="5378" width="11.6640625" style="53" customWidth="1"/>
    <col min="5379" max="5379" width="15.6640625" style="53" customWidth="1"/>
    <col min="5380" max="5380" width="17.44140625" style="53" customWidth="1"/>
    <col min="5381" max="5381" width="18.88671875" style="53" customWidth="1"/>
    <col min="5382" max="5382" width="14.6640625" style="53" customWidth="1"/>
    <col min="5383" max="5383" width="17.5546875" style="53" customWidth="1"/>
    <col min="5384" max="5384" width="14.6640625" style="53" customWidth="1"/>
    <col min="5385" max="5385" width="11" style="53" customWidth="1"/>
    <col min="5386" max="5386" width="11.109375" style="53" customWidth="1"/>
    <col min="5387" max="5388" width="13.33203125" style="53" customWidth="1"/>
    <col min="5389" max="5389" width="13.88671875" style="53" customWidth="1"/>
    <col min="5390" max="5393" width="9.109375" style="53" customWidth="1"/>
    <col min="5394" max="5632" width="8.88671875" style="53"/>
    <col min="5633" max="5633" width="46.109375" style="53" customWidth="1"/>
    <col min="5634" max="5634" width="11.6640625" style="53" customWidth="1"/>
    <col min="5635" max="5635" width="15.6640625" style="53" customWidth="1"/>
    <col min="5636" max="5636" width="17.44140625" style="53" customWidth="1"/>
    <col min="5637" max="5637" width="18.88671875" style="53" customWidth="1"/>
    <col min="5638" max="5638" width="14.6640625" style="53" customWidth="1"/>
    <col min="5639" max="5639" width="17.5546875" style="53" customWidth="1"/>
    <col min="5640" max="5640" width="14.6640625" style="53" customWidth="1"/>
    <col min="5641" max="5641" width="11" style="53" customWidth="1"/>
    <col min="5642" max="5642" width="11.109375" style="53" customWidth="1"/>
    <col min="5643" max="5644" width="13.33203125" style="53" customWidth="1"/>
    <col min="5645" max="5645" width="13.88671875" style="53" customWidth="1"/>
    <col min="5646" max="5649" width="9.109375" style="53" customWidth="1"/>
    <col min="5650" max="5888" width="8.88671875" style="53"/>
    <col min="5889" max="5889" width="46.109375" style="53" customWidth="1"/>
    <col min="5890" max="5890" width="11.6640625" style="53" customWidth="1"/>
    <col min="5891" max="5891" width="15.6640625" style="53" customWidth="1"/>
    <col min="5892" max="5892" width="17.44140625" style="53" customWidth="1"/>
    <col min="5893" max="5893" width="18.88671875" style="53" customWidth="1"/>
    <col min="5894" max="5894" width="14.6640625" style="53" customWidth="1"/>
    <col min="5895" max="5895" width="17.5546875" style="53" customWidth="1"/>
    <col min="5896" max="5896" width="14.6640625" style="53" customWidth="1"/>
    <col min="5897" max="5897" width="11" style="53" customWidth="1"/>
    <col min="5898" max="5898" width="11.109375" style="53" customWidth="1"/>
    <col min="5899" max="5900" width="13.33203125" style="53" customWidth="1"/>
    <col min="5901" max="5901" width="13.88671875" style="53" customWidth="1"/>
    <col min="5902" max="5905" width="9.109375" style="53" customWidth="1"/>
    <col min="5906" max="6144" width="8.88671875" style="53"/>
    <col min="6145" max="6145" width="46.109375" style="53" customWidth="1"/>
    <col min="6146" max="6146" width="11.6640625" style="53" customWidth="1"/>
    <col min="6147" max="6147" width="15.6640625" style="53" customWidth="1"/>
    <col min="6148" max="6148" width="17.44140625" style="53" customWidth="1"/>
    <col min="6149" max="6149" width="18.88671875" style="53" customWidth="1"/>
    <col min="6150" max="6150" width="14.6640625" style="53" customWidth="1"/>
    <col min="6151" max="6151" width="17.5546875" style="53" customWidth="1"/>
    <col min="6152" max="6152" width="14.6640625" style="53" customWidth="1"/>
    <col min="6153" max="6153" width="11" style="53" customWidth="1"/>
    <col min="6154" max="6154" width="11.109375" style="53" customWidth="1"/>
    <col min="6155" max="6156" width="13.33203125" style="53" customWidth="1"/>
    <col min="6157" max="6157" width="13.88671875" style="53" customWidth="1"/>
    <col min="6158" max="6161" width="9.109375" style="53" customWidth="1"/>
    <col min="6162" max="6400" width="8.88671875" style="53"/>
    <col min="6401" max="6401" width="46.109375" style="53" customWidth="1"/>
    <col min="6402" max="6402" width="11.6640625" style="53" customWidth="1"/>
    <col min="6403" max="6403" width="15.6640625" style="53" customWidth="1"/>
    <col min="6404" max="6404" width="17.44140625" style="53" customWidth="1"/>
    <col min="6405" max="6405" width="18.88671875" style="53" customWidth="1"/>
    <col min="6406" max="6406" width="14.6640625" style="53" customWidth="1"/>
    <col min="6407" max="6407" width="17.5546875" style="53" customWidth="1"/>
    <col min="6408" max="6408" width="14.6640625" style="53" customWidth="1"/>
    <col min="6409" max="6409" width="11" style="53" customWidth="1"/>
    <col min="6410" max="6410" width="11.109375" style="53" customWidth="1"/>
    <col min="6411" max="6412" width="13.33203125" style="53" customWidth="1"/>
    <col min="6413" max="6413" width="13.88671875" style="53" customWidth="1"/>
    <col min="6414" max="6417" width="9.109375" style="53" customWidth="1"/>
    <col min="6418" max="6656" width="8.88671875" style="53"/>
    <col min="6657" max="6657" width="46.109375" style="53" customWidth="1"/>
    <col min="6658" max="6658" width="11.6640625" style="53" customWidth="1"/>
    <col min="6659" max="6659" width="15.6640625" style="53" customWidth="1"/>
    <col min="6660" max="6660" width="17.44140625" style="53" customWidth="1"/>
    <col min="6661" max="6661" width="18.88671875" style="53" customWidth="1"/>
    <col min="6662" max="6662" width="14.6640625" style="53" customWidth="1"/>
    <col min="6663" max="6663" width="17.5546875" style="53" customWidth="1"/>
    <col min="6664" max="6664" width="14.6640625" style="53" customWidth="1"/>
    <col min="6665" max="6665" width="11" style="53" customWidth="1"/>
    <col min="6666" max="6666" width="11.109375" style="53" customWidth="1"/>
    <col min="6667" max="6668" width="13.33203125" style="53" customWidth="1"/>
    <col min="6669" max="6669" width="13.88671875" style="53" customWidth="1"/>
    <col min="6670" max="6673" width="9.109375" style="53" customWidth="1"/>
    <col min="6674" max="6912" width="8.88671875" style="53"/>
    <col min="6913" max="6913" width="46.109375" style="53" customWidth="1"/>
    <col min="6914" max="6914" width="11.6640625" style="53" customWidth="1"/>
    <col min="6915" max="6915" width="15.6640625" style="53" customWidth="1"/>
    <col min="6916" max="6916" width="17.44140625" style="53" customWidth="1"/>
    <col min="6917" max="6917" width="18.88671875" style="53" customWidth="1"/>
    <col min="6918" max="6918" width="14.6640625" style="53" customWidth="1"/>
    <col min="6919" max="6919" width="17.5546875" style="53" customWidth="1"/>
    <col min="6920" max="6920" width="14.6640625" style="53" customWidth="1"/>
    <col min="6921" max="6921" width="11" style="53" customWidth="1"/>
    <col min="6922" max="6922" width="11.109375" style="53" customWidth="1"/>
    <col min="6923" max="6924" width="13.33203125" style="53" customWidth="1"/>
    <col min="6925" max="6925" width="13.88671875" style="53" customWidth="1"/>
    <col min="6926" max="6929" width="9.109375" style="53" customWidth="1"/>
    <col min="6930" max="7168" width="8.88671875" style="53"/>
    <col min="7169" max="7169" width="46.109375" style="53" customWidth="1"/>
    <col min="7170" max="7170" width="11.6640625" style="53" customWidth="1"/>
    <col min="7171" max="7171" width="15.6640625" style="53" customWidth="1"/>
    <col min="7172" max="7172" width="17.44140625" style="53" customWidth="1"/>
    <col min="7173" max="7173" width="18.88671875" style="53" customWidth="1"/>
    <col min="7174" max="7174" width="14.6640625" style="53" customWidth="1"/>
    <col min="7175" max="7175" width="17.5546875" style="53" customWidth="1"/>
    <col min="7176" max="7176" width="14.6640625" style="53" customWidth="1"/>
    <col min="7177" max="7177" width="11" style="53" customWidth="1"/>
    <col min="7178" max="7178" width="11.109375" style="53" customWidth="1"/>
    <col min="7179" max="7180" width="13.33203125" style="53" customWidth="1"/>
    <col min="7181" max="7181" width="13.88671875" style="53" customWidth="1"/>
    <col min="7182" max="7185" width="9.109375" style="53" customWidth="1"/>
    <col min="7186" max="7424" width="8.88671875" style="53"/>
    <col min="7425" max="7425" width="46.109375" style="53" customWidth="1"/>
    <col min="7426" max="7426" width="11.6640625" style="53" customWidth="1"/>
    <col min="7427" max="7427" width="15.6640625" style="53" customWidth="1"/>
    <col min="7428" max="7428" width="17.44140625" style="53" customWidth="1"/>
    <col min="7429" max="7429" width="18.88671875" style="53" customWidth="1"/>
    <col min="7430" max="7430" width="14.6640625" style="53" customWidth="1"/>
    <col min="7431" max="7431" width="17.5546875" style="53" customWidth="1"/>
    <col min="7432" max="7432" width="14.6640625" style="53" customWidth="1"/>
    <col min="7433" max="7433" width="11" style="53" customWidth="1"/>
    <col min="7434" max="7434" width="11.109375" style="53" customWidth="1"/>
    <col min="7435" max="7436" width="13.33203125" style="53" customWidth="1"/>
    <col min="7437" max="7437" width="13.88671875" style="53" customWidth="1"/>
    <col min="7438" max="7441" width="9.109375" style="53" customWidth="1"/>
    <col min="7442" max="7680" width="8.88671875" style="53"/>
    <col min="7681" max="7681" width="46.109375" style="53" customWidth="1"/>
    <col min="7682" max="7682" width="11.6640625" style="53" customWidth="1"/>
    <col min="7683" max="7683" width="15.6640625" style="53" customWidth="1"/>
    <col min="7684" max="7684" width="17.44140625" style="53" customWidth="1"/>
    <col min="7685" max="7685" width="18.88671875" style="53" customWidth="1"/>
    <col min="7686" max="7686" width="14.6640625" style="53" customWidth="1"/>
    <col min="7687" max="7687" width="17.5546875" style="53" customWidth="1"/>
    <col min="7688" max="7688" width="14.6640625" style="53" customWidth="1"/>
    <col min="7689" max="7689" width="11" style="53" customWidth="1"/>
    <col min="7690" max="7690" width="11.109375" style="53" customWidth="1"/>
    <col min="7691" max="7692" width="13.33203125" style="53" customWidth="1"/>
    <col min="7693" max="7693" width="13.88671875" style="53" customWidth="1"/>
    <col min="7694" max="7697" width="9.109375" style="53" customWidth="1"/>
    <col min="7698" max="7936" width="8.88671875" style="53"/>
    <col min="7937" max="7937" width="46.109375" style="53" customWidth="1"/>
    <col min="7938" max="7938" width="11.6640625" style="53" customWidth="1"/>
    <col min="7939" max="7939" width="15.6640625" style="53" customWidth="1"/>
    <col min="7940" max="7940" width="17.44140625" style="53" customWidth="1"/>
    <col min="7941" max="7941" width="18.88671875" style="53" customWidth="1"/>
    <col min="7942" max="7942" width="14.6640625" style="53" customWidth="1"/>
    <col min="7943" max="7943" width="17.5546875" style="53" customWidth="1"/>
    <col min="7944" max="7944" width="14.6640625" style="53" customWidth="1"/>
    <col min="7945" max="7945" width="11" style="53" customWidth="1"/>
    <col min="7946" max="7946" width="11.109375" style="53" customWidth="1"/>
    <col min="7947" max="7948" width="13.33203125" style="53" customWidth="1"/>
    <col min="7949" max="7949" width="13.88671875" style="53" customWidth="1"/>
    <col min="7950" max="7953" width="9.109375" style="53" customWidth="1"/>
    <col min="7954" max="8192" width="8.88671875" style="53"/>
    <col min="8193" max="8193" width="46.109375" style="53" customWidth="1"/>
    <col min="8194" max="8194" width="11.6640625" style="53" customWidth="1"/>
    <col min="8195" max="8195" width="15.6640625" style="53" customWidth="1"/>
    <col min="8196" max="8196" width="17.44140625" style="53" customWidth="1"/>
    <col min="8197" max="8197" width="18.88671875" style="53" customWidth="1"/>
    <col min="8198" max="8198" width="14.6640625" style="53" customWidth="1"/>
    <col min="8199" max="8199" width="17.5546875" style="53" customWidth="1"/>
    <col min="8200" max="8200" width="14.6640625" style="53" customWidth="1"/>
    <col min="8201" max="8201" width="11" style="53" customWidth="1"/>
    <col min="8202" max="8202" width="11.109375" style="53" customWidth="1"/>
    <col min="8203" max="8204" width="13.33203125" style="53" customWidth="1"/>
    <col min="8205" max="8205" width="13.88671875" style="53" customWidth="1"/>
    <col min="8206" max="8209" width="9.109375" style="53" customWidth="1"/>
    <col min="8210" max="8448" width="8.88671875" style="53"/>
    <col min="8449" max="8449" width="46.109375" style="53" customWidth="1"/>
    <col min="8450" max="8450" width="11.6640625" style="53" customWidth="1"/>
    <col min="8451" max="8451" width="15.6640625" style="53" customWidth="1"/>
    <col min="8452" max="8452" width="17.44140625" style="53" customWidth="1"/>
    <col min="8453" max="8453" width="18.88671875" style="53" customWidth="1"/>
    <col min="8454" max="8454" width="14.6640625" style="53" customWidth="1"/>
    <col min="8455" max="8455" width="17.5546875" style="53" customWidth="1"/>
    <col min="8456" max="8456" width="14.6640625" style="53" customWidth="1"/>
    <col min="8457" max="8457" width="11" style="53" customWidth="1"/>
    <col min="8458" max="8458" width="11.109375" style="53" customWidth="1"/>
    <col min="8459" max="8460" width="13.33203125" style="53" customWidth="1"/>
    <col min="8461" max="8461" width="13.88671875" style="53" customWidth="1"/>
    <col min="8462" max="8465" width="9.109375" style="53" customWidth="1"/>
    <col min="8466" max="8704" width="8.88671875" style="53"/>
    <col min="8705" max="8705" width="46.109375" style="53" customWidth="1"/>
    <col min="8706" max="8706" width="11.6640625" style="53" customWidth="1"/>
    <col min="8707" max="8707" width="15.6640625" style="53" customWidth="1"/>
    <col min="8708" max="8708" width="17.44140625" style="53" customWidth="1"/>
    <col min="8709" max="8709" width="18.88671875" style="53" customWidth="1"/>
    <col min="8710" max="8710" width="14.6640625" style="53" customWidth="1"/>
    <col min="8711" max="8711" width="17.5546875" style="53" customWidth="1"/>
    <col min="8712" max="8712" width="14.6640625" style="53" customWidth="1"/>
    <col min="8713" max="8713" width="11" style="53" customWidth="1"/>
    <col min="8714" max="8714" width="11.109375" style="53" customWidth="1"/>
    <col min="8715" max="8716" width="13.33203125" style="53" customWidth="1"/>
    <col min="8717" max="8717" width="13.88671875" style="53" customWidth="1"/>
    <col min="8718" max="8721" width="9.109375" style="53" customWidth="1"/>
    <col min="8722" max="8960" width="8.88671875" style="53"/>
    <col min="8961" max="8961" width="46.109375" style="53" customWidth="1"/>
    <col min="8962" max="8962" width="11.6640625" style="53" customWidth="1"/>
    <col min="8963" max="8963" width="15.6640625" style="53" customWidth="1"/>
    <col min="8964" max="8964" width="17.44140625" style="53" customWidth="1"/>
    <col min="8965" max="8965" width="18.88671875" style="53" customWidth="1"/>
    <col min="8966" max="8966" width="14.6640625" style="53" customWidth="1"/>
    <col min="8967" max="8967" width="17.5546875" style="53" customWidth="1"/>
    <col min="8968" max="8968" width="14.6640625" style="53" customWidth="1"/>
    <col min="8969" max="8969" width="11" style="53" customWidth="1"/>
    <col min="8970" max="8970" width="11.109375" style="53" customWidth="1"/>
    <col min="8971" max="8972" width="13.33203125" style="53" customWidth="1"/>
    <col min="8973" max="8973" width="13.88671875" style="53" customWidth="1"/>
    <col min="8974" max="8977" width="9.109375" style="53" customWidth="1"/>
    <col min="8978" max="9216" width="8.88671875" style="53"/>
    <col min="9217" max="9217" width="46.109375" style="53" customWidth="1"/>
    <col min="9218" max="9218" width="11.6640625" style="53" customWidth="1"/>
    <col min="9219" max="9219" width="15.6640625" style="53" customWidth="1"/>
    <col min="9220" max="9220" width="17.44140625" style="53" customWidth="1"/>
    <col min="9221" max="9221" width="18.88671875" style="53" customWidth="1"/>
    <col min="9222" max="9222" width="14.6640625" style="53" customWidth="1"/>
    <col min="9223" max="9223" width="17.5546875" style="53" customWidth="1"/>
    <col min="9224" max="9224" width="14.6640625" style="53" customWidth="1"/>
    <col min="9225" max="9225" width="11" style="53" customWidth="1"/>
    <col min="9226" max="9226" width="11.109375" style="53" customWidth="1"/>
    <col min="9227" max="9228" width="13.33203125" style="53" customWidth="1"/>
    <col min="9229" max="9229" width="13.88671875" style="53" customWidth="1"/>
    <col min="9230" max="9233" width="9.109375" style="53" customWidth="1"/>
    <col min="9234" max="9472" width="8.88671875" style="53"/>
    <col min="9473" max="9473" width="46.109375" style="53" customWidth="1"/>
    <col min="9474" max="9474" width="11.6640625" style="53" customWidth="1"/>
    <col min="9475" max="9475" width="15.6640625" style="53" customWidth="1"/>
    <col min="9476" max="9476" width="17.44140625" style="53" customWidth="1"/>
    <col min="9477" max="9477" width="18.88671875" style="53" customWidth="1"/>
    <col min="9478" max="9478" width="14.6640625" style="53" customWidth="1"/>
    <col min="9479" max="9479" width="17.5546875" style="53" customWidth="1"/>
    <col min="9480" max="9480" width="14.6640625" style="53" customWidth="1"/>
    <col min="9481" max="9481" width="11" style="53" customWidth="1"/>
    <col min="9482" max="9482" width="11.109375" style="53" customWidth="1"/>
    <col min="9483" max="9484" width="13.33203125" style="53" customWidth="1"/>
    <col min="9485" max="9485" width="13.88671875" style="53" customWidth="1"/>
    <col min="9486" max="9489" width="9.109375" style="53" customWidth="1"/>
    <col min="9490" max="9728" width="8.88671875" style="53"/>
    <col min="9729" max="9729" width="46.109375" style="53" customWidth="1"/>
    <col min="9730" max="9730" width="11.6640625" style="53" customWidth="1"/>
    <col min="9731" max="9731" width="15.6640625" style="53" customWidth="1"/>
    <col min="9732" max="9732" width="17.44140625" style="53" customWidth="1"/>
    <col min="9733" max="9733" width="18.88671875" style="53" customWidth="1"/>
    <col min="9734" max="9734" width="14.6640625" style="53" customWidth="1"/>
    <col min="9735" max="9735" width="17.5546875" style="53" customWidth="1"/>
    <col min="9736" max="9736" width="14.6640625" style="53" customWidth="1"/>
    <col min="9737" max="9737" width="11" style="53" customWidth="1"/>
    <col min="9738" max="9738" width="11.109375" style="53" customWidth="1"/>
    <col min="9739" max="9740" width="13.33203125" style="53" customWidth="1"/>
    <col min="9741" max="9741" width="13.88671875" style="53" customWidth="1"/>
    <col min="9742" max="9745" width="9.109375" style="53" customWidth="1"/>
    <col min="9746" max="9984" width="8.88671875" style="53"/>
    <col min="9985" max="9985" width="46.109375" style="53" customWidth="1"/>
    <col min="9986" max="9986" width="11.6640625" style="53" customWidth="1"/>
    <col min="9987" max="9987" width="15.6640625" style="53" customWidth="1"/>
    <col min="9988" max="9988" width="17.44140625" style="53" customWidth="1"/>
    <col min="9989" max="9989" width="18.88671875" style="53" customWidth="1"/>
    <col min="9990" max="9990" width="14.6640625" style="53" customWidth="1"/>
    <col min="9991" max="9991" width="17.5546875" style="53" customWidth="1"/>
    <col min="9992" max="9992" width="14.6640625" style="53" customWidth="1"/>
    <col min="9993" max="9993" width="11" style="53" customWidth="1"/>
    <col min="9994" max="9994" width="11.109375" style="53" customWidth="1"/>
    <col min="9995" max="9996" width="13.33203125" style="53" customWidth="1"/>
    <col min="9997" max="9997" width="13.88671875" style="53" customWidth="1"/>
    <col min="9998" max="10001" width="9.109375" style="53" customWidth="1"/>
    <col min="10002" max="10240" width="8.88671875" style="53"/>
    <col min="10241" max="10241" width="46.109375" style="53" customWidth="1"/>
    <col min="10242" max="10242" width="11.6640625" style="53" customWidth="1"/>
    <col min="10243" max="10243" width="15.6640625" style="53" customWidth="1"/>
    <col min="10244" max="10244" width="17.44140625" style="53" customWidth="1"/>
    <col min="10245" max="10245" width="18.88671875" style="53" customWidth="1"/>
    <col min="10246" max="10246" width="14.6640625" style="53" customWidth="1"/>
    <col min="10247" max="10247" width="17.5546875" style="53" customWidth="1"/>
    <col min="10248" max="10248" width="14.6640625" style="53" customWidth="1"/>
    <col min="10249" max="10249" width="11" style="53" customWidth="1"/>
    <col min="10250" max="10250" width="11.109375" style="53" customWidth="1"/>
    <col min="10251" max="10252" width="13.33203125" style="53" customWidth="1"/>
    <col min="10253" max="10253" width="13.88671875" style="53" customWidth="1"/>
    <col min="10254" max="10257" width="9.109375" style="53" customWidth="1"/>
    <col min="10258" max="10496" width="8.88671875" style="53"/>
    <col min="10497" max="10497" width="46.109375" style="53" customWidth="1"/>
    <col min="10498" max="10498" width="11.6640625" style="53" customWidth="1"/>
    <col min="10499" max="10499" width="15.6640625" style="53" customWidth="1"/>
    <col min="10500" max="10500" width="17.44140625" style="53" customWidth="1"/>
    <col min="10501" max="10501" width="18.88671875" style="53" customWidth="1"/>
    <col min="10502" max="10502" width="14.6640625" style="53" customWidth="1"/>
    <col min="10503" max="10503" width="17.5546875" style="53" customWidth="1"/>
    <col min="10504" max="10504" width="14.6640625" style="53" customWidth="1"/>
    <col min="10505" max="10505" width="11" style="53" customWidth="1"/>
    <col min="10506" max="10506" width="11.109375" style="53" customWidth="1"/>
    <col min="10507" max="10508" width="13.33203125" style="53" customWidth="1"/>
    <col min="10509" max="10509" width="13.88671875" style="53" customWidth="1"/>
    <col min="10510" max="10513" width="9.109375" style="53" customWidth="1"/>
    <col min="10514" max="10752" width="8.88671875" style="53"/>
    <col min="10753" max="10753" width="46.109375" style="53" customWidth="1"/>
    <col min="10754" max="10754" width="11.6640625" style="53" customWidth="1"/>
    <col min="10755" max="10755" width="15.6640625" style="53" customWidth="1"/>
    <col min="10756" max="10756" width="17.44140625" style="53" customWidth="1"/>
    <col min="10757" max="10757" width="18.88671875" style="53" customWidth="1"/>
    <col min="10758" max="10758" width="14.6640625" style="53" customWidth="1"/>
    <col min="10759" max="10759" width="17.5546875" style="53" customWidth="1"/>
    <col min="10760" max="10760" width="14.6640625" style="53" customWidth="1"/>
    <col min="10761" max="10761" width="11" style="53" customWidth="1"/>
    <col min="10762" max="10762" width="11.109375" style="53" customWidth="1"/>
    <col min="10763" max="10764" width="13.33203125" style="53" customWidth="1"/>
    <col min="10765" max="10765" width="13.88671875" style="53" customWidth="1"/>
    <col min="10766" max="10769" width="9.109375" style="53" customWidth="1"/>
    <col min="10770" max="11008" width="8.88671875" style="53"/>
    <col min="11009" max="11009" width="46.109375" style="53" customWidth="1"/>
    <col min="11010" max="11010" width="11.6640625" style="53" customWidth="1"/>
    <col min="11011" max="11011" width="15.6640625" style="53" customWidth="1"/>
    <col min="11012" max="11012" width="17.44140625" style="53" customWidth="1"/>
    <col min="11013" max="11013" width="18.88671875" style="53" customWidth="1"/>
    <col min="11014" max="11014" width="14.6640625" style="53" customWidth="1"/>
    <col min="11015" max="11015" width="17.5546875" style="53" customWidth="1"/>
    <col min="11016" max="11016" width="14.6640625" style="53" customWidth="1"/>
    <col min="11017" max="11017" width="11" style="53" customWidth="1"/>
    <col min="11018" max="11018" width="11.109375" style="53" customWidth="1"/>
    <col min="11019" max="11020" width="13.33203125" style="53" customWidth="1"/>
    <col min="11021" max="11021" width="13.88671875" style="53" customWidth="1"/>
    <col min="11022" max="11025" width="9.109375" style="53" customWidth="1"/>
    <col min="11026" max="11264" width="8.88671875" style="53"/>
    <col min="11265" max="11265" width="46.109375" style="53" customWidth="1"/>
    <col min="11266" max="11266" width="11.6640625" style="53" customWidth="1"/>
    <col min="11267" max="11267" width="15.6640625" style="53" customWidth="1"/>
    <col min="11268" max="11268" width="17.44140625" style="53" customWidth="1"/>
    <col min="11269" max="11269" width="18.88671875" style="53" customWidth="1"/>
    <col min="11270" max="11270" width="14.6640625" style="53" customWidth="1"/>
    <col min="11271" max="11271" width="17.5546875" style="53" customWidth="1"/>
    <col min="11272" max="11272" width="14.6640625" style="53" customWidth="1"/>
    <col min="11273" max="11273" width="11" style="53" customWidth="1"/>
    <col min="11274" max="11274" width="11.109375" style="53" customWidth="1"/>
    <col min="11275" max="11276" width="13.33203125" style="53" customWidth="1"/>
    <col min="11277" max="11277" width="13.88671875" style="53" customWidth="1"/>
    <col min="11278" max="11281" width="9.109375" style="53" customWidth="1"/>
    <col min="11282" max="11520" width="8.88671875" style="53"/>
    <col min="11521" max="11521" width="46.109375" style="53" customWidth="1"/>
    <col min="11522" max="11522" width="11.6640625" style="53" customWidth="1"/>
    <col min="11523" max="11523" width="15.6640625" style="53" customWidth="1"/>
    <col min="11524" max="11524" width="17.44140625" style="53" customWidth="1"/>
    <col min="11525" max="11525" width="18.88671875" style="53" customWidth="1"/>
    <col min="11526" max="11526" width="14.6640625" style="53" customWidth="1"/>
    <col min="11527" max="11527" width="17.5546875" style="53" customWidth="1"/>
    <col min="11528" max="11528" width="14.6640625" style="53" customWidth="1"/>
    <col min="11529" max="11529" width="11" style="53" customWidth="1"/>
    <col min="11530" max="11530" width="11.109375" style="53" customWidth="1"/>
    <col min="11531" max="11532" width="13.33203125" style="53" customWidth="1"/>
    <col min="11533" max="11533" width="13.88671875" style="53" customWidth="1"/>
    <col min="11534" max="11537" width="9.109375" style="53" customWidth="1"/>
    <col min="11538" max="11776" width="8.88671875" style="53"/>
    <col min="11777" max="11777" width="46.109375" style="53" customWidth="1"/>
    <col min="11778" max="11778" width="11.6640625" style="53" customWidth="1"/>
    <col min="11779" max="11779" width="15.6640625" style="53" customWidth="1"/>
    <col min="11780" max="11780" width="17.44140625" style="53" customWidth="1"/>
    <col min="11781" max="11781" width="18.88671875" style="53" customWidth="1"/>
    <col min="11782" max="11782" width="14.6640625" style="53" customWidth="1"/>
    <col min="11783" max="11783" width="17.5546875" style="53" customWidth="1"/>
    <col min="11784" max="11784" width="14.6640625" style="53" customWidth="1"/>
    <col min="11785" max="11785" width="11" style="53" customWidth="1"/>
    <col min="11786" max="11786" width="11.109375" style="53" customWidth="1"/>
    <col min="11787" max="11788" width="13.33203125" style="53" customWidth="1"/>
    <col min="11789" max="11789" width="13.88671875" style="53" customWidth="1"/>
    <col min="11790" max="11793" width="9.109375" style="53" customWidth="1"/>
    <col min="11794" max="12032" width="8.88671875" style="53"/>
    <col min="12033" max="12033" width="46.109375" style="53" customWidth="1"/>
    <col min="12034" max="12034" width="11.6640625" style="53" customWidth="1"/>
    <col min="12035" max="12035" width="15.6640625" style="53" customWidth="1"/>
    <col min="12036" max="12036" width="17.44140625" style="53" customWidth="1"/>
    <col min="12037" max="12037" width="18.88671875" style="53" customWidth="1"/>
    <col min="12038" max="12038" width="14.6640625" style="53" customWidth="1"/>
    <col min="12039" max="12039" width="17.5546875" style="53" customWidth="1"/>
    <col min="12040" max="12040" width="14.6640625" style="53" customWidth="1"/>
    <col min="12041" max="12041" width="11" style="53" customWidth="1"/>
    <col min="12042" max="12042" width="11.109375" style="53" customWidth="1"/>
    <col min="12043" max="12044" width="13.33203125" style="53" customWidth="1"/>
    <col min="12045" max="12045" width="13.88671875" style="53" customWidth="1"/>
    <col min="12046" max="12049" width="9.109375" style="53" customWidth="1"/>
    <col min="12050" max="12288" width="8.88671875" style="53"/>
    <col min="12289" max="12289" width="46.109375" style="53" customWidth="1"/>
    <col min="12290" max="12290" width="11.6640625" style="53" customWidth="1"/>
    <col min="12291" max="12291" width="15.6640625" style="53" customWidth="1"/>
    <col min="12292" max="12292" width="17.44140625" style="53" customWidth="1"/>
    <col min="12293" max="12293" width="18.88671875" style="53" customWidth="1"/>
    <col min="12294" max="12294" width="14.6640625" style="53" customWidth="1"/>
    <col min="12295" max="12295" width="17.5546875" style="53" customWidth="1"/>
    <col min="12296" max="12296" width="14.6640625" style="53" customWidth="1"/>
    <col min="12297" max="12297" width="11" style="53" customWidth="1"/>
    <col min="12298" max="12298" width="11.109375" style="53" customWidth="1"/>
    <col min="12299" max="12300" width="13.33203125" style="53" customWidth="1"/>
    <col min="12301" max="12301" width="13.88671875" style="53" customWidth="1"/>
    <col min="12302" max="12305" width="9.109375" style="53" customWidth="1"/>
    <col min="12306" max="12544" width="8.88671875" style="53"/>
    <col min="12545" max="12545" width="46.109375" style="53" customWidth="1"/>
    <col min="12546" max="12546" width="11.6640625" style="53" customWidth="1"/>
    <col min="12547" max="12547" width="15.6640625" style="53" customWidth="1"/>
    <col min="12548" max="12548" width="17.44140625" style="53" customWidth="1"/>
    <col min="12549" max="12549" width="18.88671875" style="53" customWidth="1"/>
    <col min="12550" max="12550" width="14.6640625" style="53" customWidth="1"/>
    <col min="12551" max="12551" width="17.5546875" style="53" customWidth="1"/>
    <col min="12552" max="12552" width="14.6640625" style="53" customWidth="1"/>
    <col min="12553" max="12553" width="11" style="53" customWidth="1"/>
    <col min="12554" max="12554" width="11.109375" style="53" customWidth="1"/>
    <col min="12555" max="12556" width="13.33203125" style="53" customWidth="1"/>
    <col min="12557" max="12557" width="13.88671875" style="53" customWidth="1"/>
    <col min="12558" max="12561" width="9.109375" style="53" customWidth="1"/>
    <col min="12562" max="12800" width="8.88671875" style="53"/>
    <col min="12801" max="12801" width="46.109375" style="53" customWidth="1"/>
    <col min="12802" max="12802" width="11.6640625" style="53" customWidth="1"/>
    <col min="12803" max="12803" width="15.6640625" style="53" customWidth="1"/>
    <col min="12804" max="12804" width="17.44140625" style="53" customWidth="1"/>
    <col min="12805" max="12805" width="18.88671875" style="53" customWidth="1"/>
    <col min="12806" max="12806" width="14.6640625" style="53" customWidth="1"/>
    <col min="12807" max="12807" width="17.5546875" style="53" customWidth="1"/>
    <col min="12808" max="12808" width="14.6640625" style="53" customWidth="1"/>
    <col min="12809" max="12809" width="11" style="53" customWidth="1"/>
    <col min="12810" max="12810" width="11.109375" style="53" customWidth="1"/>
    <col min="12811" max="12812" width="13.33203125" style="53" customWidth="1"/>
    <col min="12813" max="12813" width="13.88671875" style="53" customWidth="1"/>
    <col min="12814" max="12817" width="9.109375" style="53" customWidth="1"/>
    <col min="12818" max="13056" width="8.88671875" style="53"/>
    <col min="13057" max="13057" width="46.109375" style="53" customWidth="1"/>
    <col min="13058" max="13058" width="11.6640625" style="53" customWidth="1"/>
    <col min="13059" max="13059" width="15.6640625" style="53" customWidth="1"/>
    <col min="13060" max="13060" width="17.44140625" style="53" customWidth="1"/>
    <col min="13061" max="13061" width="18.88671875" style="53" customWidth="1"/>
    <col min="13062" max="13062" width="14.6640625" style="53" customWidth="1"/>
    <col min="13063" max="13063" width="17.5546875" style="53" customWidth="1"/>
    <col min="13064" max="13064" width="14.6640625" style="53" customWidth="1"/>
    <col min="13065" max="13065" width="11" style="53" customWidth="1"/>
    <col min="13066" max="13066" width="11.109375" style="53" customWidth="1"/>
    <col min="13067" max="13068" width="13.33203125" style="53" customWidth="1"/>
    <col min="13069" max="13069" width="13.88671875" style="53" customWidth="1"/>
    <col min="13070" max="13073" width="9.109375" style="53" customWidth="1"/>
    <col min="13074" max="13312" width="8.88671875" style="53"/>
    <col min="13313" max="13313" width="46.109375" style="53" customWidth="1"/>
    <col min="13314" max="13314" width="11.6640625" style="53" customWidth="1"/>
    <col min="13315" max="13315" width="15.6640625" style="53" customWidth="1"/>
    <col min="13316" max="13316" width="17.44140625" style="53" customWidth="1"/>
    <col min="13317" max="13317" width="18.88671875" style="53" customWidth="1"/>
    <col min="13318" max="13318" width="14.6640625" style="53" customWidth="1"/>
    <col min="13319" max="13319" width="17.5546875" style="53" customWidth="1"/>
    <col min="13320" max="13320" width="14.6640625" style="53" customWidth="1"/>
    <col min="13321" max="13321" width="11" style="53" customWidth="1"/>
    <col min="13322" max="13322" width="11.109375" style="53" customWidth="1"/>
    <col min="13323" max="13324" width="13.33203125" style="53" customWidth="1"/>
    <col min="13325" max="13325" width="13.88671875" style="53" customWidth="1"/>
    <col min="13326" max="13329" width="9.109375" style="53" customWidth="1"/>
    <col min="13330" max="13568" width="8.88671875" style="53"/>
    <col min="13569" max="13569" width="46.109375" style="53" customWidth="1"/>
    <col min="13570" max="13570" width="11.6640625" style="53" customWidth="1"/>
    <col min="13571" max="13571" width="15.6640625" style="53" customWidth="1"/>
    <col min="13572" max="13572" width="17.44140625" style="53" customWidth="1"/>
    <col min="13573" max="13573" width="18.88671875" style="53" customWidth="1"/>
    <col min="13574" max="13574" width="14.6640625" style="53" customWidth="1"/>
    <col min="13575" max="13575" width="17.5546875" style="53" customWidth="1"/>
    <col min="13576" max="13576" width="14.6640625" style="53" customWidth="1"/>
    <col min="13577" max="13577" width="11" style="53" customWidth="1"/>
    <col min="13578" max="13578" width="11.109375" style="53" customWidth="1"/>
    <col min="13579" max="13580" width="13.33203125" style="53" customWidth="1"/>
    <col min="13581" max="13581" width="13.88671875" style="53" customWidth="1"/>
    <col min="13582" max="13585" width="9.109375" style="53" customWidth="1"/>
    <col min="13586" max="13824" width="8.88671875" style="53"/>
    <col min="13825" max="13825" width="46.109375" style="53" customWidth="1"/>
    <col min="13826" max="13826" width="11.6640625" style="53" customWidth="1"/>
    <col min="13827" max="13827" width="15.6640625" style="53" customWidth="1"/>
    <col min="13828" max="13828" width="17.44140625" style="53" customWidth="1"/>
    <col min="13829" max="13829" width="18.88671875" style="53" customWidth="1"/>
    <col min="13830" max="13830" width="14.6640625" style="53" customWidth="1"/>
    <col min="13831" max="13831" width="17.5546875" style="53" customWidth="1"/>
    <col min="13832" max="13832" width="14.6640625" style="53" customWidth="1"/>
    <col min="13833" max="13833" width="11" style="53" customWidth="1"/>
    <col min="13834" max="13834" width="11.109375" style="53" customWidth="1"/>
    <col min="13835" max="13836" width="13.33203125" style="53" customWidth="1"/>
    <col min="13837" max="13837" width="13.88671875" style="53" customWidth="1"/>
    <col min="13838" max="13841" width="9.109375" style="53" customWidth="1"/>
    <col min="13842" max="14080" width="8.88671875" style="53"/>
    <col min="14081" max="14081" width="46.109375" style="53" customWidth="1"/>
    <col min="14082" max="14082" width="11.6640625" style="53" customWidth="1"/>
    <col min="14083" max="14083" width="15.6640625" style="53" customWidth="1"/>
    <col min="14084" max="14084" width="17.44140625" style="53" customWidth="1"/>
    <col min="14085" max="14085" width="18.88671875" style="53" customWidth="1"/>
    <col min="14086" max="14086" width="14.6640625" style="53" customWidth="1"/>
    <col min="14087" max="14087" width="17.5546875" style="53" customWidth="1"/>
    <col min="14088" max="14088" width="14.6640625" style="53" customWidth="1"/>
    <col min="14089" max="14089" width="11" style="53" customWidth="1"/>
    <col min="14090" max="14090" width="11.109375" style="53" customWidth="1"/>
    <col min="14091" max="14092" width="13.33203125" style="53" customWidth="1"/>
    <col min="14093" max="14093" width="13.88671875" style="53" customWidth="1"/>
    <col min="14094" max="14097" width="9.109375" style="53" customWidth="1"/>
    <col min="14098" max="14336" width="8.88671875" style="53"/>
    <col min="14337" max="14337" width="46.109375" style="53" customWidth="1"/>
    <col min="14338" max="14338" width="11.6640625" style="53" customWidth="1"/>
    <col min="14339" max="14339" width="15.6640625" style="53" customWidth="1"/>
    <col min="14340" max="14340" width="17.44140625" style="53" customWidth="1"/>
    <col min="14341" max="14341" width="18.88671875" style="53" customWidth="1"/>
    <col min="14342" max="14342" width="14.6640625" style="53" customWidth="1"/>
    <col min="14343" max="14343" width="17.5546875" style="53" customWidth="1"/>
    <col min="14344" max="14344" width="14.6640625" style="53" customWidth="1"/>
    <col min="14345" max="14345" width="11" style="53" customWidth="1"/>
    <col min="14346" max="14346" width="11.109375" style="53" customWidth="1"/>
    <col min="14347" max="14348" width="13.33203125" style="53" customWidth="1"/>
    <col min="14349" max="14349" width="13.88671875" style="53" customWidth="1"/>
    <col min="14350" max="14353" width="9.109375" style="53" customWidth="1"/>
    <col min="14354" max="14592" width="8.88671875" style="53"/>
    <col min="14593" max="14593" width="46.109375" style="53" customWidth="1"/>
    <col min="14594" max="14594" width="11.6640625" style="53" customWidth="1"/>
    <col min="14595" max="14595" width="15.6640625" style="53" customWidth="1"/>
    <col min="14596" max="14596" width="17.44140625" style="53" customWidth="1"/>
    <col min="14597" max="14597" width="18.88671875" style="53" customWidth="1"/>
    <col min="14598" max="14598" width="14.6640625" style="53" customWidth="1"/>
    <col min="14599" max="14599" width="17.5546875" style="53" customWidth="1"/>
    <col min="14600" max="14600" width="14.6640625" style="53" customWidth="1"/>
    <col min="14601" max="14601" width="11" style="53" customWidth="1"/>
    <col min="14602" max="14602" width="11.109375" style="53" customWidth="1"/>
    <col min="14603" max="14604" width="13.33203125" style="53" customWidth="1"/>
    <col min="14605" max="14605" width="13.88671875" style="53" customWidth="1"/>
    <col min="14606" max="14609" width="9.109375" style="53" customWidth="1"/>
    <col min="14610" max="14848" width="8.88671875" style="53"/>
    <col min="14849" max="14849" width="46.109375" style="53" customWidth="1"/>
    <col min="14850" max="14850" width="11.6640625" style="53" customWidth="1"/>
    <col min="14851" max="14851" width="15.6640625" style="53" customWidth="1"/>
    <col min="14852" max="14852" width="17.44140625" style="53" customWidth="1"/>
    <col min="14853" max="14853" width="18.88671875" style="53" customWidth="1"/>
    <col min="14854" max="14854" width="14.6640625" style="53" customWidth="1"/>
    <col min="14855" max="14855" width="17.5546875" style="53" customWidth="1"/>
    <col min="14856" max="14856" width="14.6640625" style="53" customWidth="1"/>
    <col min="14857" max="14857" width="11" style="53" customWidth="1"/>
    <col min="14858" max="14858" width="11.109375" style="53" customWidth="1"/>
    <col min="14859" max="14860" width="13.33203125" style="53" customWidth="1"/>
    <col min="14861" max="14861" width="13.88671875" style="53" customWidth="1"/>
    <col min="14862" max="14865" width="9.109375" style="53" customWidth="1"/>
    <col min="14866" max="15104" width="8.88671875" style="53"/>
    <col min="15105" max="15105" width="46.109375" style="53" customWidth="1"/>
    <col min="15106" max="15106" width="11.6640625" style="53" customWidth="1"/>
    <col min="15107" max="15107" width="15.6640625" style="53" customWidth="1"/>
    <col min="15108" max="15108" width="17.44140625" style="53" customWidth="1"/>
    <col min="15109" max="15109" width="18.88671875" style="53" customWidth="1"/>
    <col min="15110" max="15110" width="14.6640625" style="53" customWidth="1"/>
    <col min="15111" max="15111" width="17.5546875" style="53" customWidth="1"/>
    <col min="15112" max="15112" width="14.6640625" style="53" customWidth="1"/>
    <col min="15113" max="15113" width="11" style="53" customWidth="1"/>
    <col min="15114" max="15114" width="11.109375" style="53" customWidth="1"/>
    <col min="15115" max="15116" width="13.33203125" style="53" customWidth="1"/>
    <col min="15117" max="15117" width="13.88671875" style="53" customWidth="1"/>
    <col min="15118" max="15121" width="9.109375" style="53" customWidth="1"/>
    <col min="15122" max="15360" width="8.88671875" style="53"/>
    <col min="15361" max="15361" width="46.109375" style="53" customWidth="1"/>
    <col min="15362" max="15362" width="11.6640625" style="53" customWidth="1"/>
    <col min="15363" max="15363" width="15.6640625" style="53" customWidth="1"/>
    <col min="15364" max="15364" width="17.44140625" style="53" customWidth="1"/>
    <col min="15365" max="15365" width="18.88671875" style="53" customWidth="1"/>
    <col min="15366" max="15366" width="14.6640625" style="53" customWidth="1"/>
    <col min="15367" max="15367" width="17.5546875" style="53" customWidth="1"/>
    <col min="15368" max="15368" width="14.6640625" style="53" customWidth="1"/>
    <col min="15369" max="15369" width="11" style="53" customWidth="1"/>
    <col min="15370" max="15370" width="11.109375" style="53" customWidth="1"/>
    <col min="15371" max="15372" width="13.33203125" style="53" customWidth="1"/>
    <col min="15373" max="15373" width="13.88671875" style="53" customWidth="1"/>
    <col min="15374" max="15377" width="9.109375" style="53" customWidth="1"/>
    <col min="15378" max="15616" width="8.88671875" style="53"/>
    <col min="15617" max="15617" width="46.109375" style="53" customWidth="1"/>
    <col min="15618" max="15618" width="11.6640625" style="53" customWidth="1"/>
    <col min="15619" max="15619" width="15.6640625" style="53" customWidth="1"/>
    <col min="15620" max="15620" width="17.44140625" style="53" customWidth="1"/>
    <col min="15621" max="15621" width="18.88671875" style="53" customWidth="1"/>
    <col min="15622" max="15622" width="14.6640625" style="53" customWidth="1"/>
    <col min="15623" max="15623" width="17.5546875" style="53" customWidth="1"/>
    <col min="15624" max="15624" width="14.6640625" style="53" customWidth="1"/>
    <col min="15625" max="15625" width="11" style="53" customWidth="1"/>
    <col min="15626" max="15626" width="11.109375" style="53" customWidth="1"/>
    <col min="15627" max="15628" width="13.33203125" style="53" customWidth="1"/>
    <col min="15629" max="15629" width="13.88671875" style="53" customWidth="1"/>
    <col min="15630" max="15633" width="9.109375" style="53" customWidth="1"/>
    <col min="15634" max="15872" width="8.88671875" style="53"/>
    <col min="15873" max="15873" width="46.109375" style="53" customWidth="1"/>
    <col min="15874" max="15874" width="11.6640625" style="53" customWidth="1"/>
    <col min="15875" max="15875" width="15.6640625" style="53" customWidth="1"/>
    <col min="15876" max="15876" width="17.44140625" style="53" customWidth="1"/>
    <col min="15877" max="15877" width="18.88671875" style="53" customWidth="1"/>
    <col min="15878" max="15878" width="14.6640625" style="53" customWidth="1"/>
    <col min="15879" max="15879" width="17.5546875" style="53" customWidth="1"/>
    <col min="15880" max="15880" width="14.6640625" style="53" customWidth="1"/>
    <col min="15881" max="15881" width="11" style="53" customWidth="1"/>
    <col min="15882" max="15882" width="11.109375" style="53" customWidth="1"/>
    <col min="15883" max="15884" width="13.33203125" style="53" customWidth="1"/>
    <col min="15885" max="15885" width="13.88671875" style="53" customWidth="1"/>
    <col min="15886" max="15889" width="9.109375" style="53" customWidth="1"/>
    <col min="15890" max="16128" width="8.88671875" style="53"/>
    <col min="16129" max="16129" width="46.109375" style="53" customWidth="1"/>
    <col min="16130" max="16130" width="11.6640625" style="53" customWidth="1"/>
    <col min="16131" max="16131" width="15.6640625" style="53" customWidth="1"/>
    <col min="16132" max="16132" width="17.44140625" style="53" customWidth="1"/>
    <col min="16133" max="16133" width="18.88671875" style="53" customWidth="1"/>
    <col min="16134" max="16134" width="14.6640625" style="53" customWidth="1"/>
    <col min="16135" max="16135" width="17.5546875" style="53" customWidth="1"/>
    <col min="16136" max="16136" width="14.6640625" style="53" customWidth="1"/>
    <col min="16137" max="16137" width="11" style="53" customWidth="1"/>
    <col min="16138" max="16138" width="11.109375" style="53" customWidth="1"/>
    <col min="16139" max="16140" width="13.33203125" style="53" customWidth="1"/>
    <col min="16141" max="16141" width="13.88671875" style="53" customWidth="1"/>
    <col min="16142" max="16145" width="9.109375" style="53" customWidth="1"/>
    <col min="16146" max="16384" width="8.88671875" style="53"/>
  </cols>
  <sheetData>
    <row r="1" spans="1:256" ht="18" hidden="1" customHeight="1" x14ac:dyDescent="0.3">
      <c r="F1" s="723"/>
      <c r="G1" s="723"/>
      <c r="H1" s="723"/>
    </row>
    <row r="2" spans="1:256" ht="18" hidden="1" customHeight="1" x14ac:dyDescent="0.3">
      <c r="F2" s="723"/>
      <c r="G2" s="723"/>
      <c r="H2" s="723"/>
    </row>
    <row r="3" spans="1:256" ht="18" hidden="1" customHeight="1" x14ac:dyDescent="0.3">
      <c r="F3" s="723"/>
      <c r="G3" s="723"/>
      <c r="H3" s="723"/>
    </row>
    <row r="4" spans="1:256" ht="18" customHeight="1" x14ac:dyDescent="0.3">
      <c r="D4" s="359"/>
      <c r="E4" s="359"/>
      <c r="F4" s="699" t="s">
        <v>141</v>
      </c>
      <c r="G4" s="699"/>
      <c r="H4" s="682"/>
    </row>
    <row r="5" spans="1:256" ht="18" customHeight="1" x14ac:dyDescent="0.3">
      <c r="D5" s="699" t="s">
        <v>281</v>
      </c>
      <c r="E5" s="699"/>
      <c r="F5" s="699"/>
      <c r="G5" s="699"/>
      <c r="H5" s="682"/>
    </row>
    <row r="6" spans="1:256" ht="18" customHeight="1" x14ac:dyDescent="0.3">
      <c r="D6" s="699" t="s">
        <v>142</v>
      </c>
      <c r="E6" s="699"/>
      <c r="F6" s="699"/>
      <c r="G6" s="699"/>
      <c r="H6" s="682"/>
    </row>
    <row r="7" spans="1:256" ht="18" customHeight="1" x14ac:dyDescent="0.3">
      <c r="D7" s="699" t="s">
        <v>143</v>
      </c>
      <c r="E7" s="699"/>
      <c r="F7" s="699"/>
      <c r="G7" s="699"/>
      <c r="H7" s="682"/>
    </row>
    <row r="8" spans="1:256" ht="18" customHeight="1" x14ac:dyDescent="0.3">
      <c r="D8" s="681"/>
      <c r="E8" s="681"/>
      <c r="F8" s="322"/>
      <c r="G8" s="322"/>
      <c r="H8" s="682"/>
    </row>
    <row r="9" spans="1:256" ht="18" customHeight="1" x14ac:dyDescent="0.3">
      <c r="D9" s="709" t="s">
        <v>121</v>
      </c>
      <c r="E9" s="709"/>
      <c r="F9" s="709"/>
      <c r="G9" s="709"/>
      <c r="H9" s="682"/>
    </row>
    <row r="10" spans="1:256" ht="18" customHeight="1" x14ac:dyDescent="0.3">
      <c r="D10" s="710" t="s">
        <v>282</v>
      </c>
      <c r="E10" s="710"/>
      <c r="F10" s="710"/>
      <c r="G10" s="710"/>
      <c r="H10" s="682"/>
    </row>
    <row r="11" spans="1:256" ht="18" customHeight="1" x14ac:dyDescent="0.3">
      <c r="D11" s="710" t="s">
        <v>122</v>
      </c>
      <c r="E11" s="710"/>
      <c r="F11" s="710"/>
      <c r="G11" s="710"/>
      <c r="H11" s="682"/>
    </row>
    <row r="12" spans="1:256" ht="18" customHeight="1" x14ac:dyDescent="0.3">
      <c r="D12" s="709" t="s">
        <v>123</v>
      </c>
      <c r="E12" s="709"/>
      <c r="F12" s="709"/>
      <c r="G12" s="709"/>
      <c r="H12" s="682"/>
    </row>
    <row r="13" spans="1:256" ht="18" customHeight="1" x14ac:dyDescent="0.3">
      <c r="F13" s="682"/>
      <c r="G13" s="682"/>
      <c r="H13" s="682"/>
    </row>
    <row r="14" spans="1:256" s="61" customFormat="1" ht="22.2" customHeight="1" x14ac:dyDescent="0.4">
      <c r="A14" s="64"/>
      <c r="B14" s="64"/>
      <c r="C14" s="64"/>
      <c r="D14" s="64"/>
      <c r="E14" s="64"/>
      <c r="F14" s="65"/>
      <c r="G14" s="64"/>
      <c r="H14" s="64"/>
      <c r="I14" s="64"/>
      <c r="J14" s="64"/>
      <c r="K14" s="64"/>
      <c r="L14" s="64"/>
      <c r="M14" s="64"/>
      <c r="N14" s="64"/>
      <c r="O14" s="64"/>
      <c r="P14" s="64"/>
      <c r="Q14" s="64"/>
      <c r="R14" s="64"/>
      <c r="S14" s="64"/>
      <c r="T14" s="64"/>
      <c r="U14" s="64"/>
      <c r="V14" s="64"/>
      <c r="W14" s="64"/>
      <c r="X14" s="64"/>
      <c r="Y14" s="64"/>
      <c r="Z14" s="64"/>
      <c r="AA14" s="64"/>
      <c r="AB14" s="64"/>
      <c r="AC14" s="64"/>
      <c r="AD14" s="64"/>
      <c r="AE14" s="64"/>
      <c r="AF14" s="64"/>
      <c r="AG14" s="64"/>
      <c r="AH14" s="64"/>
      <c r="AI14" s="64"/>
      <c r="AJ14" s="64"/>
      <c r="AK14" s="64"/>
      <c r="AL14" s="64"/>
      <c r="AM14" s="64"/>
      <c r="AN14" s="64"/>
      <c r="AO14" s="64"/>
      <c r="AP14" s="64"/>
      <c r="AQ14" s="64"/>
      <c r="AR14" s="64"/>
      <c r="AS14" s="64"/>
      <c r="AT14" s="64"/>
      <c r="AU14" s="64"/>
      <c r="AV14" s="64"/>
      <c r="AW14" s="64"/>
      <c r="AX14" s="64"/>
      <c r="AY14" s="64"/>
      <c r="AZ14" s="64"/>
      <c r="BA14" s="64"/>
      <c r="BB14" s="64"/>
      <c r="BC14" s="64"/>
      <c r="BD14" s="64"/>
      <c r="BE14" s="64"/>
      <c r="BF14" s="64"/>
      <c r="BG14" s="64"/>
      <c r="BH14" s="64"/>
      <c r="BI14" s="64"/>
      <c r="BJ14" s="64"/>
      <c r="BK14" s="64"/>
      <c r="BL14" s="64"/>
      <c r="BM14" s="64"/>
      <c r="BN14" s="64"/>
      <c r="BO14" s="64"/>
      <c r="BP14" s="64"/>
      <c r="BQ14" s="64"/>
      <c r="BR14" s="64"/>
      <c r="BS14" s="64"/>
      <c r="BT14" s="64"/>
      <c r="BU14" s="64"/>
      <c r="BV14" s="64"/>
      <c r="BW14" s="64"/>
      <c r="BX14" s="64"/>
      <c r="BY14" s="64"/>
      <c r="BZ14" s="64"/>
      <c r="CA14" s="64"/>
      <c r="CB14" s="64"/>
      <c r="CC14" s="64"/>
      <c r="CD14" s="64"/>
      <c r="CE14" s="64"/>
      <c r="CF14" s="64"/>
      <c r="CG14" s="64"/>
      <c r="CH14" s="64"/>
      <c r="CI14" s="64"/>
      <c r="CJ14" s="64"/>
      <c r="CK14" s="64"/>
      <c r="CL14" s="64"/>
      <c r="CM14" s="64"/>
      <c r="CN14" s="64"/>
      <c r="CO14" s="64"/>
      <c r="CP14" s="64"/>
      <c r="CQ14" s="64"/>
      <c r="CR14" s="64"/>
      <c r="CS14" s="64"/>
      <c r="CT14" s="64"/>
      <c r="CU14" s="64"/>
      <c r="CV14" s="64"/>
      <c r="CW14" s="64"/>
      <c r="CX14" s="64"/>
      <c r="CY14" s="64"/>
      <c r="CZ14" s="64"/>
      <c r="DA14" s="64"/>
      <c r="DB14" s="64"/>
      <c r="DC14" s="64"/>
      <c r="DD14" s="64"/>
      <c r="DE14" s="64"/>
      <c r="DF14" s="64"/>
      <c r="DG14" s="64"/>
      <c r="DH14" s="64"/>
      <c r="DI14" s="64"/>
      <c r="DJ14" s="64"/>
      <c r="DK14" s="64"/>
      <c r="DL14" s="64"/>
      <c r="DM14" s="64"/>
      <c r="DN14" s="64"/>
      <c r="DO14" s="64"/>
      <c r="DP14" s="64"/>
      <c r="DQ14" s="64"/>
      <c r="DR14" s="64"/>
      <c r="DS14" s="64"/>
      <c r="DT14" s="64"/>
      <c r="DU14" s="64"/>
      <c r="DV14" s="64"/>
      <c r="DW14" s="64"/>
      <c r="DX14" s="64"/>
      <c r="DY14" s="64"/>
      <c r="DZ14" s="64"/>
      <c r="EA14" s="64"/>
      <c r="EB14" s="64"/>
      <c r="EC14" s="64"/>
      <c r="ED14" s="64"/>
      <c r="EE14" s="64"/>
      <c r="EF14" s="64"/>
      <c r="EG14" s="64"/>
      <c r="EH14" s="64"/>
      <c r="EI14" s="64"/>
      <c r="EJ14" s="64"/>
      <c r="EK14" s="64"/>
      <c r="EL14" s="64"/>
      <c r="EM14" s="64"/>
      <c r="EN14" s="64"/>
      <c r="EO14" s="64"/>
      <c r="EP14" s="64"/>
      <c r="EQ14" s="64"/>
      <c r="ER14" s="64"/>
      <c r="ES14" s="64"/>
      <c r="ET14" s="64"/>
      <c r="EU14" s="64"/>
      <c r="EV14" s="64"/>
      <c r="EW14" s="64"/>
      <c r="EX14" s="64"/>
      <c r="EY14" s="64"/>
      <c r="EZ14" s="64"/>
      <c r="FA14" s="64"/>
      <c r="FB14" s="64"/>
      <c r="FC14" s="64"/>
      <c r="FD14" s="64"/>
      <c r="FE14" s="64"/>
      <c r="FF14" s="64"/>
      <c r="FG14" s="64"/>
      <c r="FH14" s="64"/>
      <c r="FI14" s="64"/>
      <c r="FJ14" s="64"/>
      <c r="FK14" s="64"/>
      <c r="FL14" s="64"/>
      <c r="FM14" s="64"/>
      <c r="FN14" s="64"/>
      <c r="FO14" s="64"/>
      <c r="FP14" s="64"/>
      <c r="FQ14" s="64"/>
      <c r="FR14" s="64"/>
      <c r="FS14" s="64"/>
      <c r="FT14" s="64"/>
      <c r="FU14" s="64"/>
      <c r="FV14" s="64"/>
      <c r="FW14" s="64"/>
      <c r="FX14" s="64"/>
      <c r="FY14" s="64"/>
      <c r="FZ14" s="64"/>
      <c r="GA14" s="64"/>
      <c r="GB14" s="64"/>
      <c r="GC14" s="64"/>
      <c r="GD14" s="64"/>
      <c r="GE14" s="64"/>
      <c r="GF14" s="64"/>
      <c r="GG14" s="64"/>
      <c r="GH14" s="64"/>
      <c r="GI14" s="64"/>
      <c r="GJ14" s="64"/>
      <c r="GK14" s="64"/>
      <c r="GL14" s="64"/>
      <c r="GM14" s="64"/>
      <c r="GN14" s="64"/>
      <c r="GO14" s="64"/>
      <c r="GP14" s="64"/>
      <c r="GQ14" s="64"/>
      <c r="GR14" s="64"/>
      <c r="GS14" s="64"/>
      <c r="GT14" s="64"/>
      <c r="GU14" s="64"/>
      <c r="GV14" s="64"/>
      <c r="GW14" s="64"/>
      <c r="GX14" s="64"/>
      <c r="GY14" s="64"/>
      <c r="GZ14" s="64"/>
      <c r="HA14" s="64"/>
      <c r="HB14" s="64"/>
      <c r="HC14" s="64"/>
      <c r="HD14" s="64"/>
      <c r="HE14" s="64"/>
      <c r="HF14" s="64"/>
      <c r="HG14" s="64"/>
      <c r="HH14" s="64"/>
      <c r="HI14" s="64"/>
      <c r="HJ14" s="64"/>
      <c r="HK14" s="64"/>
      <c r="HL14" s="64"/>
      <c r="HM14" s="64"/>
      <c r="HN14" s="64"/>
      <c r="HO14" s="64"/>
      <c r="HP14" s="64"/>
      <c r="HQ14" s="64"/>
      <c r="HR14" s="64"/>
      <c r="HS14" s="64"/>
      <c r="HT14" s="64"/>
      <c r="HU14" s="64"/>
      <c r="HV14" s="64"/>
      <c r="HW14" s="64"/>
      <c r="HX14" s="64"/>
      <c r="HY14" s="64"/>
      <c r="HZ14" s="64"/>
      <c r="IA14" s="64"/>
      <c r="IB14" s="64"/>
      <c r="IC14" s="64"/>
      <c r="ID14" s="64"/>
      <c r="IE14" s="64"/>
      <c r="IF14" s="64"/>
      <c r="IG14" s="64"/>
      <c r="IH14" s="64"/>
      <c r="II14" s="64"/>
      <c r="IJ14" s="64"/>
      <c r="IK14" s="64"/>
      <c r="IL14" s="64"/>
      <c r="IM14" s="64"/>
      <c r="IN14" s="64"/>
      <c r="IO14" s="64"/>
      <c r="IP14" s="64"/>
      <c r="IQ14" s="64"/>
      <c r="IR14" s="64"/>
      <c r="IS14" s="64"/>
      <c r="IT14" s="64"/>
      <c r="IU14" s="64"/>
      <c r="IV14" s="64"/>
    </row>
    <row r="15" spans="1:256" s="61" customFormat="1" ht="21" customHeight="1" x14ac:dyDescent="0.4">
      <c r="A15" s="66"/>
      <c r="B15" s="66"/>
      <c r="C15" s="67" t="s">
        <v>0</v>
      </c>
      <c r="D15" s="67"/>
      <c r="E15" s="67"/>
      <c r="F15" s="67"/>
      <c r="G15" s="67"/>
      <c r="H15" s="67"/>
      <c r="I15" s="68"/>
      <c r="J15" s="66"/>
      <c r="K15" s="66"/>
      <c r="L15" s="66"/>
      <c r="M15" s="66"/>
      <c r="N15" s="66"/>
      <c r="O15" s="66"/>
      <c r="P15" s="66"/>
      <c r="Q15" s="66"/>
      <c r="R15" s="66"/>
      <c r="S15" s="66"/>
      <c r="T15" s="66"/>
      <c r="U15" s="66"/>
      <c r="V15" s="66"/>
      <c r="W15" s="66"/>
      <c r="X15" s="66"/>
      <c r="Y15" s="66"/>
      <c r="Z15" s="66"/>
      <c r="AA15" s="66"/>
      <c r="AB15" s="66"/>
      <c r="AC15" s="66"/>
      <c r="AD15" s="66"/>
      <c r="AE15" s="66"/>
      <c r="AF15" s="66"/>
      <c r="AG15" s="66"/>
      <c r="AH15" s="66"/>
      <c r="AI15" s="66"/>
      <c r="AJ15" s="66"/>
      <c r="AK15" s="66"/>
      <c r="AL15" s="66"/>
      <c r="AM15" s="66"/>
      <c r="AN15" s="66"/>
      <c r="AO15" s="66"/>
      <c r="AP15" s="66"/>
      <c r="AQ15" s="66"/>
      <c r="AR15" s="66"/>
      <c r="AS15" s="66"/>
      <c r="AT15" s="66"/>
      <c r="AU15" s="66"/>
      <c r="AV15" s="66"/>
      <c r="AW15" s="66"/>
      <c r="AX15" s="66"/>
      <c r="AY15" s="66"/>
      <c r="AZ15" s="66"/>
      <c r="BA15" s="66"/>
      <c r="BB15" s="66"/>
      <c r="BC15" s="66"/>
      <c r="BD15" s="66"/>
      <c r="BE15" s="66"/>
      <c r="BF15" s="66"/>
      <c r="BG15" s="66"/>
      <c r="BH15" s="66"/>
      <c r="BI15" s="66"/>
      <c r="BJ15" s="66"/>
      <c r="BK15" s="66"/>
      <c r="BL15" s="66"/>
      <c r="BM15" s="66"/>
      <c r="BN15" s="66"/>
      <c r="BO15" s="66"/>
      <c r="BP15" s="66"/>
      <c r="BQ15" s="66"/>
      <c r="BR15" s="66"/>
      <c r="BS15" s="66"/>
      <c r="BT15" s="66"/>
      <c r="BU15" s="66"/>
      <c r="BV15" s="66"/>
      <c r="BW15" s="66"/>
      <c r="BX15" s="66"/>
      <c r="BY15" s="66"/>
      <c r="BZ15" s="66"/>
      <c r="CA15" s="66"/>
      <c r="CB15" s="66"/>
      <c r="CC15" s="66"/>
      <c r="CD15" s="66"/>
      <c r="CE15" s="66"/>
      <c r="CF15" s="66"/>
      <c r="CG15" s="66"/>
      <c r="CH15" s="66"/>
      <c r="CI15" s="66"/>
      <c r="CJ15" s="66"/>
      <c r="CK15" s="66"/>
      <c r="CL15" s="66"/>
      <c r="CM15" s="66"/>
      <c r="CN15" s="66"/>
      <c r="CO15" s="66"/>
      <c r="CP15" s="66"/>
      <c r="CQ15" s="66"/>
      <c r="CR15" s="66"/>
      <c r="CS15" s="66"/>
      <c r="CT15" s="66"/>
      <c r="CU15" s="66"/>
      <c r="CV15" s="66"/>
      <c r="CW15" s="66"/>
      <c r="CX15" s="66"/>
      <c r="CY15" s="66"/>
      <c r="CZ15" s="66"/>
      <c r="DA15" s="66"/>
      <c r="DB15" s="66"/>
      <c r="DC15" s="66"/>
      <c r="DD15" s="66"/>
      <c r="DE15" s="66"/>
      <c r="DF15" s="66"/>
      <c r="DG15" s="66"/>
      <c r="DH15" s="66"/>
      <c r="DI15" s="66"/>
      <c r="DJ15" s="66"/>
      <c r="DK15" s="66"/>
      <c r="DL15" s="66"/>
      <c r="DM15" s="66"/>
      <c r="DN15" s="66"/>
      <c r="DO15" s="66"/>
      <c r="DP15" s="66"/>
      <c r="DQ15" s="66"/>
      <c r="DR15" s="66"/>
      <c r="DS15" s="66"/>
      <c r="DT15" s="66"/>
      <c r="DU15" s="66"/>
      <c r="DV15" s="66"/>
      <c r="DW15" s="66"/>
      <c r="DX15" s="66"/>
      <c r="DY15" s="66"/>
      <c r="DZ15" s="66"/>
      <c r="EA15" s="66"/>
      <c r="EB15" s="66"/>
      <c r="EC15" s="66"/>
      <c r="ED15" s="66"/>
      <c r="EE15" s="66"/>
      <c r="EF15" s="66"/>
      <c r="EG15" s="66"/>
      <c r="EH15" s="66"/>
      <c r="EI15" s="66"/>
      <c r="EJ15" s="66"/>
      <c r="EK15" s="66"/>
      <c r="EL15" s="66"/>
      <c r="EM15" s="66"/>
      <c r="EN15" s="66"/>
      <c r="EO15" s="66"/>
      <c r="EP15" s="66"/>
      <c r="EQ15" s="66"/>
      <c r="ER15" s="66"/>
      <c r="ES15" s="66"/>
      <c r="ET15" s="66"/>
      <c r="EU15" s="66"/>
      <c r="EV15" s="66"/>
      <c r="EW15" s="66"/>
      <c r="EX15" s="66"/>
      <c r="EY15" s="66"/>
      <c r="EZ15" s="66"/>
      <c r="FA15" s="66"/>
      <c r="FB15" s="66"/>
      <c r="FC15" s="66"/>
      <c r="FD15" s="66"/>
      <c r="FE15" s="66"/>
      <c r="FF15" s="66"/>
      <c r="FG15" s="66"/>
      <c r="FH15" s="66"/>
      <c r="FI15" s="66"/>
      <c r="FJ15" s="66"/>
      <c r="FK15" s="66"/>
      <c r="FL15" s="66"/>
      <c r="FM15" s="66"/>
      <c r="FN15" s="66"/>
      <c r="FO15" s="66"/>
      <c r="FP15" s="66"/>
      <c r="FQ15" s="66"/>
      <c r="FR15" s="66"/>
      <c r="FS15" s="66"/>
      <c r="FT15" s="66"/>
      <c r="FU15" s="66"/>
      <c r="FV15" s="66"/>
      <c r="FW15" s="66"/>
      <c r="FX15" s="66"/>
      <c r="FY15" s="66"/>
      <c r="FZ15" s="66"/>
      <c r="GA15" s="66"/>
      <c r="GB15" s="66"/>
      <c r="GC15" s="66"/>
      <c r="GD15" s="66"/>
      <c r="GE15" s="66"/>
      <c r="GF15" s="66"/>
      <c r="GG15" s="66"/>
      <c r="GH15" s="66"/>
      <c r="GI15" s="66"/>
      <c r="GJ15" s="66"/>
      <c r="GK15" s="66"/>
      <c r="GL15" s="66"/>
      <c r="GM15" s="66"/>
      <c r="GN15" s="66"/>
      <c r="GO15" s="66"/>
      <c r="GP15" s="66"/>
      <c r="GQ15" s="66"/>
      <c r="GR15" s="66"/>
      <c r="GS15" s="66"/>
      <c r="GT15" s="66"/>
      <c r="GU15" s="66"/>
      <c r="GV15" s="66"/>
      <c r="GW15" s="66"/>
      <c r="GX15" s="66"/>
      <c r="GY15" s="66"/>
      <c r="GZ15" s="66"/>
      <c r="HA15" s="66"/>
      <c r="HB15" s="66"/>
      <c r="HC15" s="66"/>
      <c r="HD15" s="66"/>
      <c r="HE15" s="66"/>
      <c r="HF15" s="66"/>
      <c r="HG15" s="66"/>
      <c r="HH15" s="66"/>
      <c r="HI15" s="66"/>
      <c r="HJ15" s="66"/>
      <c r="HK15" s="66"/>
      <c r="HL15" s="66"/>
      <c r="HM15" s="66"/>
      <c r="HN15" s="66"/>
      <c r="HO15" s="66"/>
      <c r="HP15" s="66"/>
      <c r="HQ15" s="66"/>
      <c r="HR15" s="66"/>
      <c r="HS15" s="66"/>
      <c r="HT15" s="66"/>
      <c r="HU15" s="66"/>
      <c r="HV15" s="66"/>
      <c r="HW15" s="66"/>
      <c r="HX15" s="66"/>
      <c r="HY15" s="66"/>
      <c r="HZ15" s="66"/>
      <c r="IA15" s="66"/>
      <c r="IB15" s="66"/>
      <c r="IC15" s="66"/>
      <c r="ID15" s="66"/>
      <c r="IE15" s="66"/>
      <c r="IF15" s="66"/>
      <c r="IG15" s="66"/>
      <c r="IH15" s="66"/>
      <c r="II15" s="66"/>
      <c r="IJ15" s="66"/>
      <c r="IK15" s="66"/>
      <c r="IL15" s="66"/>
      <c r="IM15" s="66"/>
      <c r="IN15" s="66"/>
      <c r="IO15" s="66"/>
      <c r="IP15" s="66"/>
      <c r="IQ15" s="66"/>
      <c r="IR15" s="66"/>
      <c r="IS15" s="66"/>
      <c r="IT15" s="66"/>
      <c r="IU15" s="66"/>
      <c r="IV15" s="66"/>
    </row>
    <row r="16" spans="1:256" s="61" customFormat="1" ht="22.2" customHeight="1" x14ac:dyDescent="0.4">
      <c r="A16" s="727" t="s">
        <v>46</v>
      </c>
      <c r="B16" s="727"/>
      <c r="C16" s="727"/>
      <c r="D16" s="727"/>
      <c r="E16" s="727"/>
      <c r="F16" s="727"/>
      <c r="G16" s="727"/>
      <c r="H16" s="69"/>
      <c r="I16" s="68"/>
      <c r="J16" s="66"/>
      <c r="K16" s="66"/>
      <c r="L16" s="66"/>
      <c r="M16" s="66"/>
      <c r="N16" s="66"/>
      <c r="O16" s="66"/>
      <c r="P16" s="66"/>
      <c r="Q16" s="66"/>
      <c r="R16" s="66"/>
      <c r="S16" s="66"/>
      <c r="T16" s="66"/>
      <c r="U16" s="66"/>
      <c r="V16" s="66"/>
      <c r="W16" s="66"/>
      <c r="X16" s="66"/>
      <c r="Y16" s="66"/>
      <c r="Z16" s="66"/>
      <c r="AA16" s="66"/>
      <c r="AB16" s="66"/>
      <c r="AC16" s="66"/>
      <c r="AD16" s="66"/>
      <c r="AE16" s="66"/>
      <c r="AF16" s="66"/>
      <c r="AG16" s="66"/>
      <c r="AH16" s="66"/>
      <c r="AI16" s="66"/>
      <c r="AJ16" s="66"/>
      <c r="AK16" s="66"/>
      <c r="AL16" s="66"/>
      <c r="AM16" s="66"/>
      <c r="AN16" s="66"/>
      <c r="AO16" s="66"/>
      <c r="AP16" s="66"/>
      <c r="AQ16" s="66"/>
      <c r="AR16" s="66"/>
      <c r="AS16" s="66"/>
      <c r="AT16" s="66"/>
      <c r="AU16" s="66"/>
      <c r="AV16" s="66"/>
      <c r="AW16" s="66"/>
      <c r="AX16" s="66"/>
      <c r="AY16" s="66"/>
      <c r="AZ16" s="66"/>
      <c r="BA16" s="66"/>
      <c r="BB16" s="66"/>
      <c r="BC16" s="66"/>
      <c r="BD16" s="66"/>
      <c r="BE16" s="66"/>
      <c r="BF16" s="66"/>
      <c r="BG16" s="66"/>
      <c r="BH16" s="66"/>
      <c r="BI16" s="66"/>
      <c r="BJ16" s="66"/>
      <c r="BK16" s="66"/>
      <c r="BL16" s="66"/>
      <c r="BM16" s="66"/>
      <c r="BN16" s="66"/>
      <c r="BO16" s="66"/>
      <c r="BP16" s="66"/>
      <c r="BQ16" s="66"/>
      <c r="BR16" s="66"/>
      <c r="BS16" s="66"/>
      <c r="BT16" s="66"/>
      <c r="BU16" s="66"/>
      <c r="BV16" s="66"/>
      <c r="BW16" s="66"/>
      <c r="BX16" s="66"/>
      <c r="BY16" s="66"/>
      <c r="BZ16" s="66"/>
      <c r="CA16" s="66"/>
      <c r="CB16" s="66"/>
      <c r="CC16" s="66"/>
      <c r="CD16" s="66"/>
      <c r="CE16" s="66"/>
      <c r="CF16" s="66"/>
      <c r="CG16" s="66"/>
      <c r="CH16" s="66"/>
      <c r="CI16" s="66"/>
      <c r="CJ16" s="66"/>
      <c r="CK16" s="66"/>
      <c r="CL16" s="66"/>
      <c r="CM16" s="66"/>
      <c r="CN16" s="66"/>
      <c r="CO16" s="66"/>
      <c r="CP16" s="66"/>
      <c r="CQ16" s="66"/>
      <c r="CR16" s="66"/>
      <c r="CS16" s="66"/>
      <c r="CT16" s="66"/>
      <c r="CU16" s="66"/>
      <c r="CV16" s="66"/>
      <c r="CW16" s="66"/>
      <c r="CX16" s="66"/>
      <c r="CY16" s="66"/>
      <c r="CZ16" s="66"/>
      <c r="DA16" s="66"/>
      <c r="DB16" s="66"/>
      <c r="DC16" s="66"/>
      <c r="DD16" s="66"/>
      <c r="DE16" s="66"/>
      <c r="DF16" s="66"/>
      <c r="DG16" s="66"/>
      <c r="DH16" s="66"/>
      <c r="DI16" s="66"/>
      <c r="DJ16" s="66"/>
      <c r="DK16" s="66"/>
      <c r="DL16" s="66"/>
      <c r="DM16" s="66"/>
      <c r="DN16" s="66"/>
      <c r="DO16" s="66"/>
      <c r="DP16" s="66"/>
      <c r="DQ16" s="66"/>
      <c r="DR16" s="66"/>
      <c r="DS16" s="66"/>
      <c r="DT16" s="66"/>
      <c r="DU16" s="66"/>
      <c r="DV16" s="66"/>
      <c r="DW16" s="66"/>
      <c r="DX16" s="66"/>
      <c r="DY16" s="66"/>
      <c r="DZ16" s="66"/>
      <c r="EA16" s="66"/>
      <c r="EB16" s="66"/>
      <c r="EC16" s="66"/>
      <c r="ED16" s="66"/>
      <c r="EE16" s="66"/>
      <c r="EF16" s="66"/>
      <c r="EG16" s="66"/>
      <c r="EH16" s="66"/>
      <c r="EI16" s="66"/>
      <c r="EJ16" s="66"/>
      <c r="EK16" s="66"/>
      <c r="EL16" s="66"/>
      <c r="EM16" s="66"/>
      <c r="EN16" s="66"/>
      <c r="EO16" s="66"/>
      <c r="EP16" s="66"/>
      <c r="EQ16" s="66"/>
      <c r="ER16" s="66"/>
      <c r="ES16" s="66"/>
      <c r="ET16" s="66"/>
      <c r="EU16" s="66"/>
      <c r="EV16" s="66"/>
      <c r="EW16" s="66"/>
      <c r="EX16" s="66"/>
      <c r="EY16" s="66"/>
      <c r="EZ16" s="66"/>
      <c r="FA16" s="66"/>
      <c r="FB16" s="66"/>
      <c r="FC16" s="66"/>
      <c r="FD16" s="66"/>
      <c r="FE16" s="66"/>
      <c r="FF16" s="66"/>
      <c r="FG16" s="66"/>
      <c r="FH16" s="66"/>
      <c r="FI16" s="66"/>
      <c r="FJ16" s="66"/>
      <c r="FK16" s="66"/>
      <c r="FL16" s="66"/>
      <c r="FM16" s="66"/>
      <c r="FN16" s="66"/>
      <c r="FO16" s="66"/>
      <c r="FP16" s="66"/>
      <c r="FQ16" s="66"/>
      <c r="FR16" s="66"/>
      <c r="FS16" s="66"/>
      <c r="FT16" s="66"/>
      <c r="FU16" s="66"/>
      <c r="FV16" s="66"/>
      <c r="FW16" s="66"/>
      <c r="FX16" s="66"/>
      <c r="FY16" s="66"/>
      <c r="FZ16" s="66"/>
      <c r="GA16" s="66"/>
      <c r="GB16" s="66"/>
      <c r="GC16" s="66"/>
      <c r="GD16" s="66"/>
      <c r="GE16" s="66"/>
      <c r="GF16" s="66"/>
      <c r="GG16" s="66"/>
      <c r="GH16" s="66"/>
      <c r="GI16" s="66"/>
      <c r="GJ16" s="66"/>
      <c r="GK16" s="66"/>
      <c r="GL16" s="66"/>
      <c r="GM16" s="66"/>
      <c r="GN16" s="66"/>
      <c r="GO16" s="66"/>
      <c r="GP16" s="66"/>
      <c r="GQ16" s="66"/>
      <c r="GR16" s="66"/>
      <c r="GS16" s="66"/>
      <c r="GT16" s="66"/>
      <c r="GU16" s="66"/>
      <c r="GV16" s="66"/>
      <c r="GW16" s="66"/>
      <c r="GX16" s="66"/>
      <c r="GY16" s="66"/>
      <c r="GZ16" s="66"/>
      <c r="HA16" s="66"/>
      <c r="HB16" s="66"/>
      <c r="HC16" s="66"/>
      <c r="HD16" s="66"/>
      <c r="HE16" s="66"/>
      <c r="HF16" s="66"/>
      <c r="HG16" s="66"/>
      <c r="HH16" s="66"/>
      <c r="HI16" s="66"/>
      <c r="HJ16" s="66"/>
      <c r="HK16" s="66"/>
      <c r="HL16" s="66"/>
      <c r="HM16" s="66"/>
      <c r="HN16" s="66"/>
      <c r="HO16" s="66"/>
      <c r="HP16" s="66"/>
      <c r="HQ16" s="66"/>
      <c r="HR16" s="66"/>
      <c r="HS16" s="66"/>
      <c r="HT16" s="66"/>
      <c r="HU16" s="66"/>
      <c r="HV16" s="66"/>
      <c r="HW16" s="66"/>
      <c r="HX16" s="66"/>
      <c r="HY16" s="66"/>
      <c r="HZ16" s="66"/>
      <c r="IA16" s="66"/>
      <c r="IB16" s="66"/>
      <c r="IC16" s="66"/>
      <c r="ID16" s="66"/>
      <c r="IE16" s="66"/>
      <c r="IF16" s="66"/>
      <c r="IG16" s="66"/>
      <c r="IH16" s="66"/>
      <c r="II16" s="66"/>
      <c r="IJ16" s="66"/>
      <c r="IK16" s="66"/>
      <c r="IL16" s="66"/>
      <c r="IM16" s="66"/>
      <c r="IN16" s="66"/>
      <c r="IO16" s="66"/>
      <c r="IP16" s="66"/>
      <c r="IQ16" s="66"/>
      <c r="IR16" s="66"/>
      <c r="IS16" s="66"/>
      <c r="IT16" s="66"/>
      <c r="IU16" s="66"/>
      <c r="IV16" s="66"/>
    </row>
    <row r="17" spans="1:256" s="61" customFormat="1" ht="22.95" customHeight="1" x14ac:dyDescent="0.4">
      <c r="A17" s="66"/>
      <c r="B17" s="724" t="s">
        <v>1</v>
      </c>
      <c r="C17" s="724"/>
      <c r="D17" s="724"/>
      <c r="E17" s="724"/>
      <c r="F17" s="70"/>
      <c r="G17" s="70"/>
      <c r="H17" s="70"/>
      <c r="I17" s="68"/>
      <c r="J17" s="66"/>
      <c r="K17" s="66"/>
      <c r="L17" s="66"/>
      <c r="M17" s="66"/>
      <c r="N17" s="66"/>
      <c r="O17" s="66"/>
      <c r="P17" s="66"/>
      <c r="Q17" s="66"/>
      <c r="R17" s="66"/>
      <c r="S17" s="66"/>
      <c r="T17" s="66"/>
      <c r="U17" s="66"/>
      <c r="V17" s="66"/>
      <c r="W17" s="66"/>
      <c r="X17" s="66"/>
      <c r="Y17" s="66"/>
      <c r="Z17" s="66"/>
      <c r="AA17" s="66"/>
      <c r="AB17" s="66"/>
      <c r="AC17" s="66"/>
      <c r="AD17" s="66"/>
      <c r="AE17" s="66"/>
      <c r="AF17" s="66"/>
      <c r="AG17" s="66"/>
      <c r="AH17" s="66"/>
      <c r="AI17" s="66"/>
      <c r="AJ17" s="66"/>
      <c r="AK17" s="66"/>
      <c r="AL17" s="66"/>
      <c r="AM17" s="66"/>
      <c r="AN17" s="66"/>
      <c r="AO17" s="66"/>
      <c r="AP17" s="66"/>
      <c r="AQ17" s="66"/>
      <c r="AR17" s="66"/>
      <c r="AS17" s="66"/>
      <c r="AT17" s="66"/>
      <c r="AU17" s="66"/>
      <c r="AV17" s="66"/>
      <c r="AW17" s="66"/>
      <c r="AX17" s="66"/>
      <c r="AY17" s="66"/>
      <c r="AZ17" s="66"/>
      <c r="BA17" s="66"/>
      <c r="BB17" s="66"/>
      <c r="BC17" s="66"/>
      <c r="BD17" s="66"/>
      <c r="BE17" s="66"/>
      <c r="BF17" s="66"/>
      <c r="BG17" s="66"/>
      <c r="BH17" s="66"/>
      <c r="BI17" s="66"/>
      <c r="BJ17" s="66"/>
      <c r="BK17" s="66"/>
      <c r="BL17" s="66"/>
      <c r="BM17" s="66"/>
      <c r="BN17" s="66"/>
      <c r="BO17" s="66"/>
      <c r="BP17" s="66"/>
      <c r="BQ17" s="66"/>
      <c r="BR17" s="66"/>
      <c r="BS17" s="66"/>
      <c r="BT17" s="66"/>
      <c r="BU17" s="66"/>
      <c r="BV17" s="66"/>
      <c r="BW17" s="66"/>
      <c r="BX17" s="66"/>
      <c r="BY17" s="66"/>
      <c r="BZ17" s="66"/>
      <c r="CA17" s="66"/>
      <c r="CB17" s="66"/>
      <c r="CC17" s="66"/>
      <c r="CD17" s="66"/>
      <c r="CE17" s="66"/>
      <c r="CF17" s="66"/>
      <c r="CG17" s="66"/>
      <c r="CH17" s="66"/>
      <c r="CI17" s="66"/>
      <c r="CJ17" s="66"/>
      <c r="CK17" s="66"/>
      <c r="CL17" s="66"/>
      <c r="CM17" s="66"/>
      <c r="CN17" s="66"/>
      <c r="CO17" s="66"/>
      <c r="CP17" s="66"/>
      <c r="CQ17" s="66"/>
      <c r="CR17" s="66"/>
      <c r="CS17" s="66"/>
      <c r="CT17" s="66"/>
      <c r="CU17" s="66"/>
      <c r="CV17" s="66"/>
      <c r="CW17" s="66"/>
      <c r="CX17" s="66"/>
      <c r="CY17" s="66"/>
      <c r="CZ17" s="66"/>
      <c r="DA17" s="66"/>
      <c r="DB17" s="66"/>
      <c r="DC17" s="66"/>
      <c r="DD17" s="66"/>
      <c r="DE17" s="66"/>
      <c r="DF17" s="66"/>
      <c r="DG17" s="66"/>
      <c r="DH17" s="66"/>
      <c r="DI17" s="66"/>
      <c r="DJ17" s="66"/>
      <c r="DK17" s="66"/>
      <c r="DL17" s="66"/>
      <c r="DM17" s="66"/>
      <c r="DN17" s="66"/>
      <c r="DO17" s="66"/>
      <c r="DP17" s="66"/>
      <c r="DQ17" s="66"/>
      <c r="DR17" s="66"/>
      <c r="DS17" s="66"/>
      <c r="DT17" s="66"/>
      <c r="DU17" s="66"/>
      <c r="DV17" s="66"/>
      <c r="DW17" s="66"/>
      <c r="DX17" s="66"/>
      <c r="DY17" s="66"/>
      <c r="DZ17" s="66"/>
      <c r="EA17" s="66"/>
      <c r="EB17" s="66"/>
      <c r="EC17" s="66"/>
      <c r="ED17" s="66"/>
      <c r="EE17" s="66"/>
      <c r="EF17" s="66"/>
      <c r="EG17" s="66"/>
      <c r="EH17" s="66"/>
      <c r="EI17" s="66"/>
      <c r="EJ17" s="66"/>
      <c r="EK17" s="66"/>
      <c r="EL17" s="66"/>
      <c r="EM17" s="66"/>
      <c r="EN17" s="66"/>
      <c r="EO17" s="66"/>
      <c r="EP17" s="66"/>
      <c r="EQ17" s="66"/>
      <c r="ER17" s="66"/>
      <c r="ES17" s="66"/>
      <c r="ET17" s="66"/>
      <c r="EU17" s="66"/>
      <c r="EV17" s="66"/>
      <c r="EW17" s="66"/>
      <c r="EX17" s="66"/>
      <c r="EY17" s="66"/>
      <c r="EZ17" s="66"/>
      <c r="FA17" s="66"/>
      <c r="FB17" s="66"/>
      <c r="FC17" s="66"/>
      <c r="FD17" s="66"/>
      <c r="FE17" s="66"/>
      <c r="FF17" s="66"/>
      <c r="FG17" s="66"/>
      <c r="FH17" s="66"/>
      <c r="FI17" s="66"/>
      <c r="FJ17" s="66"/>
      <c r="FK17" s="66"/>
      <c r="FL17" s="66"/>
      <c r="FM17" s="66"/>
      <c r="FN17" s="66"/>
      <c r="FO17" s="66"/>
      <c r="FP17" s="66"/>
      <c r="FQ17" s="66"/>
      <c r="FR17" s="66"/>
      <c r="FS17" s="66"/>
      <c r="FT17" s="66"/>
      <c r="FU17" s="66"/>
      <c r="FV17" s="66"/>
      <c r="FW17" s="66"/>
      <c r="FX17" s="66"/>
      <c r="FY17" s="66"/>
      <c r="FZ17" s="66"/>
      <c r="GA17" s="66"/>
      <c r="GB17" s="66"/>
      <c r="GC17" s="66"/>
      <c r="GD17" s="66"/>
      <c r="GE17" s="66"/>
      <c r="GF17" s="66"/>
      <c r="GG17" s="66"/>
      <c r="GH17" s="66"/>
      <c r="GI17" s="66"/>
      <c r="GJ17" s="66"/>
      <c r="GK17" s="66"/>
      <c r="GL17" s="66"/>
      <c r="GM17" s="66"/>
      <c r="GN17" s="66"/>
      <c r="GO17" s="66"/>
      <c r="GP17" s="66"/>
      <c r="GQ17" s="66"/>
      <c r="GR17" s="66"/>
      <c r="GS17" s="66"/>
      <c r="GT17" s="66"/>
      <c r="GU17" s="66"/>
      <c r="GV17" s="66"/>
      <c r="GW17" s="66"/>
      <c r="GX17" s="66"/>
      <c r="GY17" s="66"/>
      <c r="GZ17" s="66"/>
      <c r="HA17" s="66"/>
      <c r="HB17" s="66"/>
      <c r="HC17" s="66"/>
      <c r="HD17" s="66"/>
      <c r="HE17" s="66"/>
      <c r="HF17" s="66"/>
      <c r="HG17" s="66"/>
      <c r="HH17" s="66"/>
      <c r="HI17" s="66"/>
      <c r="HJ17" s="66"/>
      <c r="HK17" s="66"/>
      <c r="HL17" s="66"/>
      <c r="HM17" s="66"/>
      <c r="HN17" s="66"/>
      <c r="HO17" s="66"/>
      <c r="HP17" s="66"/>
      <c r="HQ17" s="66"/>
      <c r="HR17" s="66"/>
      <c r="HS17" s="66"/>
      <c r="HT17" s="66"/>
      <c r="HU17" s="66"/>
      <c r="HV17" s="66"/>
      <c r="HW17" s="66"/>
      <c r="HX17" s="66"/>
      <c r="HY17" s="66"/>
      <c r="HZ17" s="66"/>
      <c r="IA17" s="66"/>
      <c r="IB17" s="66"/>
      <c r="IC17" s="66"/>
      <c r="ID17" s="66"/>
      <c r="IE17" s="66"/>
      <c r="IF17" s="66"/>
      <c r="IG17" s="66"/>
      <c r="IH17" s="66"/>
      <c r="II17" s="66"/>
      <c r="IJ17" s="66"/>
      <c r="IK17" s="66"/>
      <c r="IL17" s="66"/>
      <c r="IM17" s="66"/>
      <c r="IN17" s="66"/>
      <c r="IO17" s="66"/>
      <c r="IP17" s="66"/>
      <c r="IQ17" s="66"/>
      <c r="IR17" s="66"/>
      <c r="IS17" s="66"/>
      <c r="IT17" s="66"/>
      <c r="IU17" s="66"/>
      <c r="IV17" s="66"/>
    </row>
    <row r="18" spans="1:256" s="61" customFormat="1" ht="18.75" customHeight="1" x14ac:dyDescent="0.4">
      <c r="A18" s="66"/>
      <c r="B18" s="67"/>
      <c r="C18" s="67" t="s">
        <v>283</v>
      </c>
      <c r="D18" s="67"/>
      <c r="E18" s="67"/>
      <c r="F18" s="67"/>
      <c r="G18" s="67"/>
      <c r="H18" s="67"/>
      <c r="I18" s="68"/>
      <c r="J18" s="66"/>
      <c r="K18" s="66"/>
      <c r="L18" s="66"/>
      <c r="M18" s="66"/>
      <c r="N18" s="66"/>
      <c r="O18" s="66"/>
      <c r="P18" s="66"/>
      <c r="Q18" s="66"/>
      <c r="R18" s="66"/>
      <c r="S18" s="66"/>
      <c r="T18" s="66"/>
      <c r="U18" s="66"/>
      <c r="V18" s="66"/>
      <c r="W18" s="66"/>
      <c r="X18" s="66"/>
      <c r="Y18" s="66"/>
      <c r="Z18" s="66"/>
      <c r="AA18" s="66"/>
      <c r="AB18" s="66"/>
      <c r="AC18" s="66"/>
      <c r="AD18" s="66"/>
      <c r="AE18" s="66"/>
      <c r="AF18" s="66"/>
      <c r="AG18" s="66"/>
      <c r="AH18" s="66"/>
      <c r="AI18" s="66"/>
      <c r="AJ18" s="66"/>
      <c r="AK18" s="66"/>
      <c r="AL18" s="66"/>
      <c r="AM18" s="66"/>
      <c r="AN18" s="66"/>
      <c r="AO18" s="66"/>
      <c r="AP18" s="66"/>
      <c r="AQ18" s="66"/>
      <c r="AR18" s="66"/>
      <c r="AS18" s="66"/>
      <c r="AT18" s="66"/>
      <c r="AU18" s="66"/>
      <c r="AV18" s="66"/>
      <c r="AW18" s="66"/>
      <c r="AX18" s="66"/>
      <c r="AY18" s="66"/>
      <c r="AZ18" s="66"/>
      <c r="BA18" s="66"/>
      <c r="BB18" s="66"/>
      <c r="BC18" s="66"/>
      <c r="BD18" s="66"/>
      <c r="BE18" s="66"/>
      <c r="BF18" s="66"/>
      <c r="BG18" s="66"/>
      <c r="BH18" s="66"/>
      <c r="BI18" s="66"/>
      <c r="BJ18" s="66"/>
      <c r="BK18" s="66"/>
      <c r="BL18" s="66"/>
      <c r="BM18" s="66"/>
      <c r="BN18" s="66"/>
      <c r="BO18" s="66"/>
      <c r="BP18" s="66"/>
      <c r="BQ18" s="66"/>
      <c r="BR18" s="66"/>
      <c r="BS18" s="66"/>
      <c r="BT18" s="66"/>
      <c r="BU18" s="66"/>
      <c r="BV18" s="66"/>
      <c r="BW18" s="66"/>
      <c r="BX18" s="66"/>
      <c r="BY18" s="66"/>
      <c r="BZ18" s="66"/>
      <c r="CA18" s="66"/>
      <c r="CB18" s="66"/>
      <c r="CC18" s="66"/>
      <c r="CD18" s="66"/>
      <c r="CE18" s="66"/>
      <c r="CF18" s="66"/>
      <c r="CG18" s="66"/>
      <c r="CH18" s="66"/>
      <c r="CI18" s="66"/>
      <c r="CJ18" s="66"/>
      <c r="CK18" s="66"/>
      <c r="CL18" s="66"/>
      <c r="CM18" s="66"/>
      <c r="CN18" s="66"/>
      <c r="CO18" s="66"/>
      <c r="CP18" s="66"/>
      <c r="CQ18" s="66"/>
      <c r="CR18" s="66"/>
      <c r="CS18" s="66"/>
      <c r="CT18" s="66"/>
      <c r="CU18" s="66"/>
      <c r="CV18" s="66"/>
      <c r="CW18" s="66"/>
      <c r="CX18" s="66"/>
      <c r="CY18" s="66"/>
      <c r="CZ18" s="66"/>
      <c r="DA18" s="66"/>
      <c r="DB18" s="66"/>
      <c r="DC18" s="66"/>
      <c r="DD18" s="66"/>
      <c r="DE18" s="66"/>
      <c r="DF18" s="66"/>
      <c r="DG18" s="66"/>
      <c r="DH18" s="66"/>
      <c r="DI18" s="66"/>
      <c r="DJ18" s="66"/>
      <c r="DK18" s="66"/>
      <c r="DL18" s="66"/>
      <c r="DM18" s="66"/>
      <c r="DN18" s="66"/>
      <c r="DO18" s="66"/>
      <c r="DP18" s="66"/>
      <c r="DQ18" s="66"/>
      <c r="DR18" s="66"/>
      <c r="DS18" s="66"/>
      <c r="DT18" s="66"/>
      <c r="DU18" s="66"/>
      <c r="DV18" s="66"/>
      <c r="DW18" s="66"/>
      <c r="DX18" s="66"/>
      <c r="DY18" s="66"/>
      <c r="DZ18" s="66"/>
      <c r="EA18" s="66"/>
      <c r="EB18" s="66"/>
      <c r="EC18" s="66"/>
      <c r="ED18" s="66"/>
      <c r="EE18" s="66"/>
      <c r="EF18" s="66"/>
      <c r="EG18" s="66"/>
      <c r="EH18" s="66"/>
      <c r="EI18" s="66"/>
      <c r="EJ18" s="66"/>
      <c r="EK18" s="66"/>
      <c r="EL18" s="66"/>
      <c r="EM18" s="66"/>
      <c r="EN18" s="66"/>
      <c r="EO18" s="66"/>
      <c r="EP18" s="66"/>
      <c r="EQ18" s="66"/>
      <c r="ER18" s="66"/>
      <c r="ES18" s="66"/>
      <c r="ET18" s="66"/>
      <c r="EU18" s="66"/>
      <c r="EV18" s="66"/>
      <c r="EW18" s="66"/>
      <c r="EX18" s="66"/>
      <c r="EY18" s="66"/>
      <c r="EZ18" s="66"/>
      <c r="FA18" s="66"/>
      <c r="FB18" s="66"/>
      <c r="FC18" s="66"/>
      <c r="FD18" s="66"/>
      <c r="FE18" s="66"/>
      <c r="FF18" s="66"/>
      <c r="FG18" s="66"/>
      <c r="FH18" s="66"/>
      <c r="FI18" s="66"/>
      <c r="FJ18" s="66"/>
      <c r="FK18" s="66"/>
      <c r="FL18" s="66"/>
      <c r="FM18" s="66"/>
      <c r="FN18" s="66"/>
      <c r="FO18" s="66"/>
      <c r="FP18" s="66"/>
      <c r="FQ18" s="66"/>
      <c r="FR18" s="66"/>
      <c r="FS18" s="66"/>
      <c r="FT18" s="66"/>
      <c r="FU18" s="66"/>
      <c r="FV18" s="66"/>
      <c r="FW18" s="66"/>
      <c r="FX18" s="66"/>
      <c r="FY18" s="66"/>
      <c r="FZ18" s="66"/>
      <c r="GA18" s="66"/>
      <c r="GB18" s="66"/>
      <c r="GC18" s="66"/>
      <c r="GD18" s="66"/>
      <c r="GE18" s="66"/>
      <c r="GF18" s="66"/>
      <c r="GG18" s="66"/>
      <c r="GH18" s="66"/>
      <c r="GI18" s="66"/>
      <c r="GJ18" s="66"/>
      <c r="GK18" s="66"/>
      <c r="GL18" s="66"/>
      <c r="GM18" s="66"/>
      <c r="GN18" s="66"/>
      <c r="GO18" s="66"/>
      <c r="GP18" s="66"/>
      <c r="GQ18" s="66"/>
      <c r="GR18" s="66"/>
      <c r="GS18" s="66"/>
      <c r="GT18" s="66"/>
      <c r="GU18" s="66"/>
      <c r="GV18" s="66"/>
      <c r="GW18" s="66"/>
      <c r="GX18" s="66"/>
      <c r="GY18" s="66"/>
      <c r="GZ18" s="66"/>
      <c r="HA18" s="66"/>
      <c r="HB18" s="66"/>
      <c r="HC18" s="66"/>
      <c r="HD18" s="66"/>
      <c r="HE18" s="66"/>
      <c r="HF18" s="66"/>
      <c r="HG18" s="66"/>
      <c r="HH18" s="66"/>
      <c r="HI18" s="66"/>
      <c r="HJ18" s="66"/>
      <c r="HK18" s="66"/>
      <c r="HL18" s="66"/>
      <c r="HM18" s="66"/>
      <c r="HN18" s="66"/>
      <c r="HO18" s="66"/>
      <c r="HP18" s="66"/>
      <c r="HQ18" s="66"/>
      <c r="HR18" s="66"/>
      <c r="HS18" s="66"/>
      <c r="HT18" s="66"/>
      <c r="HU18" s="66"/>
      <c r="HV18" s="66"/>
      <c r="HW18" s="66"/>
      <c r="HX18" s="66"/>
      <c r="HY18" s="66"/>
      <c r="HZ18" s="66"/>
      <c r="IA18" s="66"/>
      <c r="IB18" s="66"/>
      <c r="IC18" s="66"/>
      <c r="ID18" s="66"/>
      <c r="IE18" s="66"/>
      <c r="IF18" s="66"/>
      <c r="IG18" s="66"/>
      <c r="IH18" s="66"/>
      <c r="II18" s="66"/>
      <c r="IJ18" s="66"/>
      <c r="IK18" s="66"/>
      <c r="IL18" s="66"/>
      <c r="IM18" s="66"/>
      <c r="IN18" s="66"/>
      <c r="IO18" s="66"/>
      <c r="IP18" s="66"/>
      <c r="IQ18" s="66"/>
      <c r="IR18" s="66"/>
      <c r="IS18" s="66"/>
      <c r="IT18" s="66"/>
      <c r="IU18" s="66"/>
      <c r="IV18" s="66"/>
    </row>
    <row r="19" spans="1:256" s="61" customFormat="1" ht="51.6" customHeight="1" x14ac:dyDescent="0.4">
      <c r="A19" s="716" t="s">
        <v>49</v>
      </c>
      <c r="B19" s="716"/>
      <c r="C19" s="716"/>
      <c r="D19" s="716"/>
      <c r="E19" s="716"/>
      <c r="F19" s="716"/>
      <c r="G19" s="716"/>
      <c r="H19" s="716"/>
      <c r="I19" s="716"/>
      <c r="J19" s="716"/>
      <c r="K19" s="716"/>
      <c r="L19" s="716"/>
      <c r="M19" s="71"/>
      <c r="N19" s="66"/>
      <c r="O19" s="66"/>
      <c r="P19" s="66"/>
      <c r="Q19" s="66"/>
      <c r="R19" s="66"/>
      <c r="S19" s="66"/>
      <c r="T19" s="66"/>
      <c r="U19" s="66"/>
      <c r="V19" s="66"/>
      <c r="W19" s="66"/>
      <c r="X19" s="66"/>
      <c r="Y19" s="66"/>
      <c r="Z19" s="66"/>
      <c r="AA19" s="66"/>
      <c r="AB19" s="66"/>
      <c r="AC19" s="66"/>
      <c r="AD19" s="66"/>
      <c r="AE19" s="66"/>
      <c r="AF19" s="66"/>
      <c r="AG19" s="66"/>
      <c r="AH19" s="66"/>
      <c r="AI19" s="66"/>
      <c r="AJ19" s="66"/>
      <c r="AK19" s="66"/>
      <c r="AL19" s="66"/>
      <c r="AM19" s="66"/>
      <c r="AN19" s="66"/>
      <c r="AO19" s="66"/>
      <c r="AP19" s="66"/>
      <c r="AQ19" s="66"/>
      <c r="AR19" s="66"/>
      <c r="AS19" s="66"/>
      <c r="AT19" s="66"/>
      <c r="AU19" s="66"/>
      <c r="AV19" s="66"/>
      <c r="AW19" s="66"/>
      <c r="AX19" s="66"/>
      <c r="AY19" s="66"/>
      <c r="AZ19" s="66"/>
      <c r="BA19" s="66"/>
      <c r="BB19" s="66"/>
      <c r="BC19" s="66"/>
      <c r="BD19" s="66"/>
      <c r="BE19" s="66"/>
      <c r="BF19" s="66"/>
      <c r="BG19" s="66"/>
      <c r="BH19" s="66"/>
      <c r="BI19" s="66"/>
      <c r="BJ19" s="66"/>
      <c r="BK19" s="66"/>
      <c r="BL19" s="66"/>
      <c r="BM19" s="66"/>
      <c r="BN19" s="66"/>
      <c r="BO19" s="66"/>
      <c r="BP19" s="66"/>
      <c r="BQ19" s="66"/>
      <c r="BR19" s="66"/>
      <c r="BS19" s="66"/>
      <c r="BT19" s="66"/>
      <c r="BU19" s="66"/>
      <c r="BV19" s="66"/>
      <c r="BW19" s="66"/>
      <c r="BX19" s="66"/>
      <c r="BY19" s="66"/>
      <c r="BZ19" s="66"/>
      <c r="CA19" s="66"/>
      <c r="CB19" s="66"/>
      <c r="CC19" s="66"/>
      <c r="CD19" s="66"/>
      <c r="CE19" s="66"/>
      <c r="CF19" s="66"/>
      <c r="CG19" s="66"/>
      <c r="CH19" s="66"/>
      <c r="CI19" s="66"/>
      <c r="CJ19" s="66"/>
      <c r="CK19" s="66"/>
      <c r="CL19" s="66"/>
      <c r="CM19" s="66"/>
      <c r="CN19" s="66"/>
      <c r="CO19" s="66"/>
      <c r="CP19" s="66"/>
      <c r="CQ19" s="66"/>
      <c r="CR19" s="66"/>
      <c r="CS19" s="66"/>
      <c r="CT19" s="66"/>
      <c r="CU19" s="66"/>
      <c r="CV19" s="66"/>
      <c r="CW19" s="66"/>
      <c r="CX19" s="66"/>
      <c r="CY19" s="66"/>
      <c r="CZ19" s="66"/>
      <c r="DA19" s="66"/>
      <c r="DB19" s="66"/>
      <c r="DC19" s="66"/>
      <c r="DD19" s="66"/>
      <c r="DE19" s="66"/>
      <c r="DF19" s="66"/>
      <c r="DG19" s="66"/>
      <c r="DH19" s="66"/>
      <c r="DI19" s="66"/>
      <c r="DJ19" s="66"/>
      <c r="DK19" s="66"/>
      <c r="DL19" s="66"/>
      <c r="DM19" s="66"/>
      <c r="DN19" s="66"/>
      <c r="DO19" s="66"/>
      <c r="DP19" s="66"/>
      <c r="DQ19" s="66"/>
      <c r="DR19" s="66"/>
      <c r="DS19" s="66"/>
      <c r="DT19" s="66"/>
      <c r="DU19" s="66"/>
      <c r="DV19" s="66"/>
      <c r="DW19" s="66"/>
      <c r="DX19" s="66"/>
      <c r="DY19" s="66"/>
      <c r="DZ19" s="66"/>
      <c r="EA19" s="66"/>
      <c r="EB19" s="66"/>
      <c r="EC19" s="66"/>
      <c r="ED19" s="66"/>
      <c r="EE19" s="66"/>
      <c r="EF19" s="66"/>
      <c r="EG19" s="66"/>
      <c r="EH19" s="66"/>
      <c r="EI19" s="66"/>
      <c r="EJ19" s="66"/>
      <c r="EK19" s="66"/>
      <c r="EL19" s="66"/>
      <c r="EM19" s="66"/>
      <c r="EN19" s="66"/>
      <c r="EO19" s="66"/>
      <c r="EP19" s="66"/>
      <c r="EQ19" s="66"/>
      <c r="ER19" s="66"/>
      <c r="ES19" s="66"/>
      <c r="ET19" s="66"/>
      <c r="EU19" s="66"/>
      <c r="EV19" s="66"/>
      <c r="EW19" s="66"/>
      <c r="EX19" s="66"/>
      <c r="EY19" s="66"/>
      <c r="EZ19" s="66"/>
      <c r="FA19" s="66"/>
      <c r="FB19" s="66"/>
      <c r="FC19" s="66"/>
      <c r="FD19" s="66"/>
      <c r="FE19" s="66"/>
      <c r="FF19" s="66"/>
      <c r="FG19" s="66"/>
      <c r="FH19" s="66"/>
      <c r="FI19" s="66"/>
      <c r="FJ19" s="66"/>
      <c r="FK19" s="66"/>
      <c r="FL19" s="66"/>
      <c r="FM19" s="66"/>
      <c r="FN19" s="66"/>
      <c r="FO19" s="66"/>
      <c r="FP19" s="66"/>
      <c r="FQ19" s="66"/>
      <c r="FR19" s="66"/>
      <c r="FS19" s="66"/>
      <c r="FT19" s="66"/>
      <c r="FU19" s="66"/>
      <c r="FV19" s="66"/>
      <c r="FW19" s="66"/>
      <c r="FX19" s="66"/>
      <c r="FY19" s="66"/>
      <c r="FZ19" s="66"/>
      <c r="GA19" s="66"/>
      <c r="GB19" s="66"/>
      <c r="GC19" s="66"/>
      <c r="GD19" s="66"/>
      <c r="GE19" s="66"/>
      <c r="GF19" s="66"/>
      <c r="GG19" s="66"/>
      <c r="GH19" s="66"/>
      <c r="GI19" s="66"/>
      <c r="GJ19" s="66"/>
      <c r="GK19" s="66"/>
      <c r="GL19" s="66"/>
      <c r="GM19" s="66"/>
      <c r="GN19" s="66"/>
      <c r="GO19" s="66"/>
      <c r="GP19" s="66"/>
      <c r="GQ19" s="66"/>
      <c r="GR19" s="66"/>
      <c r="GS19" s="66"/>
      <c r="GT19" s="66"/>
      <c r="GU19" s="66"/>
      <c r="GV19" s="66"/>
      <c r="GW19" s="66"/>
      <c r="GX19" s="66"/>
      <c r="GY19" s="66"/>
      <c r="GZ19" s="66"/>
      <c r="HA19" s="66"/>
      <c r="HB19" s="66"/>
      <c r="HC19" s="66"/>
      <c r="HD19" s="66"/>
      <c r="HE19" s="66"/>
      <c r="HF19" s="66"/>
      <c r="HG19" s="66"/>
      <c r="HH19" s="66"/>
      <c r="HI19" s="66"/>
      <c r="HJ19" s="66"/>
      <c r="HK19" s="66"/>
      <c r="HL19" s="66"/>
      <c r="HM19" s="66"/>
      <c r="HN19" s="66"/>
      <c r="HO19" s="66"/>
      <c r="HP19" s="66"/>
      <c r="HQ19" s="66"/>
      <c r="HR19" s="66"/>
      <c r="HS19" s="66"/>
      <c r="HT19" s="66"/>
      <c r="HU19" s="66"/>
      <c r="HV19" s="66"/>
      <c r="HW19" s="66"/>
      <c r="HX19" s="66"/>
      <c r="HY19" s="66"/>
      <c r="HZ19" s="66"/>
      <c r="IA19" s="66"/>
      <c r="IB19" s="66"/>
      <c r="IC19" s="66"/>
      <c r="ID19" s="66"/>
      <c r="IE19" s="66"/>
      <c r="IF19" s="66"/>
      <c r="IG19" s="66"/>
      <c r="IH19" s="66"/>
      <c r="II19" s="66"/>
      <c r="IJ19" s="66"/>
      <c r="IK19" s="66"/>
      <c r="IL19" s="66"/>
      <c r="IM19" s="66"/>
      <c r="IN19" s="66"/>
      <c r="IO19" s="66"/>
      <c r="IP19" s="66"/>
      <c r="IQ19" s="66"/>
      <c r="IR19" s="66"/>
      <c r="IS19" s="66"/>
      <c r="IT19" s="66"/>
      <c r="IU19" s="66"/>
      <c r="IV19" s="66"/>
    </row>
    <row r="20" spans="1:256" s="246" customFormat="1" ht="38.4" customHeight="1" x14ac:dyDescent="0.3">
      <c r="A20" s="705" t="s">
        <v>299</v>
      </c>
      <c r="B20" s="705"/>
      <c r="C20" s="705"/>
      <c r="D20" s="705"/>
      <c r="E20" s="705"/>
      <c r="F20" s="705"/>
      <c r="G20" s="705"/>
      <c r="H20" s="247"/>
      <c r="I20" s="248"/>
      <c r="J20" s="247"/>
      <c r="K20" s="247"/>
      <c r="L20" s="247"/>
      <c r="M20" s="247"/>
    </row>
    <row r="21" spans="1:256" s="276" customFormat="1" ht="114" customHeight="1" x14ac:dyDescent="0.3">
      <c r="A21" s="725" t="s">
        <v>310</v>
      </c>
      <c r="B21" s="725"/>
      <c r="C21" s="725"/>
      <c r="D21" s="725"/>
      <c r="E21" s="725"/>
      <c r="F21" s="725"/>
      <c r="G21" s="725"/>
      <c r="H21" s="725"/>
      <c r="I21" s="725"/>
      <c r="J21" s="725"/>
      <c r="K21" s="725"/>
      <c r="L21" s="725"/>
      <c r="M21" s="115"/>
      <c r="N21" s="52"/>
      <c r="O21" s="52"/>
      <c r="P21" s="52"/>
      <c r="Q21" s="52"/>
      <c r="R21" s="52"/>
      <c r="S21" s="52"/>
      <c r="T21" s="52"/>
      <c r="U21" s="52"/>
      <c r="V21" s="52"/>
      <c r="W21" s="52"/>
      <c r="X21" s="52"/>
      <c r="Y21" s="52"/>
      <c r="Z21" s="52"/>
      <c r="AA21" s="52"/>
      <c r="AB21" s="52"/>
      <c r="AC21" s="52"/>
      <c r="AD21" s="52"/>
      <c r="AE21" s="52"/>
      <c r="AF21" s="52"/>
      <c r="AG21" s="52"/>
      <c r="AH21" s="52"/>
      <c r="AI21" s="52"/>
      <c r="AJ21" s="52"/>
      <c r="AK21" s="52"/>
      <c r="AL21" s="52"/>
      <c r="AM21" s="52"/>
      <c r="AN21" s="52"/>
      <c r="AO21" s="52"/>
      <c r="AP21" s="52"/>
      <c r="AQ21" s="52"/>
      <c r="AR21" s="52"/>
      <c r="AS21" s="52"/>
      <c r="AT21" s="52"/>
      <c r="AU21" s="52"/>
      <c r="AV21" s="52"/>
      <c r="AW21" s="52"/>
      <c r="AX21" s="52"/>
      <c r="AY21" s="52"/>
      <c r="AZ21" s="52"/>
      <c r="BA21" s="52"/>
      <c r="BB21" s="52"/>
      <c r="BC21" s="52"/>
      <c r="BD21" s="52"/>
      <c r="BE21" s="52"/>
      <c r="BF21" s="52"/>
      <c r="BG21" s="52"/>
      <c r="BH21" s="52"/>
      <c r="BI21" s="52"/>
      <c r="BJ21" s="52"/>
      <c r="BK21" s="52"/>
      <c r="BL21" s="52"/>
      <c r="BM21" s="52"/>
      <c r="BN21" s="52"/>
      <c r="BO21" s="52"/>
      <c r="BP21" s="52"/>
      <c r="BQ21" s="52"/>
      <c r="BR21" s="52"/>
      <c r="BS21" s="52"/>
      <c r="BT21" s="52"/>
      <c r="BU21" s="52"/>
      <c r="BV21" s="52"/>
      <c r="BW21" s="52"/>
      <c r="BX21" s="52"/>
      <c r="BY21" s="52"/>
      <c r="BZ21" s="52"/>
      <c r="CA21" s="52"/>
      <c r="CB21" s="52"/>
      <c r="CC21" s="52"/>
      <c r="CD21" s="52"/>
      <c r="CE21" s="52"/>
      <c r="CF21" s="52"/>
      <c r="CG21" s="52"/>
      <c r="CH21" s="52"/>
      <c r="CI21" s="52"/>
      <c r="CJ21" s="52"/>
      <c r="CK21" s="52"/>
      <c r="CL21" s="52"/>
      <c r="CM21" s="52"/>
      <c r="CN21" s="52"/>
      <c r="CO21" s="52"/>
      <c r="CP21" s="52"/>
      <c r="CQ21" s="52"/>
      <c r="CR21" s="52"/>
      <c r="CS21" s="52"/>
      <c r="CT21" s="52"/>
      <c r="CU21" s="52"/>
      <c r="CV21" s="52"/>
      <c r="CW21" s="52"/>
      <c r="CX21" s="52"/>
      <c r="CY21" s="52"/>
      <c r="CZ21" s="52"/>
      <c r="DA21" s="52"/>
      <c r="DB21" s="52"/>
      <c r="DC21" s="52"/>
      <c r="DD21" s="52"/>
      <c r="DE21" s="52"/>
      <c r="DF21" s="52"/>
      <c r="DG21" s="52"/>
      <c r="DH21" s="52"/>
      <c r="DI21" s="52"/>
      <c r="DJ21" s="52"/>
      <c r="DK21" s="52"/>
      <c r="DL21" s="52"/>
      <c r="DM21" s="52"/>
      <c r="DN21" s="52"/>
      <c r="DO21" s="52"/>
      <c r="DP21" s="52"/>
      <c r="DQ21" s="52"/>
      <c r="DR21" s="52"/>
      <c r="DS21" s="52"/>
      <c r="DT21" s="52"/>
      <c r="DU21" s="52"/>
      <c r="DV21" s="52"/>
      <c r="DW21" s="52"/>
      <c r="DX21" s="52"/>
      <c r="DY21" s="52"/>
      <c r="DZ21" s="52"/>
      <c r="EA21" s="52"/>
      <c r="EB21" s="52"/>
      <c r="EC21" s="52"/>
      <c r="ED21" s="52"/>
      <c r="EE21" s="52"/>
      <c r="EF21" s="52"/>
      <c r="EG21" s="52"/>
      <c r="EH21" s="52"/>
      <c r="EI21" s="52"/>
      <c r="EJ21" s="52"/>
      <c r="EK21" s="52"/>
      <c r="EL21" s="52"/>
      <c r="EM21" s="52"/>
      <c r="EN21" s="52"/>
      <c r="EO21" s="52"/>
      <c r="EP21" s="52"/>
      <c r="EQ21" s="52"/>
      <c r="ER21" s="52"/>
      <c r="ES21" s="52"/>
      <c r="ET21" s="52"/>
      <c r="EU21" s="52"/>
      <c r="EV21" s="52"/>
      <c r="EW21" s="52"/>
      <c r="EX21" s="52"/>
      <c r="EY21" s="52"/>
      <c r="EZ21" s="52"/>
      <c r="FA21" s="52"/>
      <c r="FB21" s="52"/>
      <c r="FC21" s="52"/>
      <c r="FD21" s="52"/>
      <c r="FE21" s="52"/>
      <c r="FF21" s="52"/>
      <c r="FG21" s="52"/>
      <c r="FH21" s="52"/>
      <c r="FI21" s="52"/>
      <c r="FJ21" s="52"/>
      <c r="FK21" s="52"/>
      <c r="FL21" s="52"/>
      <c r="FM21" s="52"/>
      <c r="FN21" s="52"/>
      <c r="FO21" s="52"/>
      <c r="FP21" s="52"/>
      <c r="FQ21" s="52"/>
      <c r="FR21" s="52"/>
      <c r="FS21" s="52"/>
      <c r="FT21" s="52"/>
      <c r="FU21" s="52"/>
      <c r="FV21" s="52"/>
      <c r="FW21" s="52"/>
      <c r="FX21" s="52"/>
      <c r="FY21" s="52"/>
      <c r="FZ21" s="52"/>
      <c r="GA21" s="52"/>
      <c r="GB21" s="52"/>
      <c r="GC21" s="52"/>
      <c r="GD21" s="52"/>
      <c r="GE21" s="52"/>
      <c r="GF21" s="52"/>
      <c r="GG21" s="52"/>
      <c r="GH21" s="52"/>
      <c r="GI21" s="52"/>
      <c r="GJ21" s="52"/>
      <c r="GK21" s="52"/>
      <c r="GL21" s="52"/>
      <c r="GM21" s="52"/>
      <c r="GN21" s="52"/>
      <c r="GO21" s="52"/>
      <c r="GP21" s="52"/>
      <c r="GQ21" s="52"/>
      <c r="GR21" s="52"/>
      <c r="GS21" s="52"/>
      <c r="GT21" s="52"/>
      <c r="GU21" s="52"/>
      <c r="GV21" s="52"/>
      <c r="GW21" s="52"/>
      <c r="GX21" s="52"/>
      <c r="GY21" s="52"/>
      <c r="GZ21" s="52"/>
      <c r="HA21" s="52"/>
      <c r="HB21" s="52"/>
      <c r="HC21" s="52"/>
      <c r="HD21" s="52"/>
      <c r="HE21" s="52"/>
      <c r="HF21" s="52"/>
      <c r="HG21" s="52"/>
      <c r="HH21" s="52"/>
      <c r="HI21" s="52"/>
      <c r="HJ21" s="52"/>
      <c r="HK21" s="52"/>
      <c r="HL21" s="52"/>
      <c r="HM21" s="52"/>
      <c r="HN21" s="52"/>
      <c r="HO21" s="52"/>
      <c r="HP21" s="52"/>
      <c r="HQ21" s="52"/>
      <c r="HR21" s="52"/>
      <c r="HS21" s="52"/>
      <c r="HT21" s="52"/>
      <c r="HU21" s="52"/>
      <c r="HV21" s="52"/>
      <c r="HW21" s="52"/>
      <c r="HX21" s="52"/>
      <c r="HY21" s="52"/>
      <c r="HZ21" s="52"/>
      <c r="IA21" s="52"/>
      <c r="IB21" s="52"/>
      <c r="IC21" s="52"/>
      <c r="ID21" s="52"/>
      <c r="IE21" s="52"/>
      <c r="IF21" s="52"/>
      <c r="IG21" s="52"/>
      <c r="IH21" s="52"/>
      <c r="II21" s="52"/>
      <c r="IJ21" s="52"/>
      <c r="IK21" s="52"/>
      <c r="IL21" s="52"/>
      <c r="IM21" s="52"/>
      <c r="IN21" s="52"/>
      <c r="IO21" s="52"/>
      <c r="IP21" s="52"/>
      <c r="IQ21" s="52"/>
      <c r="IR21" s="52"/>
      <c r="IS21" s="52"/>
      <c r="IT21" s="52"/>
      <c r="IU21" s="52"/>
      <c r="IV21" s="52"/>
    </row>
    <row r="22" spans="1:256" s="61" customFormat="1" ht="24.6" customHeight="1" x14ac:dyDescent="0.4">
      <c r="A22" s="64" t="s">
        <v>50</v>
      </c>
      <c r="B22" s="75"/>
      <c r="C22" s="75"/>
      <c r="D22" s="75"/>
      <c r="E22" s="75"/>
      <c r="F22" s="75"/>
      <c r="G22" s="75"/>
      <c r="H22" s="75"/>
      <c r="I22" s="75"/>
      <c r="J22" s="75"/>
      <c r="K22" s="75"/>
      <c r="L22" s="75"/>
      <c r="M22" s="75"/>
      <c r="N22" s="75"/>
      <c r="O22" s="75"/>
      <c r="P22" s="75"/>
      <c r="Q22" s="75"/>
      <c r="R22" s="75"/>
      <c r="S22" s="75"/>
      <c r="T22" s="75"/>
      <c r="U22" s="75"/>
      <c r="V22" s="75"/>
      <c r="W22" s="75"/>
      <c r="X22" s="75"/>
      <c r="Y22" s="75"/>
      <c r="Z22" s="75"/>
      <c r="AA22" s="75"/>
      <c r="AB22" s="75"/>
      <c r="AC22" s="75"/>
      <c r="AD22" s="75"/>
      <c r="AE22" s="75"/>
      <c r="AF22" s="75"/>
      <c r="AG22" s="75"/>
      <c r="AH22" s="75"/>
      <c r="AI22" s="75"/>
      <c r="AJ22" s="75"/>
      <c r="AK22" s="75"/>
      <c r="AL22" s="75"/>
      <c r="AM22" s="75"/>
      <c r="AN22" s="75"/>
      <c r="AO22" s="75"/>
      <c r="AP22" s="75"/>
      <c r="AQ22" s="75"/>
      <c r="AR22" s="75"/>
      <c r="AS22" s="75"/>
      <c r="AT22" s="75"/>
      <c r="AU22" s="75"/>
      <c r="AV22" s="75"/>
      <c r="AW22" s="75"/>
      <c r="AX22" s="75"/>
      <c r="AY22" s="75"/>
      <c r="AZ22" s="75"/>
      <c r="BA22" s="75"/>
      <c r="BB22" s="75"/>
      <c r="BC22" s="75"/>
      <c r="BD22" s="75"/>
      <c r="BE22" s="75"/>
      <c r="BF22" s="75"/>
      <c r="BG22" s="75"/>
      <c r="BH22" s="75"/>
      <c r="BI22" s="75"/>
      <c r="BJ22" s="75"/>
      <c r="BK22" s="75"/>
      <c r="BL22" s="75"/>
      <c r="BM22" s="75"/>
      <c r="BN22" s="75"/>
      <c r="BO22" s="75"/>
      <c r="BP22" s="75"/>
      <c r="BQ22" s="75"/>
      <c r="BR22" s="75"/>
      <c r="BS22" s="75"/>
      <c r="BT22" s="75"/>
      <c r="BU22" s="75"/>
      <c r="BV22" s="75"/>
      <c r="BW22" s="75"/>
      <c r="BX22" s="75"/>
      <c r="BY22" s="75"/>
      <c r="BZ22" s="75"/>
      <c r="CA22" s="75"/>
      <c r="CB22" s="75"/>
      <c r="CC22" s="75"/>
      <c r="CD22" s="75"/>
      <c r="CE22" s="75"/>
      <c r="CF22" s="75"/>
      <c r="CG22" s="75"/>
      <c r="CH22" s="75"/>
      <c r="CI22" s="75"/>
      <c r="CJ22" s="75"/>
      <c r="CK22" s="75"/>
      <c r="CL22" s="75"/>
      <c r="CM22" s="75"/>
      <c r="CN22" s="75"/>
      <c r="CO22" s="75"/>
      <c r="CP22" s="75"/>
      <c r="CQ22" s="75"/>
      <c r="CR22" s="75"/>
      <c r="CS22" s="75"/>
      <c r="CT22" s="75"/>
      <c r="CU22" s="75"/>
      <c r="CV22" s="75"/>
      <c r="CW22" s="75"/>
      <c r="CX22" s="75"/>
      <c r="CY22" s="75"/>
      <c r="CZ22" s="75"/>
      <c r="DA22" s="75"/>
      <c r="DB22" s="75"/>
      <c r="DC22" s="75"/>
      <c r="DD22" s="75"/>
      <c r="DE22" s="75"/>
      <c r="DF22" s="75"/>
      <c r="DG22" s="75"/>
      <c r="DH22" s="75"/>
      <c r="DI22" s="75"/>
      <c r="DJ22" s="75"/>
      <c r="DK22" s="75"/>
      <c r="DL22" s="75"/>
      <c r="DM22" s="75"/>
      <c r="DN22" s="75"/>
      <c r="DO22" s="75"/>
      <c r="DP22" s="75"/>
      <c r="DQ22" s="75"/>
      <c r="DR22" s="75"/>
      <c r="DS22" s="75"/>
      <c r="DT22" s="75"/>
      <c r="DU22" s="75"/>
      <c r="DV22" s="75"/>
      <c r="DW22" s="75"/>
      <c r="DX22" s="75"/>
      <c r="DY22" s="75"/>
      <c r="DZ22" s="75"/>
      <c r="EA22" s="75"/>
      <c r="EB22" s="75"/>
      <c r="EC22" s="75"/>
      <c r="ED22" s="75"/>
      <c r="EE22" s="75"/>
      <c r="EF22" s="75"/>
      <c r="EG22" s="75"/>
      <c r="EH22" s="75"/>
      <c r="EI22" s="75"/>
      <c r="EJ22" s="75"/>
      <c r="EK22" s="75"/>
      <c r="EL22" s="75"/>
      <c r="EM22" s="75"/>
      <c r="EN22" s="75"/>
      <c r="EO22" s="75"/>
      <c r="EP22" s="75"/>
      <c r="EQ22" s="75"/>
      <c r="ER22" s="75"/>
      <c r="ES22" s="75"/>
      <c r="ET22" s="75"/>
      <c r="EU22" s="75"/>
      <c r="EV22" s="75"/>
      <c r="EW22" s="75"/>
      <c r="EX22" s="75"/>
      <c r="EY22" s="75"/>
      <c r="EZ22" s="75"/>
      <c r="FA22" s="75"/>
      <c r="FB22" s="75"/>
      <c r="FC22" s="75"/>
      <c r="FD22" s="75"/>
      <c r="FE22" s="75"/>
      <c r="FF22" s="75"/>
      <c r="FG22" s="75"/>
      <c r="FH22" s="75"/>
      <c r="FI22" s="75"/>
      <c r="FJ22" s="75"/>
      <c r="FK22" s="75"/>
      <c r="FL22" s="75"/>
      <c r="FM22" s="75"/>
      <c r="FN22" s="75"/>
      <c r="FO22" s="75"/>
      <c r="FP22" s="75"/>
      <c r="FQ22" s="75"/>
      <c r="FR22" s="75"/>
      <c r="FS22" s="75"/>
      <c r="FT22" s="75"/>
      <c r="FU22" s="75"/>
      <c r="FV22" s="75"/>
      <c r="FW22" s="75"/>
      <c r="FX22" s="75"/>
      <c r="FY22" s="75"/>
      <c r="FZ22" s="75"/>
      <c r="GA22" s="75"/>
      <c r="GB22" s="75"/>
      <c r="GC22" s="75"/>
      <c r="GD22" s="75"/>
      <c r="GE22" s="75"/>
      <c r="GF22" s="75"/>
      <c r="GG22" s="75"/>
      <c r="GH22" s="75"/>
      <c r="GI22" s="75"/>
      <c r="GJ22" s="75"/>
      <c r="GK22" s="75"/>
      <c r="GL22" s="75"/>
      <c r="GM22" s="75"/>
      <c r="GN22" s="75"/>
      <c r="GO22" s="75"/>
      <c r="GP22" s="75"/>
      <c r="GQ22" s="75"/>
      <c r="GR22" s="75"/>
      <c r="GS22" s="75"/>
      <c r="GT22" s="75"/>
      <c r="GU22" s="75"/>
      <c r="GV22" s="75"/>
      <c r="GW22" s="75"/>
      <c r="GX22" s="75"/>
      <c r="GY22" s="75"/>
      <c r="GZ22" s="75"/>
      <c r="HA22" s="75"/>
      <c r="HB22" s="75"/>
      <c r="HC22" s="75"/>
      <c r="HD22" s="75"/>
      <c r="HE22" s="75"/>
      <c r="HF22" s="75"/>
      <c r="HG22" s="75"/>
      <c r="HH22" s="75"/>
      <c r="HI22" s="75"/>
      <c r="HJ22" s="75"/>
      <c r="HK22" s="75"/>
      <c r="HL22" s="75"/>
      <c r="HM22" s="75"/>
      <c r="HN22" s="75"/>
      <c r="HO22" s="75"/>
      <c r="HP22" s="75"/>
      <c r="HQ22" s="75"/>
      <c r="HR22" s="75"/>
      <c r="HS22" s="75"/>
      <c r="HT22" s="75"/>
      <c r="HU22" s="75"/>
      <c r="HV22" s="75"/>
      <c r="HW22" s="75"/>
      <c r="HX22" s="75"/>
      <c r="HY22" s="75"/>
      <c r="HZ22" s="75"/>
      <c r="IA22" s="75"/>
      <c r="IB22" s="75"/>
      <c r="IC22" s="75"/>
      <c r="ID22" s="75"/>
      <c r="IE22" s="75"/>
      <c r="IF22" s="75"/>
      <c r="IG22" s="75"/>
      <c r="IH22" s="75"/>
      <c r="II22" s="75"/>
      <c r="IJ22" s="75"/>
      <c r="IK22" s="75"/>
      <c r="IL22" s="75"/>
      <c r="IM22" s="75"/>
      <c r="IN22" s="75"/>
      <c r="IO22" s="75"/>
      <c r="IP22" s="75"/>
      <c r="IQ22" s="75"/>
      <c r="IR22" s="75"/>
      <c r="IS22" s="75"/>
      <c r="IT22" s="75"/>
      <c r="IU22" s="75"/>
      <c r="IV22" s="75"/>
    </row>
    <row r="23" spans="1:256" s="61" customFormat="1" ht="21.6" customHeight="1" x14ac:dyDescent="0.4">
      <c r="A23" s="726" t="s">
        <v>108</v>
      </c>
      <c r="B23" s="726"/>
      <c r="C23" s="726"/>
      <c r="D23" s="726"/>
      <c r="E23" s="726"/>
      <c r="F23" s="726"/>
      <c r="G23" s="726"/>
      <c r="H23" s="75"/>
      <c r="I23" s="75"/>
      <c r="J23" s="75"/>
      <c r="K23" s="75"/>
      <c r="L23" s="75"/>
      <c r="M23" s="75"/>
      <c r="N23" s="75"/>
      <c r="O23" s="75"/>
      <c r="P23" s="75"/>
      <c r="Q23" s="75"/>
      <c r="R23" s="75"/>
      <c r="S23" s="75"/>
      <c r="T23" s="75"/>
      <c r="U23" s="75"/>
      <c r="V23" s="75"/>
      <c r="W23" s="75"/>
      <c r="X23" s="75"/>
      <c r="Y23" s="75"/>
      <c r="Z23" s="75"/>
      <c r="AA23" s="75"/>
      <c r="AB23" s="75"/>
      <c r="AC23" s="75"/>
      <c r="AD23" s="75"/>
      <c r="AE23" s="75"/>
      <c r="AF23" s="75"/>
      <c r="AG23" s="75"/>
      <c r="AH23" s="75"/>
      <c r="AI23" s="75"/>
      <c r="AJ23" s="75"/>
      <c r="AK23" s="75"/>
      <c r="AL23" s="75"/>
      <c r="AM23" s="75"/>
      <c r="AN23" s="75"/>
      <c r="AO23" s="75"/>
      <c r="AP23" s="75"/>
      <c r="AQ23" s="75"/>
      <c r="AR23" s="75"/>
      <c r="AS23" s="75"/>
      <c r="AT23" s="75"/>
      <c r="AU23" s="75"/>
      <c r="AV23" s="75"/>
      <c r="AW23" s="75"/>
      <c r="AX23" s="75"/>
      <c r="AY23" s="75"/>
      <c r="AZ23" s="75"/>
      <c r="BA23" s="75"/>
      <c r="BB23" s="75"/>
      <c r="BC23" s="75"/>
      <c r="BD23" s="75"/>
      <c r="BE23" s="75"/>
      <c r="BF23" s="75"/>
      <c r="BG23" s="75"/>
      <c r="BH23" s="75"/>
      <c r="BI23" s="75"/>
      <c r="BJ23" s="75"/>
      <c r="BK23" s="75"/>
      <c r="BL23" s="75"/>
      <c r="BM23" s="75"/>
      <c r="BN23" s="75"/>
      <c r="BO23" s="75"/>
      <c r="BP23" s="75"/>
      <c r="BQ23" s="75"/>
      <c r="BR23" s="75"/>
      <c r="BS23" s="75"/>
      <c r="BT23" s="75"/>
      <c r="BU23" s="75"/>
      <c r="BV23" s="75"/>
      <c r="BW23" s="75"/>
      <c r="BX23" s="75"/>
      <c r="BY23" s="75"/>
      <c r="BZ23" s="75"/>
      <c r="CA23" s="75"/>
      <c r="CB23" s="75"/>
      <c r="CC23" s="75"/>
      <c r="CD23" s="75"/>
      <c r="CE23" s="75"/>
      <c r="CF23" s="75"/>
      <c r="CG23" s="75"/>
      <c r="CH23" s="75"/>
      <c r="CI23" s="75"/>
      <c r="CJ23" s="75"/>
      <c r="CK23" s="75"/>
      <c r="CL23" s="75"/>
      <c r="CM23" s="75"/>
      <c r="CN23" s="75"/>
      <c r="CO23" s="75"/>
      <c r="CP23" s="75"/>
      <c r="CQ23" s="75"/>
      <c r="CR23" s="75"/>
      <c r="CS23" s="75"/>
      <c r="CT23" s="75"/>
      <c r="CU23" s="75"/>
      <c r="CV23" s="75"/>
      <c r="CW23" s="75"/>
      <c r="CX23" s="75"/>
      <c r="CY23" s="75"/>
      <c r="CZ23" s="75"/>
      <c r="DA23" s="75"/>
      <c r="DB23" s="75"/>
      <c r="DC23" s="75"/>
      <c r="DD23" s="75"/>
      <c r="DE23" s="75"/>
      <c r="DF23" s="75"/>
      <c r="DG23" s="75"/>
      <c r="DH23" s="75"/>
      <c r="DI23" s="75"/>
      <c r="DJ23" s="75"/>
      <c r="DK23" s="75"/>
      <c r="DL23" s="75"/>
      <c r="DM23" s="75"/>
      <c r="DN23" s="75"/>
      <c r="DO23" s="75"/>
      <c r="DP23" s="75"/>
      <c r="DQ23" s="75"/>
      <c r="DR23" s="75"/>
      <c r="DS23" s="75"/>
      <c r="DT23" s="75"/>
      <c r="DU23" s="75"/>
      <c r="DV23" s="75"/>
      <c r="DW23" s="75"/>
      <c r="DX23" s="75"/>
      <c r="DY23" s="75"/>
      <c r="DZ23" s="75"/>
      <c r="EA23" s="75"/>
      <c r="EB23" s="75"/>
      <c r="EC23" s="75"/>
      <c r="ED23" s="75"/>
      <c r="EE23" s="75"/>
      <c r="EF23" s="75"/>
      <c r="EG23" s="75"/>
      <c r="EH23" s="75"/>
      <c r="EI23" s="75"/>
      <c r="EJ23" s="75"/>
      <c r="EK23" s="75"/>
      <c r="EL23" s="75"/>
      <c r="EM23" s="75"/>
      <c r="EN23" s="75"/>
      <c r="EO23" s="75"/>
      <c r="EP23" s="75"/>
      <c r="EQ23" s="75"/>
      <c r="ER23" s="75"/>
      <c r="ES23" s="75"/>
      <c r="ET23" s="75"/>
      <c r="EU23" s="75"/>
      <c r="EV23" s="75"/>
      <c r="EW23" s="75"/>
      <c r="EX23" s="75"/>
      <c r="EY23" s="75"/>
      <c r="EZ23" s="75"/>
      <c r="FA23" s="75"/>
      <c r="FB23" s="75"/>
      <c r="FC23" s="75"/>
      <c r="FD23" s="75"/>
      <c r="FE23" s="75"/>
      <c r="FF23" s="75"/>
      <c r="FG23" s="75"/>
      <c r="FH23" s="75"/>
      <c r="FI23" s="75"/>
      <c r="FJ23" s="75"/>
      <c r="FK23" s="75"/>
      <c r="FL23" s="75"/>
      <c r="FM23" s="75"/>
      <c r="FN23" s="75"/>
      <c r="FO23" s="75"/>
      <c r="FP23" s="75"/>
      <c r="FQ23" s="75"/>
      <c r="FR23" s="75"/>
      <c r="FS23" s="75"/>
      <c r="FT23" s="75"/>
      <c r="FU23" s="75"/>
      <c r="FV23" s="75"/>
      <c r="FW23" s="75"/>
      <c r="FX23" s="75"/>
      <c r="FY23" s="75"/>
      <c r="FZ23" s="75"/>
      <c r="GA23" s="75"/>
      <c r="GB23" s="75"/>
      <c r="GC23" s="75"/>
      <c r="GD23" s="75"/>
      <c r="GE23" s="75"/>
      <c r="GF23" s="75"/>
      <c r="GG23" s="75"/>
      <c r="GH23" s="75"/>
      <c r="GI23" s="75"/>
      <c r="GJ23" s="75"/>
      <c r="GK23" s="75"/>
      <c r="GL23" s="75"/>
      <c r="GM23" s="75"/>
      <c r="GN23" s="75"/>
      <c r="GO23" s="75"/>
      <c r="GP23" s="75"/>
      <c r="GQ23" s="75"/>
      <c r="GR23" s="75"/>
      <c r="GS23" s="75"/>
      <c r="GT23" s="75"/>
      <c r="GU23" s="75"/>
      <c r="GV23" s="75"/>
      <c r="GW23" s="75"/>
      <c r="GX23" s="75"/>
      <c r="GY23" s="75"/>
      <c r="GZ23" s="75"/>
      <c r="HA23" s="75"/>
      <c r="HB23" s="75"/>
      <c r="HC23" s="75"/>
      <c r="HD23" s="75"/>
      <c r="HE23" s="75"/>
      <c r="HF23" s="75"/>
      <c r="HG23" s="75"/>
      <c r="HH23" s="75"/>
      <c r="HI23" s="75"/>
      <c r="HJ23" s="75"/>
      <c r="HK23" s="75"/>
      <c r="HL23" s="75"/>
      <c r="HM23" s="75"/>
      <c r="HN23" s="75"/>
      <c r="HO23" s="75"/>
      <c r="HP23" s="75"/>
      <c r="HQ23" s="75"/>
      <c r="HR23" s="75"/>
      <c r="HS23" s="75"/>
      <c r="HT23" s="75"/>
      <c r="HU23" s="75"/>
      <c r="HV23" s="75"/>
      <c r="HW23" s="75"/>
      <c r="HX23" s="75"/>
      <c r="HY23" s="75"/>
      <c r="HZ23" s="75"/>
      <c r="IA23" s="75"/>
      <c r="IB23" s="75"/>
      <c r="IC23" s="75"/>
      <c r="ID23" s="75"/>
      <c r="IE23" s="75"/>
      <c r="IF23" s="75"/>
      <c r="IG23" s="75"/>
      <c r="IH23" s="75"/>
      <c r="II23" s="75"/>
      <c r="IJ23" s="75"/>
      <c r="IK23" s="75"/>
      <c r="IL23" s="75"/>
      <c r="IM23" s="75"/>
      <c r="IN23" s="75"/>
      <c r="IO23" s="75"/>
      <c r="IP23" s="75"/>
      <c r="IQ23" s="75"/>
      <c r="IR23" s="75"/>
      <c r="IS23" s="75"/>
      <c r="IT23" s="75"/>
      <c r="IU23" s="75"/>
      <c r="IV23" s="75"/>
    </row>
    <row r="24" spans="1:256" s="61" customFormat="1" ht="25.95" customHeight="1" x14ac:dyDescent="0.4">
      <c r="A24" s="717" t="s">
        <v>52</v>
      </c>
      <c r="B24" s="717"/>
      <c r="C24" s="717"/>
      <c r="D24" s="717"/>
      <c r="E24" s="717"/>
      <c r="F24" s="717"/>
      <c r="G24" s="717"/>
      <c r="H24" s="717"/>
      <c r="I24" s="717"/>
      <c r="J24" s="717"/>
      <c r="K24" s="717"/>
      <c r="L24" s="75"/>
      <c r="M24" s="75"/>
      <c r="N24" s="75"/>
      <c r="O24" s="75"/>
      <c r="P24" s="75"/>
      <c r="Q24" s="75"/>
      <c r="R24" s="75"/>
      <c r="S24" s="75"/>
      <c r="T24" s="75"/>
      <c r="U24" s="75"/>
      <c r="V24" s="75"/>
      <c r="W24" s="75"/>
      <c r="X24" s="75"/>
      <c r="Y24" s="75"/>
      <c r="Z24" s="75"/>
      <c r="AA24" s="75"/>
      <c r="AB24" s="75"/>
      <c r="AC24" s="75"/>
      <c r="AD24" s="75"/>
      <c r="AE24" s="75"/>
      <c r="AF24" s="75"/>
      <c r="AG24" s="75"/>
      <c r="AH24" s="75"/>
      <c r="AI24" s="75"/>
      <c r="AJ24" s="75"/>
      <c r="AK24" s="75"/>
      <c r="AL24" s="75"/>
      <c r="AM24" s="75"/>
      <c r="AN24" s="75"/>
      <c r="AO24" s="75"/>
      <c r="AP24" s="75"/>
      <c r="AQ24" s="75"/>
      <c r="AR24" s="75"/>
      <c r="AS24" s="75"/>
      <c r="AT24" s="75"/>
      <c r="AU24" s="75"/>
      <c r="AV24" s="75"/>
      <c r="AW24" s="75"/>
      <c r="AX24" s="75"/>
      <c r="AY24" s="75"/>
      <c r="AZ24" s="75"/>
      <c r="BA24" s="75"/>
      <c r="BB24" s="75"/>
      <c r="BC24" s="75"/>
      <c r="BD24" s="75"/>
      <c r="BE24" s="75"/>
      <c r="BF24" s="75"/>
      <c r="BG24" s="75"/>
      <c r="BH24" s="75"/>
      <c r="BI24" s="75"/>
      <c r="BJ24" s="75"/>
      <c r="BK24" s="75"/>
      <c r="BL24" s="75"/>
      <c r="BM24" s="75"/>
      <c r="BN24" s="75"/>
      <c r="BO24" s="75"/>
      <c r="BP24" s="75"/>
      <c r="BQ24" s="75"/>
      <c r="BR24" s="75"/>
      <c r="BS24" s="75"/>
      <c r="BT24" s="75"/>
      <c r="BU24" s="75"/>
      <c r="BV24" s="75"/>
      <c r="BW24" s="75"/>
      <c r="BX24" s="75"/>
      <c r="BY24" s="75"/>
      <c r="BZ24" s="75"/>
      <c r="CA24" s="75"/>
      <c r="CB24" s="75"/>
      <c r="CC24" s="75"/>
      <c r="CD24" s="75"/>
      <c r="CE24" s="75"/>
      <c r="CF24" s="75"/>
      <c r="CG24" s="75"/>
      <c r="CH24" s="75"/>
      <c r="CI24" s="75"/>
      <c r="CJ24" s="75"/>
      <c r="CK24" s="75"/>
      <c r="CL24" s="75"/>
      <c r="CM24" s="75"/>
      <c r="CN24" s="75"/>
      <c r="CO24" s="75"/>
      <c r="CP24" s="75"/>
      <c r="CQ24" s="75"/>
      <c r="CR24" s="75"/>
      <c r="CS24" s="75"/>
      <c r="CT24" s="75"/>
      <c r="CU24" s="75"/>
      <c r="CV24" s="75"/>
      <c r="CW24" s="75"/>
      <c r="CX24" s="75"/>
      <c r="CY24" s="75"/>
      <c r="CZ24" s="75"/>
      <c r="DA24" s="75"/>
      <c r="DB24" s="75"/>
      <c r="DC24" s="75"/>
      <c r="DD24" s="75"/>
      <c r="DE24" s="75"/>
      <c r="DF24" s="75"/>
      <c r="DG24" s="75"/>
      <c r="DH24" s="75"/>
      <c r="DI24" s="75"/>
      <c r="DJ24" s="75"/>
      <c r="DK24" s="75"/>
      <c r="DL24" s="75"/>
      <c r="DM24" s="75"/>
      <c r="DN24" s="75"/>
      <c r="DO24" s="75"/>
      <c r="DP24" s="75"/>
      <c r="DQ24" s="75"/>
      <c r="DR24" s="75"/>
      <c r="DS24" s="75"/>
      <c r="DT24" s="75"/>
      <c r="DU24" s="75"/>
      <c r="DV24" s="75"/>
      <c r="DW24" s="75"/>
      <c r="DX24" s="75"/>
      <c r="DY24" s="75"/>
      <c r="DZ24" s="75"/>
      <c r="EA24" s="75"/>
      <c r="EB24" s="75"/>
      <c r="EC24" s="75"/>
      <c r="ED24" s="75"/>
      <c r="EE24" s="75"/>
      <c r="EF24" s="75"/>
      <c r="EG24" s="75"/>
      <c r="EH24" s="75"/>
      <c r="EI24" s="75"/>
      <c r="EJ24" s="75"/>
      <c r="EK24" s="75"/>
      <c r="EL24" s="75"/>
      <c r="EM24" s="75"/>
      <c r="EN24" s="75"/>
      <c r="EO24" s="75"/>
      <c r="EP24" s="75"/>
      <c r="EQ24" s="75"/>
      <c r="ER24" s="75"/>
      <c r="ES24" s="75"/>
      <c r="ET24" s="75"/>
      <c r="EU24" s="75"/>
      <c r="EV24" s="75"/>
      <c r="EW24" s="75"/>
      <c r="EX24" s="75"/>
      <c r="EY24" s="75"/>
      <c r="EZ24" s="75"/>
      <c r="FA24" s="75"/>
      <c r="FB24" s="75"/>
      <c r="FC24" s="75"/>
      <c r="FD24" s="75"/>
      <c r="FE24" s="75"/>
      <c r="FF24" s="75"/>
      <c r="FG24" s="75"/>
      <c r="FH24" s="75"/>
      <c r="FI24" s="75"/>
      <c r="FJ24" s="75"/>
      <c r="FK24" s="75"/>
      <c r="FL24" s="75"/>
      <c r="FM24" s="75"/>
      <c r="FN24" s="75"/>
      <c r="FO24" s="75"/>
      <c r="FP24" s="75"/>
      <c r="FQ24" s="75"/>
      <c r="FR24" s="75"/>
      <c r="FS24" s="75"/>
      <c r="FT24" s="75"/>
      <c r="FU24" s="75"/>
      <c r="FV24" s="75"/>
      <c r="FW24" s="75"/>
      <c r="FX24" s="75"/>
      <c r="FY24" s="75"/>
      <c r="FZ24" s="75"/>
      <c r="GA24" s="75"/>
      <c r="GB24" s="75"/>
      <c r="GC24" s="75"/>
      <c r="GD24" s="75"/>
      <c r="GE24" s="75"/>
      <c r="GF24" s="75"/>
      <c r="GG24" s="75"/>
      <c r="GH24" s="75"/>
      <c r="GI24" s="75"/>
      <c r="GJ24" s="75"/>
      <c r="GK24" s="75"/>
      <c r="GL24" s="75"/>
      <c r="GM24" s="75"/>
      <c r="GN24" s="75"/>
      <c r="GO24" s="75"/>
      <c r="GP24" s="75"/>
      <c r="GQ24" s="75"/>
      <c r="GR24" s="75"/>
      <c r="GS24" s="75"/>
      <c r="GT24" s="75"/>
      <c r="GU24" s="75"/>
      <c r="GV24" s="75"/>
      <c r="GW24" s="75"/>
      <c r="GX24" s="75"/>
      <c r="GY24" s="75"/>
      <c r="GZ24" s="75"/>
      <c r="HA24" s="75"/>
      <c r="HB24" s="75"/>
      <c r="HC24" s="75"/>
      <c r="HD24" s="75"/>
      <c r="HE24" s="75"/>
      <c r="HF24" s="75"/>
      <c r="HG24" s="75"/>
      <c r="HH24" s="75"/>
      <c r="HI24" s="75"/>
      <c r="HJ24" s="75"/>
      <c r="HK24" s="75"/>
      <c r="HL24" s="75"/>
      <c r="HM24" s="75"/>
      <c r="HN24" s="75"/>
      <c r="HO24" s="75"/>
      <c r="HP24" s="75"/>
      <c r="HQ24" s="75"/>
      <c r="HR24" s="75"/>
      <c r="HS24" s="75"/>
      <c r="HT24" s="75"/>
      <c r="HU24" s="75"/>
      <c r="HV24" s="75"/>
      <c r="HW24" s="75"/>
      <c r="HX24" s="75"/>
      <c r="HY24" s="75"/>
      <c r="HZ24" s="75"/>
      <c r="IA24" s="75"/>
      <c r="IB24" s="75"/>
      <c r="IC24" s="75"/>
      <c r="ID24" s="75"/>
      <c r="IE24" s="75"/>
      <c r="IF24" s="75"/>
      <c r="IG24" s="75"/>
      <c r="IH24" s="75"/>
      <c r="II24" s="75"/>
      <c r="IJ24" s="75"/>
      <c r="IK24" s="75"/>
      <c r="IL24" s="75"/>
      <c r="IM24" s="75"/>
      <c r="IN24" s="75"/>
      <c r="IO24" s="75"/>
      <c r="IP24" s="75"/>
      <c r="IQ24" s="75"/>
      <c r="IR24" s="75"/>
      <c r="IS24" s="75"/>
      <c r="IT24" s="75"/>
      <c r="IU24" s="75"/>
      <c r="IV24" s="75"/>
    </row>
    <row r="25" spans="1:256" s="61" customFormat="1" ht="21.75" customHeight="1" x14ac:dyDescent="0.4">
      <c r="A25" s="64" t="s">
        <v>53</v>
      </c>
      <c r="B25" s="75"/>
      <c r="C25" s="75"/>
      <c r="D25" s="75"/>
      <c r="E25" s="75"/>
      <c r="F25" s="75"/>
      <c r="G25" s="75"/>
      <c r="H25" s="75"/>
      <c r="I25" s="75"/>
      <c r="J25" s="75"/>
      <c r="K25" s="75"/>
      <c r="L25" s="75"/>
      <c r="M25" s="75"/>
      <c r="N25" s="75"/>
      <c r="O25" s="75"/>
      <c r="P25" s="75"/>
      <c r="Q25" s="75"/>
      <c r="R25" s="75"/>
      <c r="S25" s="75"/>
      <c r="T25" s="75"/>
      <c r="U25" s="75"/>
      <c r="V25" s="75"/>
      <c r="W25" s="75"/>
      <c r="X25" s="75"/>
      <c r="Y25" s="75"/>
      <c r="Z25" s="75"/>
      <c r="AA25" s="75"/>
      <c r="AB25" s="75"/>
      <c r="AC25" s="75"/>
      <c r="AD25" s="75"/>
      <c r="AE25" s="75"/>
      <c r="AF25" s="75"/>
      <c r="AG25" s="75"/>
      <c r="AH25" s="75"/>
      <c r="AI25" s="75"/>
      <c r="AJ25" s="75"/>
      <c r="AK25" s="75"/>
      <c r="AL25" s="75"/>
      <c r="AM25" s="75"/>
      <c r="AN25" s="75"/>
      <c r="AO25" s="75"/>
      <c r="AP25" s="75"/>
      <c r="AQ25" s="75"/>
      <c r="AR25" s="75"/>
      <c r="AS25" s="75"/>
      <c r="AT25" s="75"/>
      <c r="AU25" s="75"/>
      <c r="AV25" s="75"/>
      <c r="AW25" s="75"/>
      <c r="AX25" s="75"/>
      <c r="AY25" s="75"/>
      <c r="AZ25" s="75"/>
      <c r="BA25" s="75"/>
      <c r="BB25" s="75"/>
      <c r="BC25" s="75"/>
      <c r="BD25" s="75"/>
      <c r="BE25" s="75"/>
      <c r="BF25" s="75"/>
      <c r="BG25" s="75"/>
      <c r="BH25" s="75"/>
      <c r="BI25" s="75"/>
      <c r="BJ25" s="75"/>
      <c r="BK25" s="75"/>
      <c r="BL25" s="75"/>
      <c r="BM25" s="75"/>
      <c r="BN25" s="75"/>
      <c r="BO25" s="75"/>
      <c r="BP25" s="75"/>
      <c r="BQ25" s="75"/>
      <c r="BR25" s="75"/>
      <c r="BS25" s="75"/>
      <c r="BT25" s="75"/>
      <c r="BU25" s="75"/>
      <c r="BV25" s="75"/>
      <c r="BW25" s="75"/>
      <c r="BX25" s="75"/>
      <c r="BY25" s="75"/>
      <c r="BZ25" s="75"/>
      <c r="CA25" s="75"/>
      <c r="CB25" s="75"/>
      <c r="CC25" s="75"/>
      <c r="CD25" s="75"/>
      <c r="CE25" s="75"/>
      <c r="CF25" s="75"/>
      <c r="CG25" s="75"/>
      <c r="CH25" s="75"/>
      <c r="CI25" s="75"/>
      <c r="CJ25" s="75"/>
      <c r="CK25" s="75"/>
      <c r="CL25" s="75"/>
      <c r="CM25" s="75"/>
      <c r="CN25" s="75"/>
      <c r="CO25" s="75"/>
      <c r="CP25" s="75"/>
      <c r="CQ25" s="75"/>
      <c r="CR25" s="75"/>
      <c r="CS25" s="75"/>
      <c r="CT25" s="75"/>
      <c r="CU25" s="75"/>
      <c r="CV25" s="75"/>
      <c r="CW25" s="75"/>
      <c r="CX25" s="75"/>
      <c r="CY25" s="75"/>
      <c r="CZ25" s="75"/>
      <c r="DA25" s="75"/>
      <c r="DB25" s="75"/>
      <c r="DC25" s="75"/>
      <c r="DD25" s="75"/>
      <c r="DE25" s="75"/>
      <c r="DF25" s="75"/>
      <c r="DG25" s="75"/>
      <c r="DH25" s="75"/>
      <c r="DI25" s="75"/>
      <c r="DJ25" s="75"/>
      <c r="DK25" s="75"/>
      <c r="DL25" s="75"/>
      <c r="DM25" s="75"/>
      <c r="DN25" s="75"/>
      <c r="DO25" s="75"/>
      <c r="DP25" s="75"/>
      <c r="DQ25" s="75"/>
      <c r="DR25" s="75"/>
      <c r="DS25" s="75"/>
      <c r="DT25" s="75"/>
      <c r="DU25" s="75"/>
      <c r="DV25" s="75"/>
      <c r="DW25" s="75"/>
      <c r="DX25" s="75"/>
      <c r="DY25" s="75"/>
      <c r="DZ25" s="75"/>
      <c r="EA25" s="75"/>
      <c r="EB25" s="75"/>
      <c r="EC25" s="75"/>
      <c r="ED25" s="75"/>
      <c r="EE25" s="75"/>
      <c r="EF25" s="75"/>
      <c r="EG25" s="75"/>
      <c r="EH25" s="75"/>
      <c r="EI25" s="75"/>
      <c r="EJ25" s="75"/>
      <c r="EK25" s="75"/>
      <c r="EL25" s="75"/>
      <c r="EM25" s="75"/>
      <c r="EN25" s="75"/>
      <c r="EO25" s="75"/>
      <c r="EP25" s="75"/>
      <c r="EQ25" s="75"/>
      <c r="ER25" s="75"/>
      <c r="ES25" s="75"/>
      <c r="ET25" s="75"/>
      <c r="EU25" s="75"/>
      <c r="EV25" s="75"/>
      <c r="EW25" s="75"/>
      <c r="EX25" s="75"/>
      <c r="EY25" s="75"/>
      <c r="EZ25" s="75"/>
      <c r="FA25" s="75"/>
      <c r="FB25" s="75"/>
      <c r="FC25" s="75"/>
      <c r="FD25" s="75"/>
      <c r="FE25" s="75"/>
      <c r="FF25" s="75"/>
      <c r="FG25" s="75"/>
      <c r="FH25" s="75"/>
      <c r="FI25" s="75"/>
      <c r="FJ25" s="75"/>
      <c r="FK25" s="75"/>
      <c r="FL25" s="75"/>
      <c r="FM25" s="75"/>
      <c r="FN25" s="75"/>
      <c r="FO25" s="75"/>
      <c r="FP25" s="75"/>
      <c r="FQ25" s="75"/>
      <c r="FR25" s="75"/>
      <c r="FS25" s="75"/>
      <c r="FT25" s="75"/>
      <c r="FU25" s="75"/>
      <c r="FV25" s="75"/>
      <c r="FW25" s="75"/>
      <c r="FX25" s="75"/>
      <c r="FY25" s="75"/>
      <c r="FZ25" s="75"/>
      <c r="GA25" s="75"/>
      <c r="GB25" s="75"/>
      <c r="GC25" s="75"/>
      <c r="GD25" s="75"/>
      <c r="GE25" s="75"/>
      <c r="GF25" s="75"/>
      <c r="GG25" s="75"/>
      <c r="GH25" s="75"/>
      <c r="GI25" s="75"/>
      <c r="GJ25" s="75"/>
      <c r="GK25" s="75"/>
      <c r="GL25" s="75"/>
      <c r="GM25" s="75"/>
      <c r="GN25" s="75"/>
      <c r="GO25" s="75"/>
      <c r="GP25" s="75"/>
      <c r="GQ25" s="75"/>
      <c r="GR25" s="75"/>
      <c r="GS25" s="75"/>
      <c r="GT25" s="75"/>
      <c r="GU25" s="75"/>
      <c r="GV25" s="75"/>
      <c r="GW25" s="75"/>
      <c r="GX25" s="75"/>
      <c r="GY25" s="75"/>
      <c r="GZ25" s="75"/>
      <c r="HA25" s="75"/>
      <c r="HB25" s="75"/>
      <c r="HC25" s="75"/>
      <c r="HD25" s="75"/>
      <c r="HE25" s="75"/>
      <c r="HF25" s="75"/>
      <c r="HG25" s="75"/>
      <c r="HH25" s="75"/>
      <c r="HI25" s="75"/>
      <c r="HJ25" s="75"/>
      <c r="HK25" s="75"/>
      <c r="HL25" s="75"/>
      <c r="HM25" s="75"/>
      <c r="HN25" s="75"/>
      <c r="HO25" s="75"/>
      <c r="HP25" s="75"/>
      <c r="HQ25" s="75"/>
      <c r="HR25" s="75"/>
      <c r="HS25" s="75"/>
      <c r="HT25" s="75"/>
      <c r="HU25" s="75"/>
      <c r="HV25" s="75"/>
      <c r="HW25" s="75"/>
      <c r="HX25" s="75"/>
      <c r="HY25" s="75"/>
      <c r="HZ25" s="75"/>
      <c r="IA25" s="75"/>
      <c r="IB25" s="75"/>
      <c r="IC25" s="75"/>
      <c r="ID25" s="75"/>
      <c r="IE25" s="75"/>
      <c r="IF25" s="75"/>
      <c r="IG25" s="75"/>
      <c r="IH25" s="75"/>
      <c r="II25" s="75"/>
      <c r="IJ25" s="75"/>
      <c r="IK25" s="75"/>
      <c r="IL25" s="75"/>
      <c r="IM25" s="75"/>
      <c r="IN25" s="75"/>
      <c r="IO25" s="75"/>
      <c r="IP25" s="75"/>
      <c r="IQ25" s="75"/>
      <c r="IR25" s="75"/>
      <c r="IS25" s="75"/>
      <c r="IT25" s="75"/>
      <c r="IU25" s="75"/>
      <c r="IV25" s="75"/>
    </row>
    <row r="26" spans="1:256" s="61" customFormat="1" ht="29.4" customHeight="1" x14ac:dyDescent="0.4">
      <c r="A26" s="64" t="s">
        <v>54</v>
      </c>
      <c r="B26" s="75"/>
      <c r="C26" s="75"/>
      <c r="D26" s="75"/>
      <c r="E26" s="75"/>
      <c r="F26" s="75"/>
      <c r="G26" s="75"/>
      <c r="H26" s="75"/>
      <c r="I26" s="75"/>
      <c r="J26" s="75"/>
      <c r="K26" s="75"/>
      <c r="L26" s="75"/>
      <c r="M26" s="75"/>
      <c r="N26" s="75"/>
      <c r="O26" s="75"/>
      <c r="P26" s="75"/>
      <c r="Q26" s="75"/>
      <c r="R26" s="75"/>
      <c r="S26" s="75"/>
      <c r="T26" s="75"/>
      <c r="U26" s="75"/>
      <c r="V26" s="75"/>
      <c r="W26" s="75"/>
      <c r="X26" s="75"/>
      <c r="Y26" s="75"/>
      <c r="Z26" s="75"/>
      <c r="AA26" s="75"/>
      <c r="AB26" s="75"/>
      <c r="AC26" s="75"/>
      <c r="AD26" s="75"/>
      <c r="AE26" s="75"/>
      <c r="AF26" s="75"/>
      <c r="AG26" s="75"/>
      <c r="AH26" s="75"/>
      <c r="AI26" s="75"/>
      <c r="AJ26" s="75"/>
      <c r="AK26" s="75"/>
      <c r="AL26" s="75"/>
      <c r="AM26" s="75"/>
      <c r="AN26" s="75"/>
      <c r="AO26" s="75"/>
      <c r="AP26" s="75"/>
      <c r="AQ26" s="75"/>
      <c r="AR26" s="75"/>
      <c r="AS26" s="75"/>
      <c r="AT26" s="75"/>
      <c r="AU26" s="75"/>
      <c r="AV26" s="75"/>
      <c r="AW26" s="75"/>
      <c r="AX26" s="75"/>
      <c r="AY26" s="75"/>
      <c r="AZ26" s="75"/>
      <c r="BA26" s="75"/>
      <c r="BB26" s="75"/>
      <c r="BC26" s="75"/>
      <c r="BD26" s="75"/>
      <c r="BE26" s="75"/>
      <c r="BF26" s="75"/>
      <c r="BG26" s="75"/>
      <c r="BH26" s="75"/>
      <c r="BI26" s="75"/>
      <c r="BJ26" s="75"/>
      <c r="BK26" s="75"/>
      <c r="BL26" s="75"/>
      <c r="BM26" s="75"/>
      <c r="BN26" s="75"/>
      <c r="BO26" s="75"/>
      <c r="BP26" s="75"/>
      <c r="BQ26" s="75"/>
      <c r="BR26" s="75"/>
      <c r="BS26" s="75"/>
      <c r="BT26" s="75"/>
      <c r="BU26" s="75"/>
      <c r="BV26" s="75"/>
      <c r="BW26" s="75"/>
      <c r="BX26" s="75"/>
      <c r="BY26" s="75"/>
      <c r="BZ26" s="75"/>
      <c r="CA26" s="75"/>
      <c r="CB26" s="75"/>
      <c r="CC26" s="75"/>
      <c r="CD26" s="75"/>
      <c r="CE26" s="75"/>
      <c r="CF26" s="75"/>
      <c r="CG26" s="75"/>
      <c r="CH26" s="75"/>
      <c r="CI26" s="75"/>
      <c r="CJ26" s="75"/>
      <c r="CK26" s="75"/>
      <c r="CL26" s="75"/>
      <c r="CM26" s="75"/>
      <c r="CN26" s="75"/>
      <c r="CO26" s="75"/>
      <c r="CP26" s="75"/>
      <c r="CQ26" s="75"/>
      <c r="CR26" s="75"/>
      <c r="CS26" s="75"/>
      <c r="CT26" s="75"/>
      <c r="CU26" s="75"/>
      <c r="CV26" s="75"/>
      <c r="CW26" s="75"/>
      <c r="CX26" s="75"/>
      <c r="CY26" s="75"/>
      <c r="CZ26" s="75"/>
      <c r="DA26" s="75"/>
      <c r="DB26" s="75"/>
      <c r="DC26" s="75"/>
      <c r="DD26" s="75"/>
      <c r="DE26" s="75"/>
      <c r="DF26" s="75"/>
      <c r="DG26" s="75"/>
      <c r="DH26" s="75"/>
      <c r="DI26" s="75"/>
      <c r="DJ26" s="75"/>
      <c r="DK26" s="75"/>
      <c r="DL26" s="75"/>
      <c r="DM26" s="75"/>
      <c r="DN26" s="75"/>
      <c r="DO26" s="75"/>
      <c r="DP26" s="75"/>
      <c r="DQ26" s="75"/>
      <c r="DR26" s="75"/>
      <c r="DS26" s="75"/>
      <c r="DT26" s="75"/>
      <c r="DU26" s="75"/>
      <c r="DV26" s="75"/>
      <c r="DW26" s="75"/>
      <c r="DX26" s="75"/>
      <c r="DY26" s="75"/>
      <c r="DZ26" s="75"/>
      <c r="EA26" s="75"/>
      <c r="EB26" s="75"/>
      <c r="EC26" s="75"/>
      <c r="ED26" s="75"/>
      <c r="EE26" s="75"/>
      <c r="EF26" s="75"/>
      <c r="EG26" s="75"/>
      <c r="EH26" s="75"/>
      <c r="EI26" s="75"/>
      <c r="EJ26" s="75"/>
      <c r="EK26" s="75"/>
      <c r="EL26" s="75"/>
      <c r="EM26" s="75"/>
      <c r="EN26" s="75"/>
      <c r="EO26" s="75"/>
      <c r="EP26" s="75"/>
      <c r="EQ26" s="75"/>
      <c r="ER26" s="75"/>
      <c r="ES26" s="75"/>
      <c r="ET26" s="75"/>
      <c r="EU26" s="75"/>
      <c r="EV26" s="75"/>
      <c r="EW26" s="75"/>
      <c r="EX26" s="75"/>
      <c r="EY26" s="75"/>
      <c r="EZ26" s="75"/>
      <c r="FA26" s="75"/>
      <c r="FB26" s="75"/>
      <c r="FC26" s="75"/>
      <c r="FD26" s="75"/>
      <c r="FE26" s="75"/>
      <c r="FF26" s="75"/>
      <c r="FG26" s="75"/>
      <c r="FH26" s="75"/>
      <c r="FI26" s="75"/>
      <c r="FJ26" s="75"/>
      <c r="FK26" s="75"/>
      <c r="FL26" s="75"/>
      <c r="FM26" s="75"/>
      <c r="FN26" s="75"/>
      <c r="FO26" s="75"/>
      <c r="FP26" s="75"/>
      <c r="FQ26" s="75"/>
      <c r="FR26" s="75"/>
      <c r="FS26" s="75"/>
      <c r="FT26" s="75"/>
      <c r="FU26" s="75"/>
      <c r="FV26" s="75"/>
      <c r="FW26" s="75"/>
      <c r="FX26" s="75"/>
      <c r="FY26" s="75"/>
      <c r="FZ26" s="75"/>
      <c r="GA26" s="75"/>
      <c r="GB26" s="75"/>
      <c r="GC26" s="75"/>
      <c r="GD26" s="75"/>
      <c r="GE26" s="75"/>
      <c r="GF26" s="75"/>
      <c r="GG26" s="75"/>
      <c r="GH26" s="75"/>
      <c r="GI26" s="75"/>
      <c r="GJ26" s="75"/>
      <c r="GK26" s="75"/>
      <c r="GL26" s="75"/>
      <c r="GM26" s="75"/>
      <c r="GN26" s="75"/>
      <c r="GO26" s="75"/>
      <c r="GP26" s="75"/>
      <c r="GQ26" s="75"/>
      <c r="GR26" s="75"/>
      <c r="GS26" s="75"/>
      <c r="GT26" s="75"/>
      <c r="GU26" s="75"/>
      <c r="GV26" s="75"/>
      <c r="GW26" s="75"/>
      <c r="GX26" s="75"/>
      <c r="GY26" s="75"/>
      <c r="GZ26" s="75"/>
      <c r="HA26" s="75"/>
      <c r="HB26" s="75"/>
      <c r="HC26" s="75"/>
      <c r="HD26" s="75"/>
      <c r="HE26" s="75"/>
      <c r="HF26" s="75"/>
      <c r="HG26" s="75"/>
      <c r="HH26" s="75"/>
      <c r="HI26" s="75"/>
      <c r="HJ26" s="75"/>
      <c r="HK26" s="75"/>
      <c r="HL26" s="75"/>
      <c r="HM26" s="75"/>
      <c r="HN26" s="75"/>
      <c r="HO26" s="75"/>
      <c r="HP26" s="75"/>
      <c r="HQ26" s="75"/>
      <c r="HR26" s="75"/>
      <c r="HS26" s="75"/>
      <c r="HT26" s="75"/>
      <c r="HU26" s="75"/>
      <c r="HV26" s="75"/>
      <c r="HW26" s="75"/>
      <c r="HX26" s="75"/>
      <c r="HY26" s="75"/>
      <c r="HZ26" s="75"/>
      <c r="IA26" s="75"/>
      <c r="IB26" s="75"/>
      <c r="IC26" s="75"/>
      <c r="ID26" s="75"/>
      <c r="IE26" s="75"/>
      <c r="IF26" s="75"/>
      <c r="IG26" s="75"/>
      <c r="IH26" s="75"/>
      <c r="II26" s="75"/>
      <c r="IJ26" s="75"/>
      <c r="IK26" s="75"/>
      <c r="IL26" s="75"/>
      <c r="IM26" s="75"/>
      <c r="IN26" s="75"/>
      <c r="IO26" s="75"/>
      <c r="IP26" s="75"/>
      <c r="IQ26" s="75"/>
      <c r="IR26" s="75"/>
      <c r="IS26" s="75"/>
      <c r="IT26" s="75"/>
      <c r="IU26" s="75"/>
      <c r="IV26" s="75"/>
    </row>
    <row r="27" spans="1:256" s="61" customFormat="1" ht="50.4" customHeight="1" x14ac:dyDescent="0.4">
      <c r="A27" s="691" t="s">
        <v>220</v>
      </c>
      <c r="B27" s="691"/>
      <c r="C27" s="691"/>
      <c r="D27" s="691"/>
      <c r="E27" s="691"/>
      <c r="F27" s="691"/>
      <c r="G27" s="691"/>
      <c r="H27" s="691"/>
      <c r="I27" s="691"/>
      <c r="J27" s="691"/>
      <c r="K27" s="691"/>
      <c r="L27" s="76"/>
      <c r="M27" s="66"/>
      <c r="N27" s="66"/>
      <c r="O27" s="66"/>
      <c r="P27" s="66"/>
      <c r="Q27" s="66"/>
      <c r="R27" s="66"/>
      <c r="S27" s="66"/>
      <c r="T27" s="66"/>
      <c r="U27" s="66"/>
      <c r="V27" s="66"/>
      <c r="W27" s="66"/>
      <c r="X27" s="66"/>
      <c r="Y27" s="66"/>
      <c r="Z27" s="66"/>
      <c r="AA27" s="66"/>
      <c r="AB27" s="66"/>
      <c r="AC27" s="66"/>
      <c r="AD27" s="66"/>
      <c r="AE27" s="66"/>
      <c r="AF27" s="66"/>
      <c r="AG27" s="66"/>
      <c r="AH27" s="66"/>
      <c r="AI27" s="66"/>
      <c r="AJ27" s="66"/>
      <c r="AK27" s="66"/>
      <c r="AL27" s="66"/>
      <c r="AM27" s="66"/>
      <c r="AN27" s="66"/>
      <c r="AO27" s="66"/>
      <c r="AP27" s="66"/>
      <c r="AQ27" s="66"/>
      <c r="AR27" s="66"/>
      <c r="AS27" s="66"/>
      <c r="AT27" s="66"/>
      <c r="AU27" s="66"/>
      <c r="AV27" s="66"/>
      <c r="AW27" s="66"/>
      <c r="AX27" s="66"/>
      <c r="AY27" s="66"/>
      <c r="AZ27" s="66"/>
      <c r="BA27" s="66"/>
      <c r="BB27" s="66"/>
      <c r="BC27" s="66"/>
      <c r="BD27" s="66"/>
      <c r="BE27" s="66"/>
      <c r="BF27" s="66"/>
      <c r="BG27" s="66"/>
      <c r="BH27" s="66"/>
      <c r="BI27" s="66"/>
      <c r="BJ27" s="66"/>
      <c r="BK27" s="66"/>
      <c r="BL27" s="66"/>
      <c r="BM27" s="66"/>
      <c r="BN27" s="66"/>
      <c r="BO27" s="66"/>
      <c r="BP27" s="66"/>
      <c r="BQ27" s="66"/>
      <c r="BR27" s="66"/>
      <c r="BS27" s="66"/>
      <c r="BT27" s="66"/>
      <c r="BU27" s="66"/>
      <c r="BV27" s="66"/>
      <c r="BW27" s="66"/>
      <c r="BX27" s="66"/>
      <c r="BY27" s="66"/>
      <c r="BZ27" s="66"/>
      <c r="CA27" s="66"/>
      <c r="CB27" s="66"/>
      <c r="CC27" s="66"/>
      <c r="CD27" s="66"/>
      <c r="CE27" s="66"/>
      <c r="CF27" s="66"/>
      <c r="CG27" s="66"/>
      <c r="CH27" s="66"/>
      <c r="CI27" s="66"/>
      <c r="CJ27" s="66"/>
      <c r="CK27" s="66"/>
      <c r="CL27" s="66"/>
      <c r="CM27" s="66"/>
      <c r="CN27" s="66"/>
      <c r="CO27" s="66"/>
      <c r="CP27" s="66"/>
      <c r="CQ27" s="66"/>
      <c r="CR27" s="66"/>
      <c r="CS27" s="66"/>
      <c r="CT27" s="66"/>
      <c r="CU27" s="66"/>
      <c r="CV27" s="66"/>
      <c r="CW27" s="66"/>
      <c r="CX27" s="66"/>
      <c r="CY27" s="66"/>
      <c r="CZ27" s="66"/>
      <c r="DA27" s="66"/>
      <c r="DB27" s="66"/>
      <c r="DC27" s="66"/>
      <c r="DD27" s="66"/>
      <c r="DE27" s="66"/>
      <c r="DF27" s="66"/>
      <c r="DG27" s="66"/>
      <c r="DH27" s="66"/>
      <c r="DI27" s="66"/>
      <c r="DJ27" s="66"/>
      <c r="DK27" s="66"/>
      <c r="DL27" s="66"/>
      <c r="DM27" s="66"/>
      <c r="DN27" s="66"/>
      <c r="DO27" s="66"/>
      <c r="DP27" s="66"/>
      <c r="DQ27" s="66"/>
      <c r="DR27" s="66"/>
      <c r="DS27" s="66"/>
      <c r="DT27" s="66"/>
      <c r="DU27" s="66"/>
      <c r="DV27" s="66"/>
      <c r="DW27" s="66"/>
      <c r="DX27" s="66"/>
      <c r="DY27" s="66"/>
      <c r="DZ27" s="66"/>
      <c r="EA27" s="66"/>
      <c r="EB27" s="66"/>
      <c r="EC27" s="66"/>
      <c r="ED27" s="66"/>
      <c r="EE27" s="66"/>
      <c r="EF27" s="66"/>
      <c r="EG27" s="66"/>
      <c r="EH27" s="66"/>
      <c r="EI27" s="66"/>
      <c r="EJ27" s="66"/>
      <c r="EK27" s="66"/>
      <c r="EL27" s="66"/>
      <c r="EM27" s="66"/>
      <c r="EN27" s="66"/>
      <c r="EO27" s="66"/>
      <c r="EP27" s="66"/>
      <c r="EQ27" s="66"/>
      <c r="ER27" s="66"/>
      <c r="ES27" s="66"/>
      <c r="ET27" s="66"/>
      <c r="EU27" s="66"/>
      <c r="EV27" s="66"/>
      <c r="EW27" s="66"/>
      <c r="EX27" s="66"/>
      <c r="EY27" s="66"/>
      <c r="EZ27" s="66"/>
      <c r="FA27" s="66"/>
      <c r="FB27" s="66"/>
      <c r="FC27" s="66"/>
      <c r="FD27" s="66"/>
      <c r="FE27" s="66"/>
      <c r="FF27" s="66"/>
      <c r="FG27" s="66"/>
      <c r="FH27" s="66"/>
      <c r="FI27" s="66"/>
      <c r="FJ27" s="66"/>
      <c r="FK27" s="66"/>
      <c r="FL27" s="66"/>
      <c r="FM27" s="66"/>
      <c r="FN27" s="66"/>
      <c r="FO27" s="66"/>
      <c r="FP27" s="66"/>
      <c r="FQ27" s="66"/>
      <c r="FR27" s="66"/>
      <c r="FS27" s="66"/>
      <c r="FT27" s="66"/>
      <c r="FU27" s="66"/>
      <c r="FV27" s="66"/>
      <c r="FW27" s="66"/>
      <c r="FX27" s="66"/>
      <c r="FY27" s="66"/>
      <c r="FZ27" s="66"/>
      <c r="GA27" s="66"/>
      <c r="GB27" s="66"/>
      <c r="GC27" s="66"/>
      <c r="GD27" s="66"/>
      <c r="GE27" s="66"/>
      <c r="GF27" s="66"/>
      <c r="GG27" s="66"/>
      <c r="GH27" s="66"/>
      <c r="GI27" s="66"/>
      <c r="GJ27" s="66"/>
      <c r="GK27" s="66"/>
      <c r="GL27" s="66"/>
      <c r="GM27" s="66"/>
      <c r="GN27" s="66"/>
      <c r="GO27" s="66"/>
      <c r="GP27" s="66"/>
      <c r="GQ27" s="66"/>
      <c r="GR27" s="66"/>
      <c r="GS27" s="66"/>
      <c r="GT27" s="66"/>
      <c r="GU27" s="66"/>
      <c r="GV27" s="66"/>
      <c r="GW27" s="66"/>
      <c r="GX27" s="66"/>
      <c r="GY27" s="66"/>
      <c r="GZ27" s="66"/>
      <c r="HA27" s="66"/>
      <c r="HB27" s="66"/>
      <c r="HC27" s="66"/>
      <c r="HD27" s="66"/>
      <c r="HE27" s="66"/>
      <c r="HF27" s="66"/>
      <c r="HG27" s="66"/>
      <c r="HH27" s="66"/>
      <c r="HI27" s="66"/>
      <c r="HJ27" s="66"/>
      <c r="HK27" s="66"/>
      <c r="HL27" s="66"/>
      <c r="HM27" s="66"/>
      <c r="HN27" s="66"/>
      <c r="HO27" s="66"/>
      <c r="HP27" s="66"/>
      <c r="HQ27" s="66"/>
      <c r="HR27" s="66"/>
      <c r="HS27" s="66"/>
      <c r="HT27" s="66"/>
      <c r="HU27" s="66"/>
      <c r="HV27" s="66"/>
      <c r="HW27" s="66"/>
      <c r="HX27" s="66"/>
      <c r="HY27" s="66"/>
      <c r="HZ27" s="66"/>
      <c r="IA27" s="66"/>
      <c r="IB27" s="66"/>
      <c r="IC27" s="66"/>
      <c r="ID27" s="66"/>
      <c r="IE27" s="66"/>
      <c r="IF27" s="66"/>
      <c r="IG27" s="66"/>
      <c r="IH27" s="66"/>
      <c r="II27" s="66"/>
      <c r="IJ27" s="66"/>
      <c r="IK27" s="66"/>
      <c r="IL27" s="66"/>
      <c r="IM27" s="66"/>
      <c r="IN27" s="66"/>
      <c r="IO27" s="66"/>
      <c r="IP27" s="66"/>
      <c r="IQ27" s="66"/>
      <c r="IR27" s="66"/>
      <c r="IS27" s="66"/>
      <c r="IT27" s="66"/>
      <c r="IU27" s="66"/>
      <c r="IV27" s="66"/>
    </row>
    <row r="28" spans="1:256" s="61" customFormat="1" ht="29.4" customHeight="1" x14ac:dyDescent="0.4">
      <c r="A28" s="722" t="s">
        <v>214</v>
      </c>
      <c r="B28" s="722"/>
      <c r="C28" s="722"/>
      <c r="D28" s="722"/>
      <c r="E28" s="722"/>
      <c r="F28" s="722"/>
      <c r="G28" s="722"/>
      <c r="H28" s="722"/>
      <c r="I28" s="722"/>
      <c r="J28" s="722"/>
      <c r="K28" s="722"/>
      <c r="L28" s="722"/>
      <c r="M28" s="77"/>
      <c r="N28" s="78"/>
      <c r="O28" s="78"/>
      <c r="P28" s="78"/>
      <c r="Q28" s="78"/>
      <c r="R28" s="78"/>
      <c r="S28" s="78"/>
      <c r="T28" s="78"/>
      <c r="U28" s="78"/>
      <c r="V28" s="78"/>
      <c r="W28" s="78"/>
      <c r="X28" s="78"/>
      <c r="Y28" s="78"/>
      <c r="Z28" s="78"/>
      <c r="AA28" s="78"/>
      <c r="AB28" s="78"/>
      <c r="AC28" s="78"/>
      <c r="AD28" s="78"/>
      <c r="AE28" s="78"/>
      <c r="AF28" s="78"/>
      <c r="AG28" s="78"/>
      <c r="AH28" s="78"/>
      <c r="AI28" s="78"/>
      <c r="AJ28" s="78"/>
      <c r="AK28" s="78"/>
      <c r="AL28" s="78"/>
      <c r="AM28" s="78"/>
      <c r="AN28" s="78"/>
      <c r="AO28" s="78"/>
      <c r="AP28" s="78"/>
      <c r="AQ28" s="78"/>
      <c r="AR28" s="78"/>
      <c r="AS28" s="78"/>
      <c r="AT28" s="78"/>
      <c r="AU28" s="78"/>
      <c r="AV28" s="78"/>
      <c r="AW28" s="78"/>
      <c r="AX28" s="78"/>
      <c r="AY28" s="78"/>
      <c r="AZ28" s="78"/>
      <c r="BA28" s="78"/>
      <c r="BB28" s="78"/>
      <c r="BC28" s="78"/>
      <c r="BD28" s="78"/>
      <c r="BE28" s="78"/>
      <c r="BF28" s="78"/>
      <c r="BG28" s="78"/>
      <c r="BH28" s="78"/>
      <c r="BI28" s="78"/>
      <c r="BJ28" s="78"/>
      <c r="BK28" s="78"/>
      <c r="BL28" s="78"/>
      <c r="BM28" s="78"/>
      <c r="BN28" s="78"/>
      <c r="BO28" s="78"/>
      <c r="BP28" s="78"/>
      <c r="BQ28" s="78"/>
      <c r="BR28" s="78"/>
      <c r="BS28" s="78"/>
      <c r="BT28" s="78"/>
      <c r="BU28" s="78"/>
      <c r="BV28" s="78"/>
      <c r="BW28" s="78"/>
      <c r="BX28" s="78"/>
      <c r="BY28" s="78"/>
      <c r="BZ28" s="78"/>
      <c r="CA28" s="78"/>
      <c r="CB28" s="78"/>
      <c r="CC28" s="78"/>
      <c r="CD28" s="78"/>
      <c r="CE28" s="78"/>
      <c r="CF28" s="78"/>
      <c r="CG28" s="78"/>
      <c r="CH28" s="78"/>
      <c r="CI28" s="78"/>
      <c r="CJ28" s="78"/>
      <c r="CK28" s="78"/>
      <c r="CL28" s="78"/>
      <c r="CM28" s="78"/>
      <c r="CN28" s="78"/>
      <c r="CO28" s="78"/>
      <c r="CP28" s="78"/>
      <c r="CQ28" s="78"/>
      <c r="CR28" s="78"/>
      <c r="CS28" s="78"/>
      <c r="CT28" s="78"/>
      <c r="CU28" s="78"/>
      <c r="CV28" s="78"/>
      <c r="CW28" s="78"/>
      <c r="CX28" s="78"/>
      <c r="CY28" s="78"/>
      <c r="CZ28" s="78"/>
      <c r="DA28" s="78"/>
      <c r="DB28" s="78"/>
      <c r="DC28" s="78"/>
      <c r="DD28" s="78"/>
      <c r="DE28" s="78"/>
      <c r="DF28" s="78"/>
      <c r="DG28" s="78"/>
      <c r="DH28" s="78"/>
      <c r="DI28" s="78"/>
      <c r="DJ28" s="78"/>
      <c r="DK28" s="78"/>
      <c r="DL28" s="78"/>
      <c r="DM28" s="78"/>
      <c r="DN28" s="78"/>
      <c r="DO28" s="78"/>
      <c r="DP28" s="78"/>
      <c r="DQ28" s="78"/>
      <c r="DR28" s="78"/>
      <c r="DS28" s="78"/>
      <c r="DT28" s="78"/>
      <c r="DU28" s="78"/>
      <c r="DV28" s="78"/>
      <c r="DW28" s="78"/>
      <c r="DX28" s="78"/>
      <c r="DY28" s="78"/>
      <c r="DZ28" s="78"/>
      <c r="EA28" s="78"/>
      <c r="EB28" s="78"/>
      <c r="EC28" s="78"/>
      <c r="ED28" s="78"/>
      <c r="EE28" s="78"/>
      <c r="EF28" s="78"/>
      <c r="EG28" s="78"/>
      <c r="EH28" s="78"/>
      <c r="EI28" s="78"/>
      <c r="EJ28" s="78"/>
      <c r="EK28" s="78"/>
      <c r="EL28" s="78"/>
      <c r="EM28" s="78"/>
      <c r="EN28" s="78"/>
      <c r="EO28" s="78"/>
      <c r="EP28" s="78"/>
      <c r="EQ28" s="78"/>
      <c r="ER28" s="78"/>
      <c r="ES28" s="78"/>
      <c r="ET28" s="78"/>
      <c r="EU28" s="78"/>
      <c r="EV28" s="78"/>
      <c r="EW28" s="78"/>
      <c r="EX28" s="78"/>
      <c r="EY28" s="78"/>
      <c r="EZ28" s="78"/>
      <c r="FA28" s="78"/>
      <c r="FB28" s="78"/>
      <c r="FC28" s="78"/>
      <c r="FD28" s="78"/>
      <c r="FE28" s="78"/>
      <c r="FF28" s="78"/>
      <c r="FG28" s="78"/>
      <c r="FH28" s="78"/>
      <c r="FI28" s="78"/>
      <c r="FJ28" s="78"/>
      <c r="FK28" s="78"/>
      <c r="FL28" s="78"/>
      <c r="FM28" s="78"/>
      <c r="FN28" s="78"/>
      <c r="FO28" s="78"/>
      <c r="FP28" s="78"/>
      <c r="FQ28" s="78"/>
      <c r="FR28" s="78"/>
      <c r="FS28" s="78"/>
      <c r="FT28" s="78"/>
      <c r="FU28" s="78"/>
      <c r="FV28" s="78"/>
      <c r="FW28" s="78"/>
      <c r="FX28" s="78"/>
      <c r="FY28" s="78"/>
      <c r="FZ28" s="78"/>
      <c r="GA28" s="78"/>
      <c r="GB28" s="78"/>
      <c r="GC28" s="78"/>
      <c r="GD28" s="78"/>
      <c r="GE28" s="78"/>
      <c r="GF28" s="78"/>
      <c r="GG28" s="78"/>
      <c r="GH28" s="78"/>
      <c r="GI28" s="78"/>
      <c r="GJ28" s="78"/>
      <c r="GK28" s="78"/>
      <c r="GL28" s="78"/>
      <c r="GM28" s="78"/>
      <c r="GN28" s="78"/>
      <c r="GO28" s="78"/>
      <c r="GP28" s="78"/>
      <c r="GQ28" s="78"/>
      <c r="GR28" s="78"/>
      <c r="GS28" s="78"/>
      <c r="GT28" s="78"/>
      <c r="GU28" s="78"/>
      <c r="GV28" s="78"/>
      <c r="GW28" s="78"/>
      <c r="GX28" s="78"/>
      <c r="GY28" s="78"/>
      <c r="GZ28" s="78"/>
      <c r="HA28" s="78"/>
      <c r="HB28" s="78"/>
      <c r="HC28" s="78"/>
      <c r="HD28" s="78"/>
      <c r="HE28" s="78"/>
      <c r="HF28" s="78"/>
      <c r="HG28" s="78"/>
      <c r="HH28" s="78"/>
      <c r="HI28" s="78"/>
      <c r="HJ28" s="78"/>
      <c r="HK28" s="78"/>
      <c r="HL28" s="78"/>
      <c r="HM28" s="78"/>
      <c r="HN28" s="78"/>
      <c r="HO28" s="78"/>
      <c r="HP28" s="78"/>
      <c r="HQ28" s="78"/>
      <c r="HR28" s="78"/>
      <c r="HS28" s="78"/>
      <c r="HT28" s="78"/>
      <c r="HU28" s="78"/>
      <c r="HV28" s="78"/>
      <c r="HW28" s="78"/>
      <c r="HX28" s="78"/>
      <c r="HY28" s="78"/>
      <c r="HZ28" s="78"/>
      <c r="IA28" s="78"/>
      <c r="IB28" s="78"/>
      <c r="IC28" s="78"/>
      <c r="ID28" s="78"/>
      <c r="IE28" s="78"/>
      <c r="IF28" s="78"/>
      <c r="IG28" s="78"/>
      <c r="IH28" s="78"/>
      <c r="II28" s="78"/>
      <c r="IJ28" s="78"/>
      <c r="IK28" s="78"/>
      <c r="IL28" s="78"/>
      <c r="IM28" s="78"/>
      <c r="IN28" s="78"/>
      <c r="IO28" s="78"/>
      <c r="IP28" s="78"/>
      <c r="IQ28" s="78"/>
      <c r="IR28" s="78"/>
      <c r="IS28" s="78"/>
      <c r="IT28" s="78"/>
      <c r="IU28" s="78"/>
      <c r="IV28" s="78"/>
    </row>
    <row r="29" spans="1:256" ht="46.95" customHeight="1" x14ac:dyDescent="0.3">
      <c r="A29" s="691" t="s">
        <v>55</v>
      </c>
      <c r="B29" s="691"/>
      <c r="C29" s="691"/>
      <c r="D29" s="691"/>
      <c r="E29" s="691"/>
      <c r="F29" s="691"/>
      <c r="G29" s="691"/>
      <c r="H29" s="691"/>
      <c r="I29" s="691"/>
      <c r="J29" s="691"/>
      <c r="K29" s="691"/>
      <c r="L29" s="66"/>
      <c r="M29" s="66"/>
      <c r="N29" s="66"/>
      <c r="O29" s="66"/>
      <c r="P29" s="66"/>
      <c r="Q29" s="66"/>
      <c r="R29" s="66"/>
      <c r="S29" s="66"/>
      <c r="T29" s="66"/>
      <c r="U29" s="66"/>
      <c r="V29" s="66"/>
      <c r="W29" s="66"/>
      <c r="X29" s="66"/>
      <c r="Y29" s="66"/>
      <c r="Z29" s="66"/>
      <c r="AA29" s="66"/>
      <c r="AB29" s="66"/>
      <c r="AC29" s="66"/>
      <c r="AD29" s="66"/>
      <c r="AE29" s="66"/>
      <c r="AF29" s="66"/>
      <c r="AG29" s="66"/>
      <c r="AH29" s="66"/>
      <c r="AI29" s="66"/>
      <c r="AJ29" s="66"/>
      <c r="AK29" s="66"/>
      <c r="AL29" s="66"/>
      <c r="AM29" s="66"/>
      <c r="AN29" s="66"/>
      <c r="AO29" s="66"/>
      <c r="AP29" s="66"/>
      <c r="AQ29" s="66"/>
      <c r="AR29" s="66"/>
      <c r="AS29" s="66"/>
      <c r="AT29" s="66"/>
      <c r="AU29" s="66"/>
      <c r="AV29" s="66"/>
      <c r="AW29" s="66"/>
      <c r="AX29" s="66"/>
      <c r="AY29" s="66"/>
      <c r="AZ29" s="66"/>
      <c r="BA29" s="66"/>
      <c r="BB29" s="66"/>
      <c r="BC29" s="66"/>
      <c r="BD29" s="66"/>
      <c r="BE29" s="66"/>
      <c r="BF29" s="66"/>
      <c r="BG29" s="66"/>
      <c r="BH29" s="66"/>
      <c r="BI29" s="66"/>
      <c r="BJ29" s="66"/>
      <c r="BK29" s="66"/>
      <c r="BL29" s="66"/>
      <c r="BM29" s="66"/>
      <c r="BN29" s="66"/>
      <c r="BO29" s="66"/>
      <c r="BP29" s="66"/>
      <c r="BQ29" s="66"/>
      <c r="BR29" s="66"/>
      <c r="BS29" s="66"/>
      <c r="BT29" s="66"/>
      <c r="BU29" s="66"/>
      <c r="BV29" s="66"/>
      <c r="BW29" s="66"/>
      <c r="BX29" s="66"/>
      <c r="BY29" s="66"/>
      <c r="BZ29" s="66"/>
      <c r="CA29" s="66"/>
      <c r="CB29" s="66"/>
      <c r="CC29" s="66"/>
      <c r="CD29" s="66"/>
      <c r="CE29" s="66"/>
      <c r="CF29" s="66"/>
      <c r="CG29" s="66"/>
      <c r="CH29" s="66"/>
      <c r="CI29" s="66"/>
      <c r="CJ29" s="66"/>
      <c r="CK29" s="66"/>
      <c r="CL29" s="66"/>
      <c r="CM29" s="66"/>
      <c r="CN29" s="66"/>
      <c r="CO29" s="66"/>
      <c r="CP29" s="66"/>
      <c r="CQ29" s="66"/>
      <c r="CR29" s="66"/>
      <c r="CS29" s="66"/>
      <c r="CT29" s="66"/>
      <c r="CU29" s="66"/>
      <c r="CV29" s="66"/>
      <c r="CW29" s="66"/>
      <c r="CX29" s="66"/>
      <c r="CY29" s="66"/>
      <c r="CZ29" s="66"/>
      <c r="DA29" s="66"/>
      <c r="DB29" s="66"/>
      <c r="DC29" s="66"/>
      <c r="DD29" s="66"/>
      <c r="DE29" s="66"/>
      <c r="DF29" s="66"/>
      <c r="DG29" s="66"/>
      <c r="DH29" s="66"/>
      <c r="DI29" s="66"/>
      <c r="DJ29" s="66"/>
      <c r="DK29" s="66"/>
      <c r="DL29" s="66"/>
      <c r="DM29" s="66"/>
      <c r="DN29" s="66"/>
      <c r="DO29" s="66"/>
      <c r="DP29" s="66"/>
      <c r="DQ29" s="66"/>
      <c r="DR29" s="66"/>
      <c r="DS29" s="66"/>
      <c r="DT29" s="66"/>
      <c r="DU29" s="66"/>
      <c r="DV29" s="66"/>
      <c r="DW29" s="66"/>
      <c r="DX29" s="66"/>
      <c r="DY29" s="66"/>
      <c r="DZ29" s="66"/>
      <c r="EA29" s="66"/>
      <c r="EB29" s="66"/>
      <c r="EC29" s="66"/>
      <c r="ED29" s="66"/>
      <c r="EE29" s="66"/>
      <c r="EF29" s="66"/>
      <c r="EG29" s="66"/>
      <c r="EH29" s="66"/>
      <c r="EI29" s="66"/>
      <c r="EJ29" s="66"/>
      <c r="EK29" s="66"/>
      <c r="EL29" s="66"/>
      <c r="EM29" s="66"/>
      <c r="EN29" s="66"/>
      <c r="EO29" s="66"/>
      <c r="EP29" s="66"/>
      <c r="EQ29" s="66"/>
      <c r="ER29" s="66"/>
      <c r="ES29" s="66"/>
      <c r="ET29" s="66"/>
      <c r="EU29" s="66"/>
      <c r="EV29" s="66"/>
      <c r="EW29" s="66"/>
      <c r="EX29" s="66"/>
      <c r="EY29" s="66"/>
      <c r="EZ29" s="66"/>
      <c r="FA29" s="66"/>
      <c r="FB29" s="66"/>
      <c r="FC29" s="66"/>
      <c r="FD29" s="66"/>
      <c r="FE29" s="66"/>
      <c r="FF29" s="66"/>
      <c r="FG29" s="66"/>
      <c r="FH29" s="66"/>
      <c r="FI29" s="66"/>
      <c r="FJ29" s="66"/>
      <c r="FK29" s="66"/>
      <c r="FL29" s="66"/>
      <c r="FM29" s="66"/>
      <c r="FN29" s="66"/>
      <c r="FO29" s="66"/>
      <c r="FP29" s="66"/>
      <c r="FQ29" s="66"/>
      <c r="FR29" s="66"/>
      <c r="FS29" s="66"/>
      <c r="FT29" s="66"/>
      <c r="FU29" s="66"/>
      <c r="FV29" s="66"/>
      <c r="FW29" s="66"/>
      <c r="FX29" s="66"/>
      <c r="FY29" s="66"/>
      <c r="FZ29" s="66"/>
      <c r="GA29" s="66"/>
      <c r="GB29" s="66"/>
      <c r="GC29" s="66"/>
      <c r="GD29" s="66"/>
      <c r="GE29" s="66"/>
      <c r="GF29" s="66"/>
      <c r="GG29" s="66"/>
      <c r="GH29" s="66"/>
      <c r="GI29" s="66"/>
      <c r="GJ29" s="66"/>
      <c r="GK29" s="66"/>
      <c r="GL29" s="66"/>
      <c r="GM29" s="66"/>
      <c r="GN29" s="66"/>
      <c r="GO29" s="66"/>
      <c r="GP29" s="66"/>
      <c r="GQ29" s="66"/>
      <c r="GR29" s="66"/>
      <c r="GS29" s="66"/>
      <c r="GT29" s="66"/>
      <c r="GU29" s="66"/>
      <c r="GV29" s="66"/>
      <c r="GW29" s="66"/>
      <c r="GX29" s="66"/>
      <c r="GY29" s="66"/>
      <c r="GZ29" s="66"/>
      <c r="HA29" s="66"/>
      <c r="HB29" s="66"/>
      <c r="HC29" s="66"/>
      <c r="HD29" s="66"/>
      <c r="HE29" s="66"/>
      <c r="HF29" s="66"/>
      <c r="HG29" s="66"/>
      <c r="HH29" s="66"/>
      <c r="HI29" s="66"/>
      <c r="HJ29" s="66"/>
      <c r="HK29" s="66"/>
      <c r="HL29" s="66"/>
      <c r="HM29" s="66"/>
      <c r="HN29" s="66"/>
      <c r="HO29" s="66"/>
      <c r="HP29" s="66"/>
      <c r="HQ29" s="66"/>
      <c r="HR29" s="66"/>
      <c r="HS29" s="66"/>
      <c r="HT29" s="66"/>
      <c r="HU29" s="66"/>
      <c r="HV29" s="66"/>
      <c r="HW29" s="66"/>
      <c r="HX29" s="66"/>
      <c r="HY29" s="66"/>
      <c r="HZ29" s="66"/>
      <c r="IA29" s="66"/>
      <c r="IB29" s="66"/>
      <c r="IC29" s="66"/>
      <c r="ID29" s="66"/>
      <c r="IE29" s="66"/>
      <c r="IF29" s="66"/>
      <c r="IG29" s="66"/>
      <c r="IH29" s="66"/>
      <c r="II29" s="66"/>
      <c r="IJ29" s="66"/>
      <c r="IK29" s="66"/>
      <c r="IL29" s="66"/>
      <c r="IM29" s="66"/>
      <c r="IN29" s="66"/>
      <c r="IO29" s="66"/>
      <c r="IP29" s="66"/>
      <c r="IQ29" s="66"/>
      <c r="IR29" s="66"/>
      <c r="IS29" s="66"/>
      <c r="IT29" s="66"/>
      <c r="IU29" s="66"/>
      <c r="IV29" s="66"/>
    </row>
    <row r="30" spans="1:256" s="81" customFormat="1" ht="73.5" customHeight="1" x14ac:dyDescent="0.3">
      <c r="A30" s="687" t="s">
        <v>56</v>
      </c>
      <c r="B30" s="687" t="s">
        <v>5</v>
      </c>
      <c r="C30" s="687" t="s">
        <v>300</v>
      </c>
      <c r="D30" s="687" t="s">
        <v>301</v>
      </c>
      <c r="E30" s="687" t="s">
        <v>37</v>
      </c>
      <c r="F30" s="687"/>
      <c r="G30" s="687"/>
      <c r="H30" s="79"/>
      <c r="I30" s="80"/>
      <c r="J30" s="80"/>
      <c r="K30" s="80"/>
      <c r="L30" s="80"/>
      <c r="M30" s="80"/>
      <c r="N30" s="80"/>
      <c r="O30" s="80"/>
      <c r="P30" s="80"/>
      <c r="Q30" s="80"/>
      <c r="R30" s="80"/>
      <c r="S30" s="80"/>
      <c r="T30" s="80"/>
      <c r="U30" s="80"/>
      <c r="V30" s="80"/>
      <c r="W30" s="80"/>
      <c r="X30" s="80"/>
      <c r="Y30" s="80"/>
      <c r="Z30" s="80"/>
      <c r="AA30" s="80"/>
      <c r="AB30" s="80"/>
      <c r="AC30" s="80"/>
      <c r="AD30" s="80"/>
      <c r="AE30" s="80"/>
      <c r="AF30" s="80"/>
      <c r="AG30" s="80"/>
      <c r="AH30" s="80"/>
      <c r="AI30" s="80"/>
      <c r="AJ30" s="80"/>
      <c r="AK30" s="80"/>
      <c r="AL30" s="80"/>
      <c r="AM30" s="80"/>
      <c r="AN30" s="80"/>
      <c r="AO30" s="80"/>
      <c r="AP30" s="80"/>
      <c r="AQ30" s="80"/>
      <c r="AR30" s="80"/>
      <c r="AS30" s="80"/>
      <c r="AT30" s="80"/>
      <c r="AU30" s="80"/>
      <c r="AV30" s="80"/>
      <c r="AW30" s="80"/>
      <c r="AX30" s="80"/>
      <c r="AY30" s="80"/>
      <c r="AZ30" s="80"/>
      <c r="BA30" s="80"/>
      <c r="BB30" s="80"/>
      <c r="BC30" s="80"/>
      <c r="BD30" s="80"/>
      <c r="BE30" s="80"/>
      <c r="BF30" s="80"/>
      <c r="BG30" s="80"/>
      <c r="BH30" s="80"/>
      <c r="BI30" s="80"/>
      <c r="BJ30" s="80"/>
      <c r="BK30" s="80"/>
      <c r="BL30" s="80"/>
      <c r="BM30" s="80"/>
      <c r="BN30" s="80"/>
      <c r="BO30" s="80"/>
      <c r="BP30" s="80"/>
      <c r="BQ30" s="80"/>
      <c r="BR30" s="80"/>
      <c r="BS30" s="80"/>
      <c r="BT30" s="80"/>
      <c r="BU30" s="80"/>
      <c r="BV30" s="80"/>
      <c r="BW30" s="80"/>
      <c r="BX30" s="80"/>
      <c r="BY30" s="80"/>
      <c r="BZ30" s="80"/>
      <c r="CA30" s="80"/>
      <c r="CB30" s="80"/>
      <c r="CC30" s="80"/>
      <c r="CD30" s="80"/>
      <c r="CE30" s="80"/>
      <c r="CF30" s="80"/>
      <c r="CG30" s="80"/>
      <c r="CH30" s="80"/>
      <c r="CI30" s="80"/>
      <c r="CJ30" s="80"/>
      <c r="CK30" s="80"/>
      <c r="CL30" s="80"/>
      <c r="CM30" s="80"/>
      <c r="CN30" s="80"/>
      <c r="CO30" s="80"/>
      <c r="CP30" s="80"/>
      <c r="CQ30" s="80"/>
      <c r="CR30" s="80"/>
      <c r="CS30" s="80"/>
      <c r="CT30" s="80"/>
      <c r="CU30" s="80"/>
      <c r="CV30" s="80"/>
      <c r="CW30" s="80"/>
      <c r="CX30" s="80"/>
      <c r="CY30" s="80"/>
      <c r="CZ30" s="80"/>
      <c r="DA30" s="80"/>
      <c r="DB30" s="80"/>
      <c r="DC30" s="80"/>
      <c r="DD30" s="80"/>
      <c r="DE30" s="80"/>
      <c r="DF30" s="80"/>
      <c r="DG30" s="80"/>
      <c r="DH30" s="80"/>
      <c r="DI30" s="80"/>
      <c r="DJ30" s="80"/>
      <c r="DK30" s="80"/>
      <c r="DL30" s="80"/>
      <c r="DM30" s="80"/>
      <c r="DN30" s="80"/>
      <c r="DO30" s="80"/>
      <c r="DP30" s="80"/>
      <c r="DQ30" s="80"/>
      <c r="DR30" s="80"/>
      <c r="DS30" s="80"/>
      <c r="DT30" s="80"/>
      <c r="DU30" s="80"/>
      <c r="DV30" s="80"/>
      <c r="DW30" s="80"/>
      <c r="DX30" s="80"/>
      <c r="DY30" s="80"/>
      <c r="DZ30" s="80"/>
      <c r="EA30" s="80"/>
      <c r="EB30" s="80"/>
      <c r="EC30" s="80"/>
      <c r="ED30" s="80"/>
      <c r="EE30" s="80"/>
      <c r="EF30" s="80"/>
      <c r="EG30" s="80"/>
      <c r="EH30" s="80"/>
      <c r="EI30" s="80"/>
      <c r="EJ30" s="80"/>
      <c r="EK30" s="80"/>
      <c r="EL30" s="80"/>
      <c r="EM30" s="80"/>
      <c r="EN30" s="80"/>
      <c r="EO30" s="80"/>
      <c r="EP30" s="80"/>
      <c r="EQ30" s="80"/>
      <c r="ER30" s="80"/>
      <c r="ES30" s="80"/>
      <c r="ET30" s="80"/>
      <c r="EU30" s="80"/>
      <c r="EV30" s="80"/>
      <c r="EW30" s="80"/>
      <c r="EX30" s="80"/>
      <c r="EY30" s="80"/>
      <c r="EZ30" s="80"/>
      <c r="FA30" s="80"/>
      <c r="FB30" s="80"/>
      <c r="FC30" s="80"/>
      <c r="FD30" s="80"/>
      <c r="FE30" s="80"/>
      <c r="FF30" s="80"/>
      <c r="FG30" s="80"/>
      <c r="FH30" s="80"/>
      <c r="FI30" s="80"/>
      <c r="FJ30" s="80"/>
      <c r="FK30" s="80"/>
      <c r="FL30" s="80"/>
      <c r="FM30" s="80"/>
      <c r="FN30" s="80"/>
      <c r="FO30" s="80"/>
      <c r="FP30" s="80"/>
      <c r="FQ30" s="80"/>
      <c r="FR30" s="80"/>
      <c r="FS30" s="80"/>
      <c r="FT30" s="80"/>
      <c r="FU30" s="80"/>
      <c r="FV30" s="80"/>
      <c r="FW30" s="80"/>
      <c r="FX30" s="80"/>
      <c r="FY30" s="80"/>
      <c r="FZ30" s="80"/>
      <c r="GA30" s="80"/>
      <c r="GB30" s="80"/>
      <c r="GC30" s="80"/>
      <c r="GD30" s="80"/>
      <c r="GE30" s="80"/>
      <c r="GF30" s="80"/>
      <c r="GG30" s="80"/>
      <c r="GH30" s="80"/>
      <c r="GI30" s="80"/>
      <c r="GJ30" s="80"/>
      <c r="GK30" s="80"/>
      <c r="GL30" s="80"/>
      <c r="GM30" s="80"/>
      <c r="GN30" s="80"/>
      <c r="GO30" s="80"/>
      <c r="GP30" s="80"/>
      <c r="GQ30" s="80"/>
      <c r="GR30" s="80"/>
      <c r="GS30" s="80"/>
      <c r="GT30" s="80"/>
      <c r="GU30" s="80"/>
      <c r="GV30" s="80"/>
      <c r="GW30" s="80"/>
      <c r="GX30" s="80"/>
      <c r="GY30" s="80"/>
      <c r="GZ30" s="80"/>
      <c r="HA30" s="80"/>
      <c r="HB30" s="80"/>
      <c r="HC30" s="80"/>
      <c r="HD30" s="80"/>
      <c r="HE30" s="80"/>
      <c r="HF30" s="80"/>
      <c r="HG30" s="80"/>
      <c r="HH30" s="80"/>
      <c r="HI30" s="80"/>
      <c r="HJ30" s="80"/>
      <c r="HK30" s="80"/>
      <c r="HL30" s="80"/>
      <c r="HM30" s="80"/>
      <c r="HN30" s="80"/>
      <c r="HO30" s="80"/>
      <c r="HP30" s="80"/>
      <c r="HQ30" s="80"/>
      <c r="HR30" s="80"/>
      <c r="HS30" s="80"/>
      <c r="HT30" s="80"/>
      <c r="HU30" s="80"/>
      <c r="HV30" s="80"/>
      <c r="HW30" s="80"/>
      <c r="HX30" s="80"/>
      <c r="HY30" s="80"/>
      <c r="HZ30" s="80"/>
      <c r="IA30" s="80"/>
      <c r="IB30" s="80"/>
      <c r="IC30" s="80"/>
      <c r="ID30" s="80"/>
      <c r="IE30" s="80"/>
      <c r="IF30" s="80"/>
      <c r="IG30" s="80"/>
      <c r="IH30" s="80"/>
      <c r="II30" s="80"/>
      <c r="IJ30" s="80"/>
      <c r="IK30" s="80"/>
      <c r="IL30" s="80"/>
      <c r="IM30" s="80"/>
      <c r="IN30" s="80"/>
      <c r="IO30" s="80"/>
      <c r="IP30" s="80"/>
      <c r="IQ30" s="80"/>
      <c r="IR30" s="80"/>
      <c r="IS30" s="80"/>
      <c r="IT30" s="80"/>
      <c r="IU30" s="80"/>
      <c r="IV30" s="80"/>
    </row>
    <row r="31" spans="1:256" ht="31.2" customHeight="1" x14ac:dyDescent="0.3">
      <c r="A31" s="687"/>
      <c r="B31" s="687"/>
      <c r="C31" s="687"/>
      <c r="D31" s="687"/>
      <c r="E31" s="497" t="s">
        <v>105</v>
      </c>
      <c r="F31" s="497" t="s">
        <v>210</v>
      </c>
      <c r="G31" s="497" t="s">
        <v>284</v>
      </c>
      <c r="H31" s="71"/>
      <c r="I31" s="75"/>
      <c r="J31" s="75"/>
      <c r="K31" s="75"/>
      <c r="L31" s="75"/>
      <c r="M31" s="75"/>
      <c r="N31" s="75"/>
      <c r="O31" s="75"/>
      <c r="P31" s="75"/>
      <c r="Q31" s="75"/>
      <c r="R31" s="75"/>
      <c r="S31" s="75"/>
      <c r="T31" s="75"/>
      <c r="U31" s="75"/>
      <c r="V31" s="75"/>
      <c r="W31" s="75"/>
      <c r="X31" s="75"/>
      <c r="Y31" s="75"/>
      <c r="Z31" s="75"/>
      <c r="AA31" s="75"/>
      <c r="AB31" s="75"/>
      <c r="AC31" s="75"/>
      <c r="AD31" s="75"/>
      <c r="AE31" s="75"/>
      <c r="AF31" s="75"/>
      <c r="AG31" s="75"/>
      <c r="AH31" s="75"/>
      <c r="AI31" s="75"/>
      <c r="AJ31" s="75"/>
      <c r="AK31" s="75"/>
      <c r="AL31" s="75"/>
      <c r="AM31" s="75"/>
      <c r="AN31" s="75"/>
      <c r="AO31" s="75"/>
      <c r="AP31" s="75"/>
      <c r="AQ31" s="75"/>
      <c r="AR31" s="75"/>
      <c r="AS31" s="75"/>
      <c r="AT31" s="75"/>
      <c r="AU31" s="75"/>
      <c r="AV31" s="75"/>
      <c r="AW31" s="75"/>
      <c r="AX31" s="75"/>
      <c r="AY31" s="75"/>
      <c r="AZ31" s="75"/>
      <c r="BA31" s="75"/>
      <c r="BB31" s="75"/>
      <c r="BC31" s="75"/>
      <c r="BD31" s="75"/>
      <c r="BE31" s="75"/>
      <c r="BF31" s="75"/>
      <c r="BG31" s="75"/>
      <c r="BH31" s="75"/>
      <c r="BI31" s="75"/>
      <c r="BJ31" s="75"/>
      <c r="BK31" s="75"/>
      <c r="BL31" s="75"/>
      <c r="BM31" s="75"/>
      <c r="BN31" s="75"/>
      <c r="BO31" s="75"/>
      <c r="BP31" s="75"/>
      <c r="BQ31" s="75"/>
      <c r="BR31" s="75"/>
      <c r="BS31" s="75"/>
      <c r="BT31" s="75"/>
      <c r="BU31" s="75"/>
      <c r="BV31" s="75"/>
      <c r="BW31" s="75"/>
      <c r="BX31" s="75"/>
      <c r="BY31" s="75"/>
      <c r="BZ31" s="75"/>
      <c r="CA31" s="75"/>
      <c r="CB31" s="75"/>
      <c r="CC31" s="75"/>
      <c r="CD31" s="75"/>
      <c r="CE31" s="75"/>
      <c r="CF31" s="75"/>
      <c r="CG31" s="75"/>
      <c r="CH31" s="75"/>
      <c r="CI31" s="75"/>
      <c r="CJ31" s="75"/>
      <c r="CK31" s="75"/>
      <c r="CL31" s="75"/>
      <c r="CM31" s="75"/>
      <c r="CN31" s="75"/>
      <c r="CO31" s="75"/>
      <c r="CP31" s="75"/>
      <c r="CQ31" s="75"/>
      <c r="CR31" s="75"/>
      <c r="CS31" s="75"/>
      <c r="CT31" s="75"/>
      <c r="CU31" s="75"/>
      <c r="CV31" s="75"/>
      <c r="CW31" s="75"/>
      <c r="CX31" s="75"/>
      <c r="CY31" s="75"/>
      <c r="CZ31" s="75"/>
      <c r="DA31" s="75"/>
      <c r="DB31" s="75"/>
      <c r="DC31" s="75"/>
      <c r="DD31" s="75"/>
      <c r="DE31" s="75"/>
      <c r="DF31" s="75"/>
      <c r="DG31" s="75"/>
      <c r="DH31" s="75"/>
      <c r="DI31" s="75"/>
      <c r="DJ31" s="75"/>
      <c r="DK31" s="75"/>
      <c r="DL31" s="75"/>
      <c r="DM31" s="75"/>
      <c r="DN31" s="75"/>
      <c r="DO31" s="75"/>
      <c r="DP31" s="75"/>
      <c r="DQ31" s="75"/>
      <c r="DR31" s="75"/>
      <c r="DS31" s="75"/>
      <c r="DT31" s="75"/>
      <c r="DU31" s="75"/>
      <c r="DV31" s="75"/>
      <c r="DW31" s="75"/>
      <c r="DX31" s="75"/>
      <c r="DY31" s="75"/>
      <c r="DZ31" s="75"/>
      <c r="EA31" s="75"/>
      <c r="EB31" s="75"/>
      <c r="EC31" s="75"/>
      <c r="ED31" s="75"/>
      <c r="EE31" s="75"/>
      <c r="EF31" s="75"/>
      <c r="EG31" s="75"/>
      <c r="EH31" s="75"/>
      <c r="EI31" s="75"/>
      <c r="EJ31" s="75"/>
      <c r="EK31" s="75"/>
      <c r="EL31" s="75"/>
      <c r="EM31" s="75"/>
      <c r="EN31" s="75"/>
      <c r="EO31" s="75"/>
      <c r="EP31" s="75"/>
      <c r="EQ31" s="75"/>
      <c r="ER31" s="75"/>
      <c r="ES31" s="75"/>
      <c r="ET31" s="75"/>
      <c r="EU31" s="75"/>
      <c r="EV31" s="75"/>
      <c r="EW31" s="75"/>
      <c r="EX31" s="75"/>
      <c r="EY31" s="75"/>
      <c r="EZ31" s="75"/>
      <c r="FA31" s="75"/>
      <c r="FB31" s="75"/>
      <c r="FC31" s="75"/>
      <c r="FD31" s="75"/>
      <c r="FE31" s="75"/>
      <c r="FF31" s="75"/>
      <c r="FG31" s="75"/>
      <c r="FH31" s="75"/>
      <c r="FI31" s="75"/>
      <c r="FJ31" s="75"/>
      <c r="FK31" s="75"/>
      <c r="FL31" s="75"/>
      <c r="FM31" s="75"/>
      <c r="FN31" s="75"/>
      <c r="FO31" s="75"/>
      <c r="FP31" s="75"/>
      <c r="FQ31" s="75"/>
      <c r="FR31" s="75"/>
      <c r="FS31" s="75"/>
      <c r="FT31" s="75"/>
      <c r="FU31" s="75"/>
      <c r="FV31" s="75"/>
      <c r="FW31" s="75"/>
      <c r="FX31" s="75"/>
      <c r="FY31" s="75"/>
      <c r="FZ31" s="75"/>
      <c r="GA31" s="75"/>
      <c r="GB31" s="75"/>
      <c r="GC31" s="75"/>
      <c r="GD31" s="75"/>
      <c r="GE31" s="75"/>
      <c r="GF31" s="75"/>
      <c r="GG31" s="75"/>
      <c r="GH31" s="75"/>
      <c r="GI31" s="75"/>
      <c r="GJ31" s="75"/>
      <c r="GK31" s="75"/>
      <c r="GL31" s="75"/>
      <c r="GM31" s="75"/>
      <c r="GN31" s="75"/>
      <c r="GO31" s="75"/>
      <c r="GP31" s="75"/>
      <c r="GQ31" s="75"/>
      <c r="GR31" s="75"/>
      <c r="GS31" s="75"/>
      <c r="GT31" s="75"/>
      <c r="GU31" s="75"/>
      <c r="GV31" s="75"/>
      <c r="GW31" s="75"/>
      <c r="GX31" s="75"/>
      <c r="GY31" s="75"/>
      <c r="GZ31" s="75"/>
      <c r="HA31" s="75"/>
      <c r="HB31" s="75"/>
      <c r="HC31" s="75"/>
      <c r="HD31" s="75"/>
      <c r="HE31" s="75"/>
      <c r="HF31" s="75"/>
      <c r="HG31" s="75"/>
      <c r="HH31" s="75"/>
      <c r="HI31" s="75"/>
      <c r="HJ31" s="75"/>
      <c r="HK31" s="75"/>
      <c r="HL31" s="75"/>
      <c r="HM31" s="75"/>
      <c r="HN31" s="75"/>
      <c r="HO31" s="75"/>
      <c r="HP31" s="75"/>
      <c r="HQ31" s="75"/>
      <c r="HR31" s="75"/>
      <c r="HS31" s="75"/>
      <c r="HT31" s="75"/>
      <c r="HU31" s="75"/>
      <c r="HV31" s="75"/>
      <c r="HW31" s="75"/>
      <c r="HX31" s="75"/>
      <c r="HY31" s="75"/>
      <c r="HZ31" s="75"/>
      <c r="IA31" s="75"/>
      <c r="IB31" s="75"/>
      <c r="IC31" s="75"/>
      <c r="ID31" s="75"/>
      <c r="IE31" s="75"/>
      <c r="IF31" s="75"/>
      <c r="IG31" s="75"/>
      <c r="IH31" s="75"/>
      <c r="II31" s="75"/>
      <c r="IJ31" s="75"/>
      <c r="IK31" s="75"/>
      <c r="IL31" s="75"/>
      <c r="IM31" s="75"/>
      <c r="IN31" s="75"/>
      <c r="IO31" s="75"/>
      <c r="IP31" s="75"/>
      <c r="IQ31" s="75"/>
      <c r="IR31" s="75"/>
      <c r="IS31" s="75"/>
      <c r="IT31" s="75"/>
      <c r="IU31" s="75"/>
      <c r="IV31" s="75"/>
    </row>
    <row r="32" spans="1:256" ht="68.400000000000006" customHeight="1" x14ac:dyDescent="0.3">
      <c r="A32" s="294" t="s">
        <v>269</v>
      </c>
      <c r="B32" s="41"/>
      <c r="C32" s="48"/>
      <c r="D32" s="48">
        <f>11134+14057-7878</f>
        <v>17313</v>
      </c>
      <c r="E32" s="42"/>
      <c r="F32" s="42"/>
      <c r="G32" s="42"/>
      <c r="H32" s="71"/>
      <c r="I32" s="118"/>
      <c r="J32" s="118"/>
      <c r="K32" s="118"/>
      <c r="L32" s="118"/>
      <c r="M32" s="118"/>
      <c r="N32" s="118"/>
      <c r="O32" s="118"/>
      <c r="P32" s="118"/>
      <c r="Q32" s="118"/>
      <c r="R32" s="118"/>
      <c r="S32" s="118"/>
      <c r="T32" s="118"/>
      <c r="U32" s="118"/>
      <c r="V32" s="118"/>
      <c r="W32" s="118"/>
      <c r="X32" s="118"/>
      <c r="Y32" s="118"/>
      <c r="Z32" s="118"/>
      <c r="AA32" s="118"/>
      <c r="AB32" s="118"/>
      <c r="AC32" s="118"/>
      <c r="AD32" s="118"/>
      <c r="AE32" s="118"/>
      <c r="AF32" s="118"/>
      <c r="AG32" s="118"/>
      <c r="AH32" s="118"/>
      <c r="AI32" s="118"/>
      <c r="AJ32" s="118"/>
      <c r="AK32" s="118"/>
      <c r="AL32" s="118"/>
      <c r="AM32" s="118"/>
      <c r="AN32" s="118"/>
      <c r="AO32" s="118"/>
      <c r="AP32" s="118"/>
      <c r="AQ32" s="118"/>
      <c r="AR32" s="118"/>
      <c r="AS32" s="118"/>
      <c r="AT32" s="118"/>
      <c r="AU32" s="118"/>
      <c r="AV32" s="118"/>
      <c r="AW32" s="118"/>
      <c r="AX32" s="118"/>
      <c r="AY32" s="118"/>
      <c r="AZ32" s="118"/>
      <c r="BA32" s="118"/>
      <c r="BB32" s="118"/>
      <c r="BC32" s="118"/>
      <c r="BD32" s="118"/>
      <c r="BE32" s="118"/>
      <c r="BF32" s="118"/>
      <c r="BG32" s="118"/>
      <c r="BH32" s="118"/>
      <c r="BI32" s="118"/>
      <c r="BJ32" s="118"/>
      <c r="BK32" s="118"/>
      <c r="BL32" s="118"/>
      <c r="BM32" s="118"/>
      <c r="BN32" s="118"/>
      <c r="BO32" s="118"/>
      <c r="BP32" s="118"/>
      <c r="BQ32" s="118"/>
      <c r="BR32" s="118"/>
      <c r="BS32" s="118"/>
      <c r="BT32" s="118"/>
      <c r="BU32" s="118"/>
      <c r="BV32" s="118"/>
      <c r="BW32" s="118"/>
      <c r="BX32" s="118"/>
      <c r="BY32" s="118"/>
      <c r="BZ32" s="118"/>
      <c r="CA32" s="118"/>
      <c r="CB32" s="118"/>
      <c r="CC32" s="118"/>
      <c r="CD32" s="118"/>
      <c r="CE32" s="118"/>
      <c r="CF32" s="118"/>
      <c r="CG32" s="118"/>
      <c r="CH32" s="118"/>
      <c r="CI32" s="118"/>
      <c r="CJ32" s="118"/>
      <c r="CK32" s="118"/>
      <c r="CL32" s="118"/>
      <c r="CM32" s="118"/>
      <c r="CN32" s="118"/>
      <c r="CO32" s="118"/>
      <c r="CP32" s="118"/>
      <c r="CQ32" s="118"/>
      <c r="CR32" s="118"/>
      <c r="CS32" s="118"/>
      <c r="CT32" s="118"/>
      <c r="CU32" s="118"/>
      <c r="CV32" s="118"/>
      <c r="CW32" s="118"/>
      <c r="CX32" s="118"/>
      <c r="CY32" s="118"/>
      <c r="CZ32" s="118"/>
      <c r="DA32" s="118"/>
      <c r="DB32" s="118"/>
      <c r="DC32" s="118"/>
      <c r="DD32" s="118"/>
      <c r="DE32" s="118"/>
      <c r="DF32" s="118"/>
      <c r="DG32" s="118"/>
      <c r="DH32" s="118"/>
      <c r="DI32" s="118"/>
      <c r="DJ32" s="118"/>
      <c r="DK32" s="118"/>
      <c r="DL32" s="118"/>
      <c r="DM32" s="118"/>
      <c r="DN32" s="118"/>
      <c r="DO32" s="118"/>
      <c r="DP32" s="118"/>
      <c r="DQ32" s="118"/>
      <c r="DR32" s="118"/>
      <c r="DS32" s="118"/>
      <c r="DT32" s="118"/>
      <c r="DU32" s="118"/>
      <c r="DV32" s="118"/>
      <c r="DW32" s="118"/>
      <c r="DX32" s="118"/>
      <c r="DY32" s="118"/>
      <c r="DZ32" s="118"/>
      <c r="EA32" s="118"/>
      <c r="EB32" s="118"/>
      <c r="EC32" s="118"/>
      <c r="ED32" s="118"/>
      <c r="EE32" s="118"/>
      <c r="EF32" s="118"/>
      <c r="EG32" s="118"/>
      <c r="EH32" s="118"/>
      <c r="EI32" s="118"/>
      <c r="EJ32" s="118"/>
      <c r="EK32" s="118"/>
      <c r="EL32" s="118"/>
      <c r="EM32" s="118"/>
      <c r="EN32" s="118"/>
      <c r="EO32" s="118"/>
      <c r="EP32" s="118"/>
      <c r="EQ32" s="118"/>
      <c r="ER32" s="118"/>
      <c r="ES32" s="118"/>
      <c r="ET32" s="118"/>
      <c r="EU32" s="118"/>
      <c r="EV32" s="118"/>
      <c r="EW32" s="118"/>
      <c r="EX32" s="118"/>
      <c r="EY32" s="118"/>
      <c r="EZ32" s="118"/>
      <c r="FA32" s="118"/>
      <c r="FB32" s="118"/>
      <c r="FC32" s="118"/>
      <c r="FD32" s="118"/>
      <c r="FE32" s="118"/>
      <c r="FF32" s="118"/>
      <c r="FG32" s="118"/>
      <c r="FH32" s="118"/>
      <c r="FI32" s="118"/>
      <c r="FJ32" s="118"/>
      <c r="FK32" s="118"/>
      <c r="FL32" s="118"/>
      <c r="FM32" s="118"/>
      <c r="FN32" s="118"/>
      <c r="FO32" s="118"/>
      <c r="FP32" s="118"/>
      <c r="FQ32" s="118"/>
      <c r="FR32" s="118"/>
      <c r="FS32" s="118"/>
      <c r="FT32" s="118"/>
      <c r="FU32" s="118"/>
      <c r="FV32" s="118"/>
      <c r="FW32" s="118"/>
      <c r="FX32" s="118"/>
      <c r="FY32" s="118"/>
      <c r="FZ32" s="118"/>
      <c r="GA32" s="118"/>
      <c r="GB32" s="118"/>
      <c r="GC32" s="118"/>
      <c r="GD32" s="118"/>
      <c r="GE32" s="118"/>
      <c r="GF32" s="118"/>
      <c r="GG32" s="118"/>
      <c r="GH32" s="118"/>
      <c r="GI32" s="118"/>
      <c r="GJ32" s="118"/>
      <c r="GK32" s="118"/>
      <c r="GL32" s="118"/>
      <c r="GM32" s="118"/>
      <c r="GN32" s="118"/>
      <c r="GO32" s="118"/>
      <c r="GP32" s="118"/>
      <c r="GQ32" s="118"/>
      <c r="GR32" s="118"/>
      <c r="GS32" s="118"/>
      <c r="GT32" s="118"/>
      <c r="GU32" s="118"/>
      <c r="GV32" s="118"/>
      <c r="GW32" s="118"/>
      <c r="GX32" s="118"/>
      <c r="GY32" s="118"/>
      <c r="GZ32" s="118"/>
      <c r="HA32" s="118"/>
      <c r="HB32" s="118"/>
      <c r="HC32" s="118"/>
      <c r="HD32" s="118"/>
      <c r="HE32" s="118"/>
      <c r="HF32" s="118"/>
      <c r="HG32" s="118"/>
      <c r="HH32" s="118"/>
      <c r="HI32" s="118"/>
      <c r="HJ32" s="118"/>
      <c r="HK32" s="118"/>
      <c r="HL32" s="118"/>
      <c r="HM32" s="118"/>
      <c r="HN32" s="118"/>
      <c r="HO32" s="118"/>
      <c r="HP32" s="118"/>
      <c r="HQ32" s="118"/>
      <c r="HR32" s="118"/>
      <c r="HS32" s="118"/>
      <c r="HT32" s="118"/>
      <c r="HU32" s="118"/>
      <c r="HV32" s="118"/>
      <c r="HW32" s="118"/>
      <c r="HX32" s="118"/>
      <c r="HY32" s="118"/>
      <c r="HZ32" s="118"/>
      <c r="IA32" s="118"/>
      <c r="IB32" s="118"/>
      <c r="IC32" s="118"/>
      <c r="ID32" s="118"/>
      <c r="IE32" s="118"/>
      <c r="IF32" s="118"/>
      <c r="IG32" s="118"/>
      <c r="IH32" s="118"/>
      <c r="II32" s="118"/>
      <c r="IJ32" s="118"/>
      <c r="IK32" s="118"/>
      <c r="IL32" s="118"/>
      <c r="IM32" s="118"/>
      <c r="IN32" s="118"/>
      <c r="IO32" s="118"/>
      <c r="IP32" s="118"/>
      <c r="IQ32" s="118"/>
      <c r="IR32" s="118"/>
      <c r="IS32" s="118"/>
      <c r="IT32" s="118"/>
      <c r="IU32" s="118"/>
      <c r="IV32" s="118"/>
    </row>
    <row r="33" spans="1:256" ht="25.2" customHeight="1" x14ac:dyDescent="0.3">
      <c r="A33" s="294" t="s">
        <v>15</v>
      </c>
      <c r="B33" s="41"/>
      <c r="C33" s="48">
        <v>166635</v>
      </c>
      <c r="D33" s="48">
        <v>169998</v>
      </c>
      <c r="E33" s="48">
        <v>196723</v>
      </c>
      <c r="F33" s="48">
        <v>199599</v>
      </c>
      <c r="G33" s="48">
        <v>203407</v>
      </c>
      <c r="H33" s="316"/>
      <c r="I33" s="118"/>
      <c r="J33" s="118"/>
      <c r="K33" s="118"/>
      <c r="L33" s="118"/>
      <c r="M33" s="118"/>
      <c r="N33" s="118"/>
      <c r="O33" s="118"/>
      <c r="P33" s="118"/>
      <c r="Q33" s="118"/>
      <c r="R33" s="118"/>
      <c r="S33" s="118"/>
      <c r="T33" s="118"/>
      <c r="U33" s="118"/>
      <c r="V33" s="118"/>
      <c r="W33" s="118"/>
      <c r="X33" s="118"/>
      <c r="Y33" s="118"/>
      <c r="Z33" s="118"/>
      <c r="AA33" s="118"/>
      <c r="AB33" s="118"/>
      <c r="AC33" s="118"/>
      <c r="AD33" s="118"/>
      <c r="AE33" s="118"/>
      <c r="AF33" s="118"/>
      <c r="AG33" s="118"/>
      <c r="AH33" s="118"/>
      <c r="AI33" s="118"/>
      <c r="AJ33" s="118"/>
      <c r="AK33" s="118"/>
      <c r="AL33" s="118"/>
      <c r="AM33" s="118"/>
      <c r="AN33" s="118"/>
      <c r="AO33" s="118"/>
      <c r="AP33" s="118"/>
      <c r="AQ33" s="118"/>
      <c r="AR33" s="118"/>
      <c r="AS33" s="118"/>
      <c r="AT33" s="118"/>
      <c r="AU33" s="118"/>
      <c r="AV33" s="118"/>
      <c r="AW33" s="118"/>
      <c r="AX33" s="118"/>
      <c r="AY33" s="118"/>
      <c r="AZ33" s="118"/>
      <c r="BA33" s="118"/>
      <c r="BB33" s="118"/>
      <c r="BC33" s="118"/>
      <c r="BD33" s="118"/>
      <c r="BE33" s="118"/>
      <c r="BF33" s="118"/>
      <c r="BG33" s="118"/>
      <c r="BH33" s="118"/>
      <c r="BI33" s="118"/>
      <c r="BJ33" s="118"/>
      <c r="BK33" s="118"/>
      <c r="BL33" s="118"/>
      <c r="BM33" s="118"/>
      <c r="BN33" s="118"/>
      <c r="BO33" s="118"/>
      <c r="BP33" s="118"/>
      <c r="BQ33" s="118"/>
      <c r="BR33" s="118"/>
      <c r="BS33" s="118"/>
      <c r="BT33" s="118"/>
      <c r="BU33" s="118"/>
      <c r="BV33" s="118"/>
      <c r="BW33" s="118"/>
      <c r="BX33" s="118"/>
      <c r="BY33" s="118"/>
      <c r="BZ33" s="118"/>
      <c r="CA33" s="118"/>
      <c r="CB33" s="118"/>
      <c r="CC33" s="118"/>
      <c r="CD33" s="118"/>
      <c r="CE33" s="118"/>
      <c r="CF33" s="118"/>
      <c r="CG33" s="118"/>
      <c r="CH33" s="118"/>
      <c r="CI33" s="118"/>
      <c r="CJ33" s="118"/>
      <c r="CK33" s="118"/>
      <c r="CL33" s="118"/>
      <c r="CM33" s="118"/>
      <c r="CN33" s="118"/>
      <c r="CO33" s="118"/>
      <c r="CP33" s="118"/>
      <c r="CQ33" s="118"/>
      <c r="CR33" s="118"/>
      <c r="CS33" s="118"/>
      <c r="CT33" s="118"/>
      <c r="CU33" s="118"/>
      <c r="CV33" s="118"/>
      <c r="CW33" s="118"/>
      <c r="CX33" s="118"/>
      <c r="CY33" s="118"/>
      <c r="CZ33" s="118"/>
      <c r="DA33" s="118"/>
      <c r="DB33" s="118"/>
      <c r="DC33" s="118"/>
      <c r="DD33" s="118"/>
      <c r="DE33" s="118"/>
      <c r="DF33" s="118"/>
      <c r="DG33" s="118"/>
      <c r="DH33" s="118"/>
      <c r="DI33" s="118"/>
      <c r="DJ33" s="118"/>
      <c r="DK33" s="118"/>
      <c r="DL33" s="118"/>
      <c r="DM33" s="118"/>
      <c r="DN33" s="118"/>
      <c r="DO33" s="118"/>
      <c r="DP33" s="118"/>
      <c r="DQ33" s="118"/>
      <c r="DR33" s="118"/>
      <c r="DS33" s="118"/>
      <c r="DT33" s="118"/>
      <c r="DU33" s="118"/>
      <c r="DV33" s="118"/>
      <c r="DW33" s="118"/>
      <c r="DX33" s="118"/>
      <c r="DY33" s="118"/>
      <c r="DZ33" s="118"/>
      <c r="EA33" s="118"/>
      <c r="EB33" s="118"/>
      <c r="EC33" s="118"/>
      <c r="ED33" s="118"/>
      <c r="EE33" s="118"/>
      <c r="EF33" s="118"/>
      <c r="EG33" s="118"/>
      <c r="EH33" s="118"/>
      <c r="EI33" s="118"/>
      <c r="EJ33" s="118"/>
      <c r="EK33" s="118"/>
      <c r="EL33" s="118"/>
      <c r="EM33" s="118"/>
      <c r="EN33" s="118"/>
      <c r="EO33" s="118"/>
      <c r="EP33" s="118"/>
      <c r="EQ33" s="118"/>
      <c r="ER33" s="118"/>
      <c r="ES33" s="118"/>
      <c r="ET33" s="118"/>
      <c r="EU33" s="118"/>
      <c r="EV33" s="118"/>
      <c r="EW33" s="118"/>
      <c r="EX33" s="118"/>
      <c r="EY33" s="118"/>
      <c r="EZ33" s="118"/>
      <c r="FA33" s="118"/>
      <c r="FB33" s="118"/>
      <c r="FC33" s="118"/>
      <c r="FD33" s="118"/>
      <c r="FE33" s="118"/>
      <c r="FF33" s="118"/>
      <c r="FG33" s="118"/>
      <c r="FH33" s="118"/>
      <c r="FI33" s="118"/>
      <c r="FJ33" s="118"/>
      <c r="FK33" s="118"/>
      <c r="FL33" s="118"/>
      <c r="FM33" s="118"/>
      <c r="FN33" s="118"/>
      <c r="FO33" s="118"/>
      <c r="FP33" s="118"/>
      <c r="FQ33" s="118"/>
      <c r="FR33" s="118"/>
      <c r="FS33" s="118"/>
      <c r="FT33" s="118"/>
      <c r="FU33" s="118"/>
      <c r="FV33" s="118"/>
      <c r="FW33" s="118"/>
      <c r="FX33" s="118"/>
      <c r="FY33" s="118"/>
      <c r="FZ33" s="118"/>
      <c r="GA33" s="118"/>
      <c r="GB33" s="118"/>
      <c r="GC33" s="118"/>
      <c r="GD33" s="118"/>
      <c r="GE33" s="118"/>
      <c r="GF33" s="118"/>
      <c r="GG33" s="118"/>
      <c r="GH33" s="118"/>
      <c r="GI33" s="118"/>
      <c r="GJ33" s="118"/>
      <c r="GK33" s="118"/>
      <c r="GL33" s="118"/>
      <c r="GM33" s="118"/>
      <c r="GN33" s="118"/>
      <c r="GO33" s="118"/>
      <c r="GP33" s="118"/>
      <c r="GQ33" s="118"/>
      <c r="GR33" s="118"/>
      <c r="GS33" s="118"/>
      <c r="GT33" s="118"/>
      <c r="GU33" s="118"/>
      <c r="GV33" s="118"/>
      <c r="GW33" s="118"/>
      <c r="GX33" s="118"/>
      <c r="GY33" s="118"/>
      <c r="GZ33" s="118"/>
      <c r="HA33" s="118"/>
      <c r="HB33" s="118"/>
      <c r="HC33" s="118"/>
      <c r="HD33" s="118"/>
      <c r="HE33" s="118"/>
      <c r="HF33" s="118"/>
      <c r="HG33" s="118"/>
      <c r="HH33" s="118"/>
      <c r="HI33" s="118"/>
      <c r="HJ33" s="118"/>
      <c r="HK33" s="118"/>
      <c r="HL33" s="118"/>
      <c r="HM33" s="118"/>
      <c r="HN33" s="118"/>
      <c r="HO33" s="118"/>
      <c r="HP33" s="118"/>
      <c r="HQ33" s="118"/>
      <c r="HR33" s="118"/>
      <c r="HS33" s="118"/>
      <c r="HT33" s="118"/>
      <c r="HU33" s="118"/>
      <c r="HV33" s="118"/>
      <c r="HW33" s="118"/>
      <c r="HX33" s="118"/>
      <c r="HY33" s="118"/>
      <c r="HZ33" s="118"/>
      <c r="IA33" s="118"/>
      <c r="IB33" s="118"/>
      <c r="IC33" s="118"/>
      <c r="ID33" s="118"/>
      <c r="IE33" s="118"/>
      <c r="IF33" s="118"/>
      <c r="IG33" s="118"/>
      <c r="IH33" s="118"/>
      <c r="II33" s="118"/>
      <c r="IJ33" s="118"/>
      <c r="IK33" s="118"/>
      <c r="IL33" s="118"/>
      <c r="IM33" s="118"/>
      <c r="IN33" s="118"/>
      <c r="IO33" s="118"/>
      <c r="IP33" s="118"/>
      <c r="IQ33" s="118"/>
      <c r="IR33" s="118"/>
      <c r="IS33" s="118"/>
      <c r="IT33" s="118"/>
      <c r="IU33" s="118"/>
      <c r="IV33" s="118"/>
    </row>
    <row r="34" spans="1:256" ht="40.950000000000003" customHeight="1" x14ac:dyDescent="0.3">
      <c r="A34" s="593" t="s">
        <v>21</v>
      </c>
      <c r="B34" s="86" t="s">
        <v>57</v>
      </c>
      <c r="C34" s="140">
        <f>C32+C33</f>
        <v>166635</v>
      </c>
      <c r="D34" s="140">
        <f>D32+D33</f>
        <v>187311</v>
      </c>
      <c r="E34" s="140">
        <f>E32+E33</f>
        <v>196723</v>
      </c>
      <c r="F34" s="140">
        <f>F32+F33</f>
        <v>199599</v>
      </c>
      <c r="G34" s="140">
        <f>G32+G33</f>
        <v>203407</v>
      </c>
      <c r="H34" s="88" t="s">
        <v>48</v>
      </c>
      <c r="I34" s="89"/>
      <c r="J34" s="89"/>
      <c r="K34" s="89"/>
      <c r="L34" s="89"/>
      <c r="M34" s="89"/>
      <c r="N34" s="89"/>
      <c r="O34" s="89"/>
      <c r="P34" s="89"/>
      <c r="Q34" s="89"/>
      <c r="R34" s="89"/>
      <c r="S34" s="89"/>
      <c r="T34" s="89"/>
      <c r="U34" s="89"/>
      <c r="V34" s="89"/>
      <c r="W34" s="89"/>
      <c r="X34" s="89"/>
      <c r="Y34" s="89"/>
      <c r="Z34" s="89"/>
      <c r="AA34" s="89"/>
      <c r="AB34" s="89"/>
      <c r="AC34" s="89"/>
      <c r="AD34" s="89"/>
      <c r="AE34" s="89"/>
      <c r="AF34" s="89"/>
      <c r="AG34" s="89"/>
      <c r="AH34" s="89"/>
      <c r="AI34" s="89"/>
      <c r="AJ34" s="89"/>
      <c r="AK34" s="89"/>
      <c r="AL34" s="89"/>
      <c r="AM34" s="89"/>
      <c r="AN34" s="89"/>
      <c r="AO34" s="89"/>
      <c r="AP34" s="89"/>
      <c r="AQ34" s="89"/>
      <c r="AR34" s="89"/>
      <c r="AS34" s="89"/>
      <c r="AT34" s="89"/>
      <c r="AU34" s="89"/>
      <c r="AV34" s="89"/>
      <c r="AW34" s="89"/>
      <c r="AX34" s="89"/>
      <c r="AY34" s="89"/>
      <c r="AZ34" s="89"/>
      <c r="BA34" s="89"/>
      <c r="BB34" s="89"/>
      <c r="BC34" s="89"/>
      <c r="BD34" s="89"/>
      <c r="BE34" s="89"/>
      <c r="BF34" s="89"/>
      <c r="BG34" s="89"/>
      <c r="BH34" s="89"/>
      <c r="BI34" s="89"/>
      <c r="BJ34" s="89"/>
      <c r="BK34" s="89"/>
      <c r="BL34" s="89"/>
      <c r="BM34" s="89"/>
      <c r="BN34" s="89"/>
      <c r="BO34" s="89"/>
      <c r="BP34" s="89"/>
      <c r="BQ34" s="89"/>
      <c r="BR34" s="89"/>
      <c r="BS34" s="89"/>
      <c r="BT34" s="89"/>
      <c r="BU34" s="89"/>
      <c r="BV34" s="89"/>
      <c r="BW34" s="89"/>
      <c r="BX34" s="89"/>
      <c r="BY34" s="89"/>
      <c r="BZ34" s="89"/>
      <c r="CA34" s="89"/>
      <c r="CB34" s="89"/>
      <c r="CC34" s="89"/>
      <c r="CD34" s="89"/>
      <c r="CE34" s="89"/>
      <c r="CF34" s="89"/>
      <c r="CG34" s="89"/>
      <c r="CH34" s="89"/>
      <c r="CI34" s="89"/>
      <c r="CJ34" s="89"/>
      <c r="CK34" s="89"/>
      <c r="CL34" s="89"/>
      <c r="CM34" s="89"/>
      <c r="CN34" s="89"/>
      <c r="CO34" s="89"/>
      <c r="CP34" s="89"/>
      <c r="CQ34" s="89"/>
      <c r="CR34" s="89"/>
      <c r="CS34" s="89"/>
      <c r="CT34" s="89"/>
      <c r="CU34" s="89"/>
      <c r="CV34" s="89"/>
      <c r="CW34" s="89"/>
      <c r="CX34" s="89"/>
      <c r="CY34" s="89"/>
      <c r="CZ34" s="89"/>
      <c r="DA34" s="89"/>
      <c r="DB34" s="89"/>
      <c r="DC34" s="89"/>
      <c r="DD34" s="89"/>
      <c r="DE34" s="89"/>
      <c r="DF34" s="89"/>
      <c r="DG34" s="89"/>
      <c r="DH34" s="89"/>
      <c r="DI34" s="89"/>
      <c r="DJ34" s="89"/>
      <c r="DK34" s="89"/>
      <c r="DL34" s="89"/>
      <c r="DM34" s="89"/>
      <c r="DN34" s="89"/>
      <c r="DO34" s="89"/>
      <c r="DP34" s="89"/>
      <c r="DQ34" s="89"/>
      <c r="DR34" s="89"/>
      <c r="DS34" s="89"/>
      <c r="DT34" s="89"/>
      <c r="DU34" s="89"/>
      <c r="DV34" s="89"/>
      <c r="DW34" s="89"/>
      <c r="DX34" s="89"/>
      <c r="DY34" s="89"/>
      <c r="DZ34" s="89"/>
      <c r="EA34" s="89"/>
      <c r="EB34" s="89"/>
      <c r="EC34" s="89"/>
      <c r="ED34" s="89"/>
      <c r="EE34" s="89"/>
      <c r="EF34" s="89"/>
      <c r="EG34" s="89"/>
      <c r="EH34" s="89"/>
      <c r="EI34" s="89"/>
      <c r="EJ34" s="89"/>
      <c r="EK34" s="89"/>
      <c r="EL34" s="89"/>
      <c r="EM34" s="89"/>
      <c r="EN34" s="89"/>
      <c r="EO34" s="89"/>
      <c r="EP34" s="89"/>
      <c r="EQ34" s="89"/>
      <c r="ER34" s="89"/>
      <c r="ES34" s="89"/>
      <c r="ET34" s="89"/>
      <c r="EU34" s="89"/>
      <c r="EV34" s="89"/>
      <c r="EW34" s="89"/>
      <c r="EX34" s="89"/>
      <c r="EY34" s="89"/>
      <c r="EZ34" s="89"/>
      <c r="FA34" s="89"/>
      <c r="FB34" s="89"/>
      <c r="FC34" s="89"/>
      <c r="FD34" s="89"/>
      <c r="FE34" s="89"/>
      <c r="FF34" s="89"/>
      <c r="FG34" s="89"/>
      <c r="FH34" s="89"/>
      <c r="FI34" s="89"/>
      <c r="FJ34" s="89"/>
      <c r="FK34" s="89"/>
      <c r="FL34" s="89"/>
      <c r="FM34" s="89"/>
      <c r="FN34" s="89"/>
      <c r="FO34" s="89"/>
      <c r="FP34" s="89"/>
      <c r="FQ34" s="89"/>
      <c r="FR34" s="89"/>
      <c r="FS34" s="89"/>
      <c r="FT34" s="89"/>
      <c r="FU34" s="89"/>
      <c r="FV34" s="89"/>
      <c r="FW34" s="89"/>
      <c r="FX34" s="89"/>
      <c r="FY34" s="89"/>
      <c r="FZ34" s="89"/>
      <c r="GA34" s="89"/>
      <c r="GB34" s="89"/>
      <c r="GC34" s="89"/>
      <c r="GD34" s="89"/>
      <c r="GE34" s="89"/>
      <c r="GF34" s="89"/>
      <c r="GG34" s="89"/>
      <c r="GH34" s="89"/>
      <c r="GI34" s="89"/>
      <c r="GJ34" s="89"/>
      <c r="GK34" s="89"/>
      <c r="GL34" s="89"/>
      <c r="GM34" s="89"/>
      <c r="GN34" s="89"/>
      <c r="GO34" s="89"/>
      <c r="GP34" s="89"/>
      <c r="GQ34" s="89"/>
      <c r="GR34" s="89"/>
      <c r="GS34" s="89"/>
      <c r="GT34" s="89"/>
      <c r="GU34" s="89"/>
      <c r="GV34" s="89"/>
      <c r="GW34" s="89"/>
      <c r="GX34" s="89"/>
      <c r="GY34" s="89"/>
      <c r="GZ34" s="89"/>
      <c r="HA34" s="89"/>
      <c r="HB34" s="89"/>
      <c r="HC34" s="89"/>
      <c r="HD34" s="89"/>
      <c r="HE34" s="89"/>
      <c r="HF34" s="89"/>
      <c r="HG34" s="89"/>
      <c r="HH34" s="89"/>
      <c r="HI34" s="89"/>
      <c r="HJ34" s="89"/>
      <c r="HK34" s="89"/>
      <c r="HL34" s="89"/>
      <c r="HM34" s="89"/>
      <c r="HN34" s="89"/>
      <c r="HO34" s="89"/>
      <c r="HP34" s="89"/>
      <c r="HQ34" s="89"/>
      <c r="HR34" s="89"/>
      <c r="HS34" s="89"/>
      <c r="HT34" s="89"/>
      <c r="HU34" s="89"/>
      <c r="HV34" s="89"/>
      <c r="HW34" s="89"/>
      <c r="HX34" s="89"/>
      <c r="HY34" s="89"/>
      <c r="HZ34" s="89"/>
      <c r="IA34" s="89"/>
      <c r="IB34" s="89"/>
      <c r="IC34" s="89"/>
      <c r="ID34" s="89"/>
      <c r="IE34" s="89"/>
      <c r="IF34" s="89"/>
      <c r="IG34" s="89"/>
      <c r="IH34" s="89"/>
      <c r="II34" s="89"/>
      <c r="IJ34" s="89"/>
      <c r="IK34" s="89"/>
      <c r="IL34" s="89"/>
      <c r="IM34" s="89"/>
      <c r="IN34" s="89"/>
      <c r="IO34" s="89"/>
      <c r="IP34" s="89"/>
      <c r="IQ34" s="89"/>
      <c r="IR34" s="89"/>
      <c r="IS34" s="89"/>
      <c r="IT34" s="89"/>
      <c r="IU34" s="89"/>
      <c r="IV34" s="89"/>
    </row>
    <row r="35" spans="1:256" ht="52.95" customHeight="1" x14ac:dyDescent="0.3">
      <c r="A35" s="716" t="s">
        <v>58</v>
      </c>
      <c r="B35" s="716"/>
      <c r="C35" s="716"/>
      <c r="D35" s="716"/>
      <c r="E35" s="716"/>
      <c r="F35" s="716"/>
      <c r="G35" s="716"/>
      <c r="H35" s="716"/>
      <c r="I35" s="68"/>
      <c r="J35" s="90"/>
      <c r="K35" s="90"/>
      <c r="L35" s="90"/>
      <c r="M35" s="90"/>
      <c r="N35" s="66"/>
      <c r="O35" s="66"/>
      <c r="P35" s="66"/>
      <c r="Q35" s="66"/>
      <c r="R35" s="66"/>
      <c r="S35" s="66"/>
      <c r="T35" s="66"/>
      <c r="U35" s="66"/>
      <c r="V35" s="66"/>
      <c r="W35" s="66"/>
      <c r="X35" s="66"/>
      <c r="Y35" s="66"/>
      <c r="Z35" s="66"/>
      <c r="AA35" s="66"/>
      <c r="AB35" s="66"/>
      <c r="AC35" s="66"/>
      <c r="AD35" s="66"/>
      <c r="AE35" s="66"/>
      <c r="AF35" s="66"/>
      <c r="AG35" s="66"/>
      <c r="AH35" s="66"/>
      <c r="AI35" s="66"/>
      <c r="AJ35" s="66"/>
      <c r="AK35" s="66"/>
      <c r="AL35" s="66"/>
      <c r="AM35" s="66"/>
      <c r="AN35" s="66"/>
      <c r="AO35" s="66"/>
      <c r="AP35" s="66"/>
      <c r="AQ35" s="66"/>
      <c r="AR35" s="66"/>
      <c r="AS35" s="66"/>
      <c r="AT35" s="66"/>
      <c r="AU35" s="66"/>
      <c r="AV35" s="66"/>
      <c r="AW35" s="66"/>
      <c r="AX35" s="66"/>
      <c r="AY35" s="66"/>
      <c r="AZ35" s="66"/>
      <c r="BA35" s="66"/>
      <c r="BB35" s="66"/>
      <c r="BC35" s="66"/>
      <c r="BD35" s="66"/>
      <c r="BE35" s="66"/>
      <c r="BF35" s="66"/>
      <c r="BG35" s="66"/>
      <c r="BH35" s="66"/>
      <c r="BI35" s="66"/>
      <c r="BJ35" s="66"/>
      <c r="BK35" s="66"/>
      <c r="BL35" s="66"/>
      <c r="BM35" s="66"/>
      <c r="BN35" s="66"/>
      <c r="BO35" s="66"/>
      <c r="BP35" s="66"/>
      <c r="BQ35" s="66"/>
      <c r="BR35" s="66"/>
      <c r="BS35" s="66"/>
      <c r="BT35" s="66"/>
      <c r="BU35" s="66"/>
      <c r="BV35" s="66"/>
      <c r="BW35" s="66"/>
      <c r="BX35" s="66"/>
      <c r="BY35" s="66"/>
      <c r="BZ35" s="66"/>
      <c r="CA35" s="66"/>
      <c r="CB35" s="66"/>
      <c r="CC35" s="66"/>
      <c r="CD35" s="66"/>
      <c r="CE35" s="66"/>
      <c r="CF35" s="66"/>
      <c r="CG35" s="66"/>
      <c r="CH35" s="66"/>
      <c r="CI35" s="66"/>
      <c r="CJ35" s="66"/>
      <c r="CK35" s="66"/>
      <c r="CL35" s="66"/>
      <c r="CM35" s="66"/>
      <c r="CN35" s="66"/>
      <c r="CO35" s="66"/>
      <c r="CP35" s="66"/>
      <c r="CQ35" s="66"/>
      <c r="CR35" s="66"/>
      <c r="CS35" s="66"/>
      <c r="CT35" s="66"/>
      <c r="CU35" s="66"/>
      <c r="CV35" s="66"/>
      <c r="CW35" s="66"/>
      <c r="CX35" s="66"/>
      <c r="CY35" s="66"/>
      <c r="CZ35" s="66"/>
      <c r="DA35" s="66"/>
      <c r="DB35" s="66"/>
      <c r="DC35" s="66"/>
      <c r="DD35" s="66"/>
      <c r="DE35" s="66"/>
      <c r="DF35" s="66"/>
      <c r="DG35" s="66"/>
      <c r="DH35" s="66"/>
      <c r="DI35" s="66"/>
      <c r="DJ35" s="66"/>
      <c r="DK35" s="66"/>
      <c r="DL35" s="66"/>
      <c r="DM35" s="66"/>
      <c r="DN35" s="66"/>
      <c r="DO35" s="66"/>
      <c r="DP35" s="66"/>
      <c r="DQ35" s="66"/>
      <c r="DR35" s="66"/>
      <c r="DS35" s="66"/>
      <c r="DT35" s="66"/>
      <c r="DU35" s="66"/>
      <c r="DV35" s="66"/>
      <c r="DW35" s="66"/>
      <c r="DX35" s="66"/>
      <c r="DY35" s="66"/>
      <c r="DZ35" s="66"/>
      <c r="EA35" s="66"/>
      <c r="EB35" s="66"/>
      <c r="EC35" s="66"/>
      <c r="ED35" s="66"/>
      <c r="EE35" s="66"/>
      <c r="EF35" s="66"/>
      <c r="EG35" s="66"/>
      <c r="EH35" s="66"/>
      <c r="EI35" s="66"/>
      <c r="EJ35" s="66"/>
      <c r="EK35" s="66"/>
      <c r="EL35" s="66"/>
      <c r="EM35" s="66"/>
      <c r="EN35" s="66"/>
      <c r="EO35" s="66"/>
      <c r="EP35" s="66"/>
      <c r="EQ35" s="66"/>
      <c r="ER35" s="66"/>
      <c r="ES35" s="66"/>
      <c r="ET35" s="66"/>
      <c r="EU35" s="66"/>
      <c r="EV35" s="66"/>
      <c r="EW35" s="66"/>
      <c r="EX35" s="66"/>
      <c r="EY35" s="66"/>
      <c r="EZ35" s="66"/>
      <c r="FA35" s="66"/>
      <c r="FB35" s="66"/>
      <c r="FC35" s="66"/>
      <c r="FD35" s="66"/>
      <c r="FE35" s="66"/>
      <c r="FF35" s="66"/>
      <c r="FG35" s="66"/>
      <c r="FH35" s="66"/>
      <c r="FI35" s="66"/>
      <c r="FJ35" s="66"/>
      <c r="FK35" s="66"/>
      <c r="FL35" s="66"/>
      <c r="FM35" s="66"/>
      <c r="FN35" s="66"/>
      <c r="FO35" s="66"/>
      <c r="FP35" s="66"/>
      <c r="FQ35" s="66"/>
      <c r="FR35" s="66"/>
      <c r="FS35" s="66"/>
      <c r="FT35" s="66"/>
      <c r="FU35" s="66"/>
      <c r="FV35" s="66"/>
      <c r="FW35" s="66"/>
      <c r="FX35" s="66"/>
      <c r="FY35" s="66"/>
      <c r="FZ35" s="66"/>
      <c r="GA35" s="66"/>
      <c r="GB35" s="66"/>
      <c r="GC35" s="66"/>
      <c r="GD35" s="66"/>
      <c r="GE35" s="66"/>
      <c r="GF35" s="66"/>
      <c r="GG35" s="66"/>
      <c r="GH35" s="66"/>
      <c r="GI35" s="66"/>
      <c r="GJ35" s="66"/>
      <c r="GK35" s="66"/>
      <c r="GL35" s="66"/>
      <c r="GM35" s="66"/>
      <c r="GN35" s="66"/>
      <c r="GO35" s="66"/>
      <c r="GP35" s="66"/>
      <c r="GQ35" s="66"/>
      <c r="GR35" s="66"/>
      <c r="GS35" s="66"/>
      <c r="GT35" s="66"/>
      <c r="GU35" s="66"/>
      <c r="GV35" s="66"/>
      <c r="GW35" s="66"/>
      <c r="GX35" s="66"/>
      <c r="GY35" s="66"/>
      <c r="GZ35" s="66"/>
      <c r="HA35" s="66"/>
      <c r="HB35" s="66"/>
      <c r="HC35" s="66"/>
      <c r="HD35" s="66"/>
      <c r="HE35" s="66"/>
      <c r="HF35" s="66"/>
      <c r="HG35" s="66"/>
      <c r="HH35" s="66"/>
      <c r="HI35" s="66"/>
      <c r="HJ35" s="66"/>
      <c r="HK35" s="66"/>
      <c r="HL35" s="66"/>
      <c r="HM35" s="66"/>
      <c r="HN35" s="66"/>
      <c r="HO35" s="66"/>
      <c r="HP35" s="66"/>
      <c r="HQ35" s="66"/>
      <c r="HR35" s="66"/>
      <c r="HS35" s="66"/>
      <c r="HT35" s="66"/>
      <c r="HU35" s="66"/>
      <c r="HV35" s="66"/>
      <c r="HW35" s="66"/>
      <c r="HX35" s="66"/>
      <c r="HY35" s="66"/>
      <c r="HZ35" s="66"/>
      <c r="IA35" s="66"/>
      <c r="IB35" s="66"/>
      <c r="IC35" s="66"/>
      <c r="ID35" s="66"/>
      <c r="IE35" s="66"/>
      <c r="IF35" s="66"/>
      <c r="IG35" s="66"/>
      <c r="IH35" s="66"/>
      <c r="II35" s="66"/>
      <c r="IJ35" s="66"/>
      <c r="IK35" s="66"/>
      <c r="IL35" s="66"/>
      <c r="IM35" s="66"/>
      <c r="IN35" s="66"/>
      <c r="IO35" s="66"/>
      <c r="IP35" s="66"/>
      <c r="IQ35" s="66"/>
      <c r="IR35" s="66"/>
      <c r="IS35" s="66"/>
      <c r="IT35" s="66"/>
      <c r="IU35" s="66"/>
      <c r="IV35" s="66"/>
    </row>
    <row r="36" spans="1:256" ht="16.2" customHeight="1" x14ac:dyDescent="0.3">
      <c r="A36" s="64" t="s">
        <v>59</v>
      </c>
      <c r="B36" s="75"/>
      <c r="C36" s="75"/>
      <c r="D36" s="75"/>
      <c r="E36" s="75"/>
      <c r="F36" s="75"/>
      <c r="G36" s="75"/>
      <c r="H36" s="75"/>
      <c r="I36" s="75"/>
      <c r="J36" s="75"/>
      <c r="K36" s="75"/>
      <c r="L36" s="75"/>
      <c r="M36" s="75"/>
      <c r="N36" s="75"/>
      <c r="O36" s="75"/>
      <c r="P36" s="75"/>
      <c r="Q36" s="75"/>
      <c r="R36" s="75"/>
      <c r="S36" s="75"/>
      <c r="T36" s="75"/>
      <c r="U36" s="75"/>
      <c r="V36" s="75"/>
      <c r="W36" s="75"/>
      <c r="X36" s="75"/>
      <c r="Y36" s="75"/>
      <c r="Z36" s="75"/>
      <c r="AA36" s="75"/>
      <c r="AB36" s="75"/>
      <c r="AC36" s="75"/>
      <c r="AD36" s="75"/>
      <c r="AE36" s="75"/>
      <c r="AF36" s="75"/>
      <c r="AG36" s="75"/>
      <c r="AH36" s="75"/>
      <c r="AI36" s="75"/>
      <c r="AJ36" s="75"/>
      <c r="AK36" s="75"/>
      <c r="AL36" s="75"/>
      <c r="AM36" s="75"/>
      <c r="AN36" s="75"/>
      <c r="AO36" s="75"/>
      <c r="AP36" s="75"/>
      <c r="AQ36" s="75"/>
      <c r="AR36" s="75"/>
      <c r="AS36" s="75"/>
      <c r="AT36" s="75"/>
      <c r="AU36" s="75"/>
      <c r="AV36" s="75"/>
      <c r="AW36" s="75"/>
      <c r="AX36" s="75"/>
      <c r="AY36" s="75"/>
      <c r="AZ36" s="75"/>
      <c r="BA36" s="75"/>
      <c r="BB36" s="75"/>
      <c r="BC36" s="75"/>
      <c r="BD36" s="75"/>
      <c r="BE36" s="75"/>
      <c r="BF36" s="75"/>
      <c r="BG36" s="75"/>
      <c r="BH36" s="75"/>
      <c r="BI36" s="75"/>
      <c r="BJ36" s="75"/>
      <c r="BK36" s="75"/>
      <c r="BL36" s="75"/>
      <c r="BM36" s="75"/>
      <c r="BN36" s="75"/>
      <c r="BO36" s="75"/>
      <c r="BP36" s="75"/>
      <c r="BQ36" s="75"/>
      <c r="BR36" s="75"/>
      <c r="BS36" s="75"/>
      <c r="BT36" s="75"/>
      <c r="BU36" s="75"/>
      <c r="BV36" s="75"/>
      <c r="BW36" s="75"/>
      <c r="BX36" s="75"/>
      <c r="BY36" s="75"/>
      <c r="BZ36" s="75"/>
      <c r="CA36" s="75"/>
      <c r="CB36" s="75"/>
      <c r="CC36" s="75"/>
      <c r="CD36" s="75"/>
      <c r="CE36" s="75"/>
      <c r="CF36" s="75"/>
      <c r="CG36" s="75"/>
      <c r="CH36" s="75"/>
      <c r="CI36" s="75"/>
      <c r="CJ36" s="75"/>
      <c r="CK36" s="75"/>
      <c r="CL36" s="75"/>
      <c r="CM36" s="75"/>
      <c r="CN36" s="75"/>
      <c r="CO36" s="75"/>
      <c r="CP36" s="75"/>
      <c r="CQ36" s="75"/>
      <c r="CR36" s="75"/>
      <c r="CS36" s="75"/>
      <c r="CT36" s="75"/>
      <c r="CU36" s="75"/>
      <c r="CV36" s="75"/>
      <c r="CW36" s="75"/>
      <c r="CX36" s="75"/>
      <c r="CY36" s="75"/>
      <c r="CZ36" s="75"/>
      <c r="DA36" s="75"/>
      <c r="DB36" s="75"/>
      <c r="DC36" s="75"/>
      <c r="DD36" s="75"/>
      <c r="DE36" s="75"/>
      <c r="DF36" s="75"/>
      <c r="DG36" s="75"/>
      <c r="DH36" s="75"/>
      <c r="DI36" s="75"/>
      <c r="DJ36" s="75"/>
      <c r="DK36" s="75"/>
      <c r="DL36" s="75"/>
      <c r="DM36" s="75"/>
      <c r="DN36" s="75"/>
      <c r="DO36" s="75"/>
      <c r="DP36" s="75"/>
      <c r="DQ36" s="75"/>
      <c r="DR36" s="75"/>
      <c r="DS36" s="75"/>
      <c r="DT36" s="75"/>
      <c r="DU36" s="75"/>
      <c r="DV36" s="75"/>
      <c r="DW36" s="75"/>
      <c r="DX36" s="75"/>
      <c r="DY36" s="75"/>
      <c r="DZ36" s="75"/>
      <c r="EA36" s="75"/>
      <c r="EB36" s="75"/>
      <c r="EC36" s="75"/>
      <c r="ED36" s="75"/>
      <c r="EE36" s="75"/>
      <c r="EF36" s="75"/>
      <c r="EG36" s="75"/>
      <c r="EH36" s="75"/>
      <c r="EI36" s="75"/>
      <c r="EJ36" s="75"/>
      <c r="EK36" s="75"/>
      <c r="EL36" s="75"/>
      <c r="EM36" s="75"/>
      <c r="EN36" s="75"/>
      <c r="EO36" s="75"/>
      <c r="EP36" s="75"/>
      <c r="EQ36" s="75"/>
      <c r="ER36" s="75"/>
      <c r="ES36" s="75"/>
      <c r="ET36" s="75"/>
      <c r="EU36" s="75"/>
      <c r="EV36" s="75"/>
      <c r="EW36" s="75"/>
      <c r="EX36" s="75"/>
      <c r="EY36" s="75"/>
      <c r="EZ36" s="75"/>
      <c r="FA36" s="75"/>
      <c r="FB36" s="75"/>
      <c r="FC36" s="75"/>
      <c r="FD36" s="75"/>
      <c r="FE36" s="75"/>
      <c r="FF36" s="75"/>
      <c r="FG36" s="75"/>
      <c r="FH36" s="75"/>
      <c r="FI36" s="75"/>
      <c r="FJ36" s="75"/>
      <c r="FK36" s="75"/>
      <c r="FL36" s="75"/>
      <c r="FM36" s="75"/>
      <c r="FN36" s="75"/>
      <c r="FO36" s="75"/>
      <c r="FP36" s="75"/>
      <c r="FQ36" s="75"/>
      <c r="FR36" s="75"/>
      <c r="FS36" s="75"/>
      <c r="FT36" s="75"/>
      <c r="FU36" s="75"/>
      <c r="FV36" s="75"/>
      <c r="FW36" s="75"/>
      <c r="FX36" s="75"/>
      <c r="FY36" s="75"/>
      <c r="FZ36" s="75"/>
      <c r="GA36" s="75"/>
      <c r="GB36" s="75"/>
      <c r="GC36" s="75"/>
      <c r="GD36" s="75"/>
      <c r="GE36" s="75"/>
      <c r="GF36" s="75"/>
      <c r="GG36" s="75"/>
      <c r="GH36" s="75"/>
      <c r="GI36" s="75"/>
      <c r="GJ36" s="75"/>
      <c r="GK36" s="75"/>
      <c r="GL36" s="75"/>
      <c r="GM36" s="75"/>
      <c r="GN36" s="75"/>
      <c r="GO36" s="75"/>
      <c r="GP36" s="75"/>
      <c r="GQ36" s="75"/>
      <c r="GR36" s="75"/>
      <c r="GS36" s="75"/>
      <c r="GT36" s="75"/>
      <c r="GU36" s="75"/>
      <c r="GV36" s="75"/>
      <c r="GW36" s="75"/>
      <c r="GX36" s="75"/>
      <c r="GY36" s="75"/>
      <c r="GZ36" s="75"/>
      <c r="HA36" s="75"/>
      <c r="HB36" s="75"/>
      <c r="HC36" s="75"/>
      <c r="HD36" s="75"/>
      <c r="HE36" s="75"/>
      <c r="HF36" s="75"/>
      <c r="HG36" s="75"/>
      <c r="HH36" s="75"/>
      <c r="HI36" s="75"/>
      <c r="HJ36" s="75"/>
      <c r="HK36" s="75"/>
      <c r="HL36" s="75"/>
      <c r="HM36" s="75"/>
      <c r="HN36" s="75"/>
      <c r="HO36" s="75"/>
      <c r="HP36" s="75"/>
      <c r="HQ36" s="75"/>
      <c r="HR36" s="75"/>
      <c r="HS36" s="75"/>
      <c r="HT36" s="75"/>
      <c r="HU36" s="75"/>
      <c r="HV36" s="75"/>
      <c r="HW36" s="75"/>
      <c r="HX36" s="75"/>
      <c r="HY36" s="75"/>
      <c r="HZ36" s="75"/>
      <c r="IA36" s="75"/>
      <c r="IB36" s="75"/>
      <c r="IC36" s="75"/>
      <c r="ID36" s="75"/>
      <c r="IE36" s="75"/>
      <c r="IF36" s="75"/>
      <c r="IG36" s="75"/>
      <c r="IH36" s="75"/>
      <c r="II36" s="75"/>
      <c r="IJ36" s="75"/>
      <c r="IK36" s="75"/>
      <c r="IL36" s="75"/>
      <c r="IM36" s="75"/>
      <c r="IN36" s="75"/>
      <c r="IO36" s="75"/>
      <c r="IP36" s="75"/>
      <c r="IQ36" s="75"/>
      <c r="IR36" s="75"/>
      <c r="IS36" s="75"/>
      <c r="IT36" s="75"/>
      <c r="IU36" s="75"/>
      <c r="IV36" s="75"/>
    </row>
    <row r="37" spans="1:256" ht="31.2" customHeight="1" x14ac:dyDescent="0.3">
      <c r="A37" s="717" t="s">
        <v>84</v>
      </c>
      <c r="B37" s="717"/>
      <c r="C37" s="717"/>
      <c r="D37" s="717"/>
      <c r="E37" s="717"/>
      <c r="F37" s="717"/>
      <c r="G37" s="717"/>
      <c r="H37" s="717"/>
      <c r="I37" s="717"/>
      <c r="J37" s="717"/>
      <c r="K37" s="717"/>
      <c r="L37" s="75"/>
      <c r="M37" s="75"/>
      <c r="N37" s="75"/>
      <c r="O37" s="75"/>
      <c r="P37" s="75"/>
      <c r="Q37" s="75"/>
      <c r="R37" s="75"/>
      <c r="S37" s="75"/>
      <c r="T37" s="75"/>
      <c r="U37" s="75"/>
      <c r="V37" s="75"/>
      <c r="W37" s="75"/>
      <c r="X37" s="75"/>
      <c r="Y37" s="75"/>
      <c r="Z37" s="75"/>
      <c r="AA37" s="75"/>
      <c r="AB37" s="75"/>
      <c r="AC37" s="75"/>
      <c r="AD37" s="75"/>
      <c r="AE37" s="75"/>
      <c r="AF37" s="75"/>
      <c r="AG37" s="75"/>
      <c r="AH37" s="75"/>
      <c r="AI37" s="75"/>
      <c r="AJ37" s="75"/>
      <c r="AK37" s="75"/>
      <c r="AL37" s="75"/>
      <c r="AM37" s="75"/>
      <c r="AN37" s="75"/>
      <c r="AO37" s="75"/>
      <c r="AP37" s="75"/>
      <c r="AQ37" s="75"/>
      <c r="AR37" s="75"/>
      <c r="AS37" s="75"/>
      <c r="AT37" s="75"/>
      <c r="AU37" s="75"/>
      <c r="AV37" s="75"/>
      <c r="AW37" s="75"/>
      <c r="AX37" s="75"/>
      <c r="AY37" s="75"/>
      <c r="AZ37" s="75"/>
      <c r="BA37" s="75"/>
      <c r="BB37" s="75"/>
      <c r="BC37" s="75"/>
      <c r="BD37" s="75"/>
      <c r="BE37" s="75"/>
      <c r="BF37" s="75"/>
      <c r="BG37" s="75"/>
      <c r="BH37" s="75"/>
      <c r="BI37" s="75"/>
      <c r="BJ37" s="75"/>
      <c r="BK37" s="75"/>
      <c r="BL37" s="75"/>
      <c r="BM37" s="75"/>
      <c r="BN37" s="75"/>
      <c r="BO37" s="75"/>
      <c r="BP37" s="75"/>
      <c r="BQ37" s="75"/>
      <c r="BR37" s="75"/>
      <c r="BS37" s="75"/>
      <c r="BT37" s="75"/>
      <c r="BU37" s="75"/>
      <c r="BV37" s="75"/>
      <c r="BW37" s="75"/>
      <c r="BX37" s="75"/>
      <c r="BY37" s="75"/>
      <c r="BZ37" s="75"/>
      <c r="CA37" s="75"/>
      <c r="CB37" s="75"/>
      <c r="CC37" s="75"/>
      <c r="CD37" s="75"/>
      <c r="CE37" s="75"/>
      <c r="CF37" s="75"/>
      <c r="CG37" s="75"/>
      <c r="CH37" s="75"/>
      <c r="CI37" s="75"/>
      <c r="CJ37" s="75"/>
      <c r="CK37" s="75"/>
      <c r="CL37" s="75"/>
      <c r="CM37" s="75"/>
      <c r="CN37" s="75"/>
      <c r="CO37" s="75"/>
      <c r="CP37" s="75"/>
      <c r="CQ37" s="75"/>
      <c r="CR37" s="75"/>
      <c r="CS37" s="75"/>
      <c r="CT37" s="75"/>
      <c r="CU37" s="75"/>
      <c r="CV37" s="75"/>
      <c r="CW37" s="75"/>
      <c r="CX37" s="75"/>
      <c r="CY37" s="75"/>
      <c r="CZ37" s="75"/>
      <c r="DA37" s="75"/>
      <c r="DB37" s="75"/>
      <c r="DC37" s="75"/>
      <c r="DD37" s="75"/>
      <c r="DE37" s="75"/>
      <c r="DF37" s="75"/>
      <c r="DG37" s="75"/>
      <c r="DH37" s="75"/>
      <c r="DI37" s="75"/>
      <c r="DJ37" s="75"/>
      <c r="DK37" s="75"/>
      <c r="DL37" s="75"/>
      <c r="DM37" s="75"/>
      <c r="DN37" s="75"/>
      <c r="DO37" s="75"/>
      <c r="DP37" s="75"/>
      <c r="DQ37" s="75"/>
      <c r="DR37" s="75"/>
      <c r="DS37" s="75"/>
      <c r="DT37" s="75"/>
      <c r="DU37" s="75"/>
      <c r="DV37" s="75"/>
      <c r="DW37" s="75"/>
      <c r="DX37" s="75"/>
      <c r="DY37" s="75"/>
      <c r="DZ37" s="75"/>
      <c r="EA37" s="75"/>
      <c r="EB37" s="75"/>
      <c r="EC37" s="75"/>
      <c r="ED37" s="75"/>
      <c r="EE37" s="75"/>
      <c r="EF37" s="75"/>
      <c r="EG37" s="75"/>
      <c r="EH37" s="75"/>
      <c r="EI37" s="75"/>
      <c r="EJ37" s="75"/>
      <c r="EK37" s="75"/>
      <c r="EL37" s="75"/>
      <c r="EM37" s="75"/>
      <c r="EN37" s="75"/>
      <c r="EO37" s="75"/>
      <c r="EP37" s="75"/>
      <c r="EQ37" s="75"/>
      <c r="ER37" s="75"/>
      <c r="ES37" s="75"/>
      <c r="ET37" s="75"/>
      <c r="EU37" s="75"/>
      <c r="EV37" s="75"/>
      <c r="EW37" s="75"/>
      <c r="EX37" s="75"/>
      <c r="EY37" s="75"/>
      <c r="EZ37" s="75"/>
      <c r="FA37" s="75"/>
      <c r="FB37" s="75"/>
      <c r="FC37" s="75"/>
      <c r="FD37" s="75"/>
      <c r="FE37" s="75"/>
      <c r="FF37" s="75"/>
      <c r="FG37" s="75"/>
      <c r="FH37" s="75"/>
      <c r="FI37" s="75"/>
      <c r="FJ37" s="75"/>
      <c r="FK37" s="75"/>
      <c r="FL37" s="75"/>
      <c r="FM37" s="75"/>
      <c r="FN37" s="75"/>
      <c r="FO37" s="75"/>
      <c r="FP37" s="75"/>
      <c r="FQ37" s="75"/>
      <c r="FR37" s="75"/>
      <c r="FS37" s="75"/>
      <c r="FT37" s="75"/>
      <c r="FU37" s="75"/>
      <c r="FV37" s="75"/>
      <c r="FW37" s="75"/>
      <c r="FX37" s="75"/>
      <c r="FY37" s="75"/>
      <c r="FZ37" s="75"/>
      <c r="GA37" s="75"/>
      <c r="GB37" s="75"/>
      <c r="GC37" s="75"/>
      <c r="GD37" s="75"/>
      <c r="GE37" s="75"/>
      <c r="GF37" s="75"/>
      <c r="GG37" s="75"/>
      <c r="GH37" s="75"/>
      <c r="GI37" s="75"/>
      <c r="GJ37" s="75"/>
      <c r="GK37" s="75"/>
      <c r="GL37" s="75"/>
      <c r="GM37" s="75"/>
      <c r="GN37" s="75"/>
      <c r="GO37" s="75"/>
      <c r="GP37" s="75"/>
      <c r="GQ37" s="75"/>
      <c r="GR37" s="75"/>
      <c r="GS37" s="75"/>
      <c r="GT37" s="75"/>
      <c r="GU37" s="75"/>
      <c r="GV37" s="75"/>
      <c r="GW37" s="75"/>
      <c r="GX37" s="75"/>
      <c r="GY37" s="75"/>
      <c r="GZ37" s="75"/>
      <c r="HA37" s="75"/>
      <c r="HB37" s="75"/>
      <c r="HC37" s="75"/>
      <c r="HD37" s="75"/>
      <c r="HE37" s="75"/>
      <c r="HF37" s="75"/>
      <c r="HG37" s="75"/>
      <c r="HH37" s="75"/>
      <c r="HI37" s="75"/>
      <c r="HJ37" s="75"/>
      <c r="HK37" s="75"/>
      <c r="HL37" s="75"/>
      <c r="HM37" s="75"/>
      <c r="HN37" s="75"/>
      <c r="HO37" s="75"/>
      <c r="HP37" s="75"/>
      <c r="HQ37" s="75"/>
      <c r="HR37" s="75"/>
      <c r="HS37" s="75"/>
      <c r="HT37" s="75"/>
      <c r="HU37" s="75"/>
      <c r="HV37" s="75"/>
      <c r="HW37" s="75"/>
      <c r="HX37" s="75"/>
      <c r="HY37" s="75"/>
      <c r="HZ37" s="75"/>
      <c r="IA37" s="75"/>
      <c r="IB37" s="75"/>
      <c r="IC37" s="75"/>
      <c r="ID37" s="75"/>
      <c r="IE37" s="75"/>
      <c r="IF37" s="75"/>
      <c r="IG37" s="75"/>
      <c r="IH37" s="75"/>
      <c r="II37" s="75"/>
      <c r="IJ37" s="75"/>
      <c r="IK37" s="75"/>
      <c r="IL37" s="75"/>
      <c r="IM37" s="75"/>
      <c r="IN37" s="75"/>
      <c r="IO37" s="75"/>
      <c r="IP37" s="75"/>
      <c r="IQ37" s="75"/>
      <c r="IR37" s="75"/>
      <c r="IS37" s="75"/>
      <c r="IT37" s="75"/>
      <c r="IU37" s="75"/>
      <c r="IV37" s="75"/>
    </row>
    <row r="38" spans="1:256" ht="30" customHeight="1" x14ac:dyDescent="0.3">
      <c r="A38" s="64" t="s">
        <v>54</v>
      </c>
      <c r="B38" s="75"/>
      <c r="C38" s="75"/>
      <c r="D38" s="75"/>
      <c r="E38" s="75"/>
      <c r="F38" s="75"/>
      <c r="G38" s="75"/>
      <c r="H38" s="75"/>
      <c r="I38" s="75"/>
      <c r="J38" s="75"/>
      <c r="K38" s="75"/>
      <c r="L38" s="75"/>
      <c r="M38" s="75"/>
      <c r="N38" s="75"/>
      <c r="O38" s="75"/>
      <c r="P38" s="75"/>
      <c r="Q38" s="75"/>
      <c r="R38" s="75"/>
      <c r="S38" s="75"/>
      <c r="T38" s="75"/>
      <c r="U38" s="75"/>
      <c r="V38" s="75"/>
      <c r="W38" s="75"/>
      <c r="X38" s="75"/>
      <c r="Y38" s="75"/>
      <c r="Z38" s="75"/>
      <c r="AA38" s="75"/>
      <c r="AB38" s="75"/>
      <c r="AC38" s="75"/>
      <c r="AD38" s="75"/>
      <c r="AE38" s="75"/>
      <c r="AF38" s="75"/>
      <c r="AG38" s="75"/>
      <c r="AH38" s="75"/>
      <c r="AI38" s="75"/>
      <c r="AJ38" s="75"/>
      <c r="AK38" s="75"/>
      <c r="AL38" s="75"/>
      <c r="AM38" s="75"/>
      <c r="AN38" s="75"/>
      <c r="AO38" s="75"/>
      <c r="AP38" s="75"/>
      <c r="AQ38" s="75"/>
      <c r="AR38" s="75"/>
      <c r="AS38" s="75"/>
      <c r="AT38" s="75"/>
      <c r="AU38" s="75"/>
      <c r="AV38" s="75"/>
      <c r="AW38" s="75"/>
      <c r="AX38" s="75"/>
      <c r="AY38" s="75"/>
      <c r="AZ38" s="75"/>
      <c r="BA38" s="75"/>
      <c r="BB38" s="75"/>
      <c r="BC38" s="75"/>
      <c r="BD38" s="75"/>
      <c r="BE38" s="75"/>
      <c r="BF38" s="75"/>
      <c r="BG38" s="75"/>
      <c r="BH38" s="75"/>
      <c r="BI38" s="75"/>
      <c r="BJ38" s="75"/>
      <c r="BK38" s="75"/>
      <c r="BL38" s="75"/>
      <c r="BM38" s="75"/>
      <c r="BN38" s="75"/>
      <c r="BO38" s="75"/>
      <c r="BP38" s="75"/>
      <c r="BQ38" s="75"/>
      <c r="BR38" s="75"/>
      <c r="BS38" s="75"/>
      <c r="BT38" s="75"/>
      <c r="BU38" s="75"/>
      <c r="BV38" s="75"/>
      <c r="BW38" s="75"/>
      <c r="BX38" s="75"/>
      <c r="BY38" s="75"/>
      <c r="BZ38" s="75"/>
      <c r="CA38" s="75"/>
      <c r="CB38" s="75"/>
      <c r="CC38" s="75"/>
      <c r="CD38" s="75"/>
      <c r="CE38" s="75"/>
      <c r="CF38" s="75"/>
      <c r="CG38" s="75"/>
      <c r="CH38" s="75"/>
      <c r="CI38" s="75"/>
      <c r="CJ38" s="75"/>
      <c r="CK38" s="75"/>
      <c r="CL38" s="75"/>
      <c r="CM38" s="75"/>
      <c r="CN38" s="75"/>
      <c r="CO38" s="75"/>
      <c r="CP38" s="75"/>
      <c r="CQ38" s="75"/>
      <c r="CR38" s="75"/>
      <c r="CS38" s="75"/>
      <c r="CT38" s="75"/>
      <c r="CU38" s="75"/>
      <c r="CV38" s="75"/>
      <c r="CW38" s="75"/>
      <c r="CX38" s="75"/>
      <c r="CY38" s="75"/>
      <c r="CZ38" s="75"/>
      <c r="DA38" s="75"/>
      <c r="DB38" s="75"/>
      <c r="DC38" s="75"/>
      <c r="DD38" s="75"/>
      <c r="DE38" s="75"/>
      <c r="DF38" s="75"/>
      <c r="DG38" s="75"/>
      <c r="DH38" s="75"/>
      <c r="DI38" s="75"/>
      <c r="DJ38" s="75"/>
      <c r="DK38" s="75"/>
      <c r="DL38" s="75"/>
      <c r="DM38" s="75"/>
      <c r="DN38" s="75"/>
      <c r="DO38" s="75"/>
      <c r="DP38" s="75"/>
      <c r="DQ38" s="75"/>
      <c r="DR38" s="75"/>
      <c r="DS38" s="75"/>
      <c r="DT38" s="75"/>
      <c r="DU38" s="75"/>
      <c r="DV38" s="75"/>
      <c r="DW38" s="75"/>
      <c r="DX38" s="75"/>
      <c r="DY38" s="75"/>
      <c r="DZ38" s="75"/>
      <c r="EA38" s="75"/>
      <c r="EB38" s="75"/>
      <c r="EC38" s="75"/>
      <c r="ED38" s="75"/>
      <c r="EE38" s="75"/>
      <c r="EF38" s="75"/>
      <c r="EG38" s="75"/>
      <c r="EH38" s="75"/>
      <c r="EI38" s="75"/>
      <c r="EJ38" s="75"/>
      <c r="EK38" s="75"/>
      <c r="EL38" s="75"/>
      <c r="EM38" s="75"/>
      <c r="EN38" s="75"/>
      <c r="EO38" s="75"/>
      <c r="EP38" s="75"/>
      <c r="EQ38" s="75"/>
      <c r="ER38" s="75"/>
      <c r="ES38" s="75"/>
      <c r="ET38" s="75"/>
      <c r="EU38" s="75"/>
      <c r="EV38" s="75"/>
      <c r="EW38" s="75"/>
      <c r="EX38" s="75"/>
      <c r="EY38" s="75"/>
      <c r="EZ38" s="75"/>
      <c r="FA38" s="75"/>
      <c r="FB38" s="75"/>
      <c r="FC38" s="75"/>
      <c r="FD38" s="75"/>
      <c r="FE38" s="75"/>
      <c r="FF38" s="75"/>
      <c r="FG38" s="75"/>
      <c r="FH38" s="75"/>
      <c r="FI38" s="75"/>
      <c r="FJ38" s="75"/>
      <c r="FK38" s="75"/>
      <c r="FL38" s="75"/>
      <c r="FM38" s="75"/>
      <c r="FN38" s="75"/>
      <c r="FO38" s="75"/>
      <c r="FP38" s="75"/>
      <c r="FQ38" s="75"/>
      <c r="FR38" s="75"/>
      <c r="FS38" s="75"/>
      <c r="FT38" s="75"/>
      <c r="FU38" s="75"/>
      <c r="FV38" s="75"/>
      <c r="FW38" s="75"/>
      <c r="FX38" s="75"/>
      <c r="FY38" s="75"/>
      <c r="FZ38" s="75"/>
      <c r="GA38" s="75"/>
      <c r="GB38" s="75"/>
      <c r="GC38" s="75"/>
      <c r="GD38" s="75"/>
      <c r="GE38" s="75"/>
      <c r="GF38" s="75"/>
      <c r="GG38" s="75"/>
      <c r="GH38" s="75"/>
      <c r="GI38" s="75"/>
      <c r="GJ38" s="75"/>
      <c r="GK38" s="75"/>
      <c r="GL38" s="75"/>
      <c r="GM38" s="75"/>
      <c r="GN38" s="75"/>
      <c r="GO38" s="75"/>
      <c r="GP38" s="75"/>
      <c r="GQ38" s="75"/>
      <c r="GR38" s="75"/>
      <c r="GS38" s="75"/>
      <c r="GT38" s="75"/>
      <c r="GU38" s="75"/>
      <c r="GV38" s="75"/>
      <c r="GW38" s="75"/>
      <c r="GX38" s="75"/>
      <c r="GY38" s="75"/>
      <c r="GZ38" s="75"/>
      <c r="HA38" s="75"/>
      <c r="HB38" s="75"/>
      <c r="HC38" s="75"/>
      <c r="HD38" s="75"/>
      <c r="HE38" s="75"/>
      <c r="HF38" s="75"/>
      <c r="HG38" s="75"/>
      <c r="HH38" s="75"/>
      <c r="HI38" s="75"/>
      <c r="HJ38" s="75"/>
      <c r="HK38" s="75"/>
      <c r="HL38" s="75"/>
      <c r="HM38" s="75"/>
      <c r="HN38" s="75"/>
      <c r="HO38" s="75"/>
      <c r="HP38" s="75"/>
      <c r="HQ38" s="75"/>
      <c r="HR38" s="75"/>
      <c r="HS38" s="75"/>
      <c r="HT38" s="75"/>
      <c r="HU38" s="75"/>
      <c r="HV38" s="75"/>
      <c r="HW38" s="75"/>
      <c r="HX38" s="75"/>
      <c r="HY38" s="75"/>
      <c r="HZ38" s="75"/>
      <c r="IA38" s="75"/>
      <c r="IB38" s="75"/>
      <c r="IC38" s="75"/>
      <c r="ID38" s="75"/>
      <c r="IE38" s="75"/>
      <c r="IF38" s="75"/>
      <c r="IG38" s="75"/>
      <c r="IH38" s="75"/>
      <c r="II38" s="75"/>
      <c r="IJ38" s="75"/>
      <c r="IK38" s="75"/>
      <c r="IL38" s="75"/>
      <c r="IM38" s="75"/>
      <c r="IN38" s="75"/>
      <c r="IO38" s="75"/>
      <c r="IP38" s="75"/>
      <c r="IQ38" s="75"/>
      <c r="IR38" s="75"/>
      <c r="IS38" s="75"/>
      <c r="IT38" s="75"/>
      <c r="IU38" s="75"/>
      <c r="IV38" s="75"/>
    </row>
    <row r="39" spans="1:256" ht="46.95" customHeight="1" x14ac:dyDescent="0.3">
      <c r="A39" s="691" t="s">
        <v>55</v>
      </c>
      <c r="B39" s="691"/>
      <c r="C39" s="691"/>
      <c r="D39" s="691"/>
      <c r="E39" s="691"/>
      <c r="F39" s="691"/>
      <c r="G39" s="691"/>
      <c r="H39" s="691"/>
      <c r="I39" s="691"/>
      <c r="J39" s="691"/>
      <c r="K39" s="691"/>
      <c r="L39" s="66"/>
      <c r="M39" s="66"/>
      <c r="N39" s="66"/>
      <c r="O39" s="66"/>
      <c r="P39" s="66"/>
      <c r="Q39" s="66"/>
      <c r="R39" s="66"/>
      <c r="S39" s="66"/>
      <c r="T39" s="66"/>
      <c r="U39" s="66"/>
      <c r="V39" s="66"/>
      <c r="W39" s="66"/>
      <c r="X39" s="66"/>
      <c r="Y39" s="66"/>
      <c r="Z39" s="66"/>
      <c r="AA39" s="66"/>
      <c r="AB39" s="66"/>
      <c r="AC39" s="66"/>
      <c r="AD39" s="66"/>
      <c r="AE39" s="66"/>
      <c r="AF39" s="66"/>
      <c r="AG39" s="66"/>
      <c r="AH39" s="66"/>
      <c r="AI39" s="66"/>
      <c r="AJ39" s="66"/>
      <c r="AK39" s="66"/>
      <c r="AL39" s="66"/>
      <c r="AM39" s="66"/>
      <c r="AN39" s="66"/>
      <c r="AO39" s="66"/>
      <c r="AP39" s="66"/>
      <c r="AQ39" s="66"/>
      <c r="AR39" s="66"/>
      <c r="AS39" s="66"/>
      <c r="AT39" s="66"/>
      <c r="AU39" s="66"/>
      <c r="AV39" s="66"/>
      <c r="AW39" s="66"/>
      <c r="AX39" s="66"/>
      <c r="AY39" s="66"/>
      <c r="AZ39" s="66"/>
      <c r="BA39" s="66"/>
      <c r="BB39" s="66"/>
      <c r="BC39" s="66"/>
      <c r="BD39" s="66"/>
      <c r="BE39" s="66"/>
      <c r="BF39" s="66"/>
      <c r="BG39" s="66"/>
      <c r="BH39" s="66"/>
      <c r="BI39" s="66"/>
      <c r="BJ39" s="66"/>
      <c r="BK39" s="66"/>
      <c r="BL39" s="66"/>
      <c r="BM39" s="66"/>
      <c r="BN39" s="66"/>
      <c r="BO39" s="66"/>
      <c r="BP39" s="66"/>
      <c r="BQ39" s="66"/>
      <c r="BR39" s="66"/>
      <c r="BS39" s="66"/>
      <c r="BT39" s="66"/>
      <c r="BU39" s="66"/>
      <c r="BV39" s="66"/>
      <c r="BW39" s="66"/>
      <c r="BX39" s="66"/>
      <c r="BY39" s="66"/>
      <c r="BZ39" s="66"/>
      <c r="CA39" s="66"/>
      <c r="CB39" s="66"/>
      <c r="CC39" s="66"/>
      <c r="CD39" s="66"/>
      <c r="CE39" s="66"/>
      <c r="CF39" s="66"/>
      <c r="CG39" s="66"/>
      <c r="CH39" s="66"/>
      <c r="CI39" s="66"/>
      <c r="CJ39" s="66"/>
      <c r="CK39" s="66"/>
      <c r="CL39" s="66"/>
      <c r="CM39" s="66"/>
      <c r="CN39" s="66"/>
      <c r="CO39" s="66"/>
      <c r="CP39" s="66"/>
      <c r="CQ39" s="66"/>
      <c r="CR39" s="66"/>
      <c r="CS39" s="66"/>
      <c r="CT39" s="66"/>
      <c r="CU39" s="66"/>
      <c r="CV39" s="66"/>
      <c r="CW39" s="66"/>
      <c r="CX39" s="66"/>
      <c r="CY39" s="66"/>
      <c r="CZ39" s="66"/>
      <c r="DA39" s="66"/>
      <c r="DB39" s="66"/>
      <c r="DC39" s="66"/>
      <c r="DD39" s="66"/>
      <c r="DE39" s="66"/>
      <c r="DF39" s="66"/>
      <c r="DG39" s="66"/>
      <c r="DH39" s="66"/>
      <c r="DI39" s="66"/>
      <c r="DJ39" s="66"/>
      <c r="DK39" s="66"/>
      <c r="DL39" s="66"/>
      <c r="DM39" s="66"/>
      <c r="DN39" s="66"/>
      <c r="DO39" s="66"/>
      <c r="DP39" s="66"/>
      <c r="DQ39" s="66"/>
      <c r="DR39" s="66"/>
      <c r="DS39" s="66"/>
      <c r="DT39" s="66"/>
      <c r="DU39" s="66"/>
      <c r="DV39" s="66"/>
      <c r="DW39" s="66"/>
      <c r="DX39" s="66"/>
      <c r="DY39" s="66"/>
      <c r="DZ39" s="66"/>
      <c r="EA39" s="66"/>
      <c r="EB39" s="66"/>
      <c r="EC39" s="66"/>
      <c r="ED39" s="66"/>
      <c r="EE39" s="66"/>
      <c r="EF39" s="66"/>
      <c r="EG39" s="66"/>
      <c r="EH39" s="66"/>
      <c r="EI39" s="66"/>
      <c r="EJ39" s="66"/>
      <c r="EK39" s="66"/>
      <c r="EL39" s="66"/>
      <c r="EM39" s="66"/>
      <c r="EN39" s="66"/>
      <c r="EO39" s="66"/>
      <c r="EP39" s="66"/>
      <c r="EQ39" s="66"/>
      <c r="ER39" s="66"/>
      <c r="ES39" s="66"/>
      <c r="ET39" s="66"/>
      <c r="EU39" s="66"/>
      <c r="EV39" s="66"/>
      <c r="EW39" s="66"/>
      <c r="EX39" s="66"/>
      <c r="EY39" s="66"/>
      <c r="EZ39" s="66"/>
      <c r="FA39" s="66"/>
      <c r="FB39" s="66"/>
      <c r="FC39" s="66"/>
      <c r="FD39" s="66"/>
      <c r="FE39" s="66"/>
      <c r="FF39" s="66"/>
      <c r="FG39" s="66"/>
      <c r="FH39" s="66"/>
      <c r="FI39" s="66"/>
      <c r="FJ39" s="66"/>
      <c r="FK39" s="66"/>
      <c r="FL39" s="66"/>
      <c r="FM39" s="66"/>
      <c r="FN39" s="66"/>
      <c r="FO39" s="66"/>
      <c r="FP39" s="66"/>
      <c r="FQ39" s="66"/>
      <c r="FR39" s="66"/>
      <c r="FS39" s="66"/>
      <c r="FT39" s="66"/>
      <c r="FU39" s="66"/>
      <c r="FV39" s="66"/>
      <c r="FW39" s="66"/>
      <c r="FX39" s="66"/>
      <c r="FY39" s="66"/>
      <c r="FZ39" s="66"/>
      <c r="GA39" s="66"/>
      <c r="GB39" s="66"/>
      <c r="GC39" s="66"/>
      <c r="GD39" s="66"/>
      <c r="GE39" s="66"/>
      <c r="GF39" s="66"/>
      <c r="GG39" s="66"/>
      <c r="GH39" s="66"/>
      <c r="GI39" s="66"/>
      <c r="GJ39" s="66"/>
      <c r="GK39" s="66"/>
      <c r="GL39" s="66"/>
      <c r="GM39" s="66"/>
      <c r="GN39" s="66"/>
      <c r="GO39" s="66"/>
      <c r="GP39" s="66"/>
      <c r="GQ39" s="66"/>
      <c r="GR39" s="66"/>
      <c r="GS39" s="66"/>
      <c r="GT39" s="66"/>
      <c r="GU39" s="66"/>
      <c r="GV39" s="66"/>
      <c r="GW39" s="66"/>
      <c r="GX39" s="66"/>
      <c r="GY39" s="66"/>
      <c r="GZ39" s="66"/>
      <c r="HA39" s="66"/>
      <c r="HB39" s="66"/>
      <c r="HC39" s="66"/>
      <c r="HD39" s="66"/>
      <c r="HE39" s="66"/>
      <c r="HF39" s="66"/>
      <c r="HG39" s="66"/>
      <c r="HH39" s="66"/>
      <c r="HI39" s="66"/>
      <c r="HJ39" s="66"/>
      <c r="HK39" s="66"/>
      <c r="HL39" s="66"/>
      <c r="HM39" s="66"/>
      <c r="HN39" s="66"/>
      <c r="HO39" s="66"/>
      <c r="HP39" s="66"/>
      <c r="HQ39" s="66"/>
      <c r="HR39" s="66"/>
      <c r="HS39" s="66"/>
      <c r="HT39" s="66"/>
      <c r="HU39" s="66"/>
      <c r="HV39" s="66"/>
      <c r="HW39" s="66"/>
      <c r="HX39" s="66"/>
      <c r="HY39" s="66"/>
      <c r="HZ39" s="66"/>
      <c r="IA39" s="66"/>
      <c r="IB39" s="66"/>
      <c r="IC39" s="66"/>
      <c r="ID39" s="66"/>
      <c r="IE39" s="66"/>
      <c r="IF39" s="66"/>
      <c r="IG39" s="66"/>
      <c r="IH39" s="66"/>
      <c r="II39" s="66"/>
      <c r="IJ39" s="66"/>
      <c r="IK39" s="66"/>
      <c r="IL39" s="66"/>
      <c r="IM39" s="66"/>
      <c r="IN39" s="66"/>
      <c r="IO39" s="66"/>
      <c r="IP39" s="66"/>
      <c r="IQ39" s="66"/>
      <c r="IR39" s="66"/>
      <c r="IS39" s="66"/>
      <c r="IT39" s="66"/>
      <c r="IU39" s="66"/>
      <c r="IV39" s="66"/>
    </row>
    <row r="40" spans="1:256" ht="38.4" customHeight="1" x14ac:dyDescent="0.3">
      <c r="A40" s="718" t="s">
        <v>19</v>
      </c>
      <c r="B40" s="719"/>
      <c r="C40" s="687" t="s">
        <v>5</v>
      </c>
      <c r="D40" s="687" t="s">
        <v>300</v>
      </c>
      <c r="E40" s="687" t="s">
        <v>301</v>
      </c>
      <c r="F40" s="687" t="s">
        <v>37</v>
      </c>
      <c r="G40" s="687"/>
      <c r="H40" s="687"/>
      <c r="I40" s="91"/>
      <c r="J40" s="91"/>
      <c r="K40" s="91"/>
      <c r="L40" s="91"/>
      <c r="M40" s="91"/>
      <c r="N40" s="91"/>
      <c r="O40" s="91"/>
      <c r="P40" s="91"/>
      <c r="Q40" s="91"/>
      <c r="R40" s="91"/>
      <c r="S40" s="91"/>
      <c r="T40" s="91"/>
      <c r="U40" s="91"/>
      <c r="V40" s="91"/>
      <c r="W40" s="91"/>
      <c r="X40" s="91"/>
      <c r="Y40" s="91"/>
      <c r="Z40" s="91"/>
      <c r="AA40" s="91"/>
      <c r="AB40" s="91"/>
      <c r="AC40" s="91"/>
      <c r="AD40" s="91"/>
      <c r="AE40" s="91"/>
      <c r="AF40" s="91"/>
      <c r="AG40" s="91"/>
      <c r="AH40" s="91"/>
      <c r="AI40" s="91"/>
      <c r="AJ40" s="91"/>
      <c r="AK40" s="91"/>
      <c r="AL40" s="91"/>
      <c r="AM40" s="91"/>
      <c r="AN40" s="91"/>
      <c r="AO40" s="91"/>
      <c r="AP40" s="91"/>
      <c r="AQ40" s="91"/>
      <c r="AR40" s="91"/>
      <c r="AS40" s="91"/>
      <c r="AT40" s="91"/>
      <c r="AU40" s="91"/>
      <c r="AV40" s="91"/>
      <c r="AW40" s="91"/>
      <c r="AX40" s="91"/>
      <c r="AY40" s="91"/>
      <c r="AZ40" s="91"/>
      <c r="BA40" s="91"/>
      <c r="BB40" s="91"/>
      <c r="BC40" s="91"/>
      <c r="BD40" s="91"/>
      <c r="BE40" s="91"/>
      <c r="BF40" s="91"/>
      <c r="BG40" s="91"/>
      <c r="BH40" s="91"/>
      <c r="BI40" s="91"/>
      <c r="BJ40" s="91"/>
      <c r="BK40" s="91"/>
      <c r="BL40" s="91"/>
      <c r="BM40" s="91"/>
      <c r="BN40" s="91"/>
      <c r="BO40" s="91"/>
      <c r="BP40" s="91"/>
      <c r="BQ40" s="91"/>
      <c r="BR40" s="91"/>
      <c r="BS40" s="91"/>
      <c r="BT40" s="91"/>
      <c r="BU40" s="91"/>
      <c r="BV40" s="91"/>
      <c r="BW40" s="91"/>
      <c r="BX40" s="91"/>
      <c r="BY40" s="91"/>
      <c r="BZ40" s="91"/>
      <c r="CA40" s="91"/>
      <c r="CB40" s="91"/>
      <c r="CC40" s="91"/>
      <c r="CD40" s="91"/>
      <c r="CE40" s="91"/>
      <c r="CF40" s="91"/>
      <c r="CG40" s="91"/>
      <c r="CH40" s="91"/>
      <c r="CI40" s="91"/>
      <c r="CJ40" s="91"/>
      <c r="CK40" s="91"/>
      <c r="CL40" s="91"/>
      <c r="CM40" s="91"/>
      <c r="CN40" s="91"/>
      <c r="CO40" s="91"/>
      <c r="CP40" s="91"/>
      <c r="CQ40" s="91"/>
      <c r="CR40" s="91"/>
      <c r="CS40" s="91"/>
      <c r="CT40" s="91"/>
      <c r="CU40" s="91"/>
      <c r="CV40" s="91"/>
      <c r="CW40" s="91"/>
      <c r="CX40" s="91"/>
      <c r="CY40" s="91"/>
      <c r="CZ40" s="91"/>
      <c r="DA40" s="91"/>
      <c r="DB40" s="91"/>
      <c r="DC40" s="91"/>
      <c r="DD40" s="91"/>
      <c r="DE40" s="91"/>
      <c r="DF40" s="91"/>
      <c r="DG40" s="91"/>
      <c r="DH40" s="91"/>
      <c r="DI40" s="91"/>
      <c r="DJ40" s="91"/>
      <c r="DK40" s="91"/>
      <c r="DL40" s="91"/>
      <c r="DM40" s="91"/>
      <c r="DN40" s="91"/>
      <c r="DO40" s="91"/>
      <c r="DP40" s="91"/>
      <c r="DQ40" s="91"/>
      <c r="DR40" s="91"/>
      <c r="DS40" s="91"/>
      <c r="DT40" s="91"/>
      <c r="DU40" s="91"/>
      <c r="DV40" s="91"/>
      <c r="DW40" s="91"/>
      <c r="DX40" s="91"/>
      <c r="DY40" s="91"/>
      <c r="DZ40" s="91"/>
      <c r="EA40" s="91"/>
      <c r="EB40" s="91"/>
      <c r="EC40" s="91"/>
      <c r="ED40" s="91"/>
      <c r="EE40" s="91"/>
      <c r="EF40" s="91"/>
      <c r="EG40" s="91"/>
      <c r="EH40" s="91"/>
      <c r="EI40" s="91"/>
      <c r="EJ40" s="91"/>
      <c r="EK40" s="91"/>
      <c r="EL40" s="91"/>
      <c r="EM40" s="91"/>
      <c r="EN40" s="91"/>
      <c r="EO40" s="91"/>
      <c r="EP40" s="91"/>
      <c r="EQ40" s="91"/>
      <c r="ER40" s="91"/>
      <c r="ES40" s="91"/>
      <c r="ET40" s="91"/>
      <c r="EU40" s="91"/>
      <c r="EV40" s="91"/>
      <c r="EW40" s="91"/>
      <c r="EX40" s="91"/>
      <c r="EY40" s="91"/>
      <c r="EZ40" s="91"/>
      <c r="FA40" s="91"/>
      <c r="FB40" s="91"/>
      <c r="FC40" s="91"/>
      <c r="FD40" s="91"/>
      <c r="FE40" s="91"/>
      <c r="FF40" s="91"/>
      <c r="FG40" s="91"/>
      <c r="FH40" s="91"/>
      <c r="FI40" s="91"/>
      <c r="FJ40" s="91"/>
      <c r="FK40" s="91"/>
      <c r="FL40" s="91"/>
      <c r="FM40" s="91"/>
      <c r="FN40" s="91"/>
      <c r="FO40" s="91"/>
      <c r="FP40" s="91"/>
      <c r="FQ40" s="91"/>
      <c r="FR40" s="91"/>
      <c r="FS40" s="91"/>
      <c r="FT40" s="91"/>
      <c r="FU40" s="91"/>
      <c r="FV40" s="91"/>
      <c r="FW40" s="91"/>
      <c r="FX40" s="91"/>
      <c r="FY40" s="91"/>
      <c r="FZ40" s="91"/>
      <c r="GA40" s="91"/>
      <c r="GB40" s="91"/>
      <c r="GC40" s="91"/>
      <c r="GD40" s="91"/>
      <c r="GE40" s="91"/>
      <c r="GF40" s="91"/>
      <c r="GG40" s="91"/>
      <c r="GH40" s="91"/>
      <c r="GI40" s="91"/>
      <c r="GJ40" s="91"/>
      <c r="GK40" s="91"/>
      <c r="GL40" s="91"/>
      <c r="GM40" s="91"/>
      <c r="GN40" s="91"/>
      <c r="GO40" s="91"/>
      <c r="GP40" s="91"/>
      <c r="GQ40" s="91"/>
      <c r="GR40" s="91"/>
      <c r="GS40" s="91"/>
      <c r="GT40" s="91"/>
      <c r="GU40" s="91"/>
      <c r="GV40" s="91"/>
      <c r="GW40" s="91"/>
      <c r="GX40" s="91"/>
      <c r="GY40" s="91"/>
      <c r="GZ40" s="91"/>
      <c r="HA40" s="91"/>
      <c r="HB40" s="91"/>
      <c r="HC40" s="91"/>
      <c r="HD40" s="91"/>
      <c r="HE40" s="91"/>
      <c r="HF40" s="91"/>
      <c r="HG40" s="91"/>
      <c r="HH40" s="91"/>
      <c r="HI40" s="91"/>
      <c r="HJ40" s="91"/>
      <c r="HK40" s="91"/>
      <c r="HL40" s="91"/>
      <c r="HM40" s="91"/>
      <c r="HN40" s="91"/>
      <c r="HO40" s="91"/>
      <c r="HP40" s="91"/>
      <c r="HQ40" s="91"/>
      <c r="HR40" s="91"/>
      <c r="HS40" s="91"/>
      <c r="HT40" s="91"/>
      <c r="HU40" s="91"/>
      <c r="HV40" s="91"/>
      <c r="HW40" s="91"/>
      <c r="HX40" s="91"/>
      <c r="HY40" s="91"/>
      <c r="HZ40" s="91"/>
      <c r="IA40" s="91"/>
      <c r="IB40" s="91"/>
      <c r="IC40" s="91"/>
      <c r="ID40" s="91"/>
      <c r="IE40" s="91"/>
      <c r="IF40" s="91"/>
      <c r="IG40" s="91"/>
      <c r="IH40" s="91"/>
      <c r="II40" s="91"/>
      <c r="IJ40" s="91"/>
      <c r="IK40" s="91"/>
      <c r="IL40" s="91"/>
      <c r="IM40" s="91"/>
      <c r="IN40" s="91"/>
      <c r="IO40" s="91"/>
      <c r="IP40" s="91"/>
      <c r="IQ40" s="91"/>
      <c r="IR40" s="91"/>
      <c r="IS40" s="91"/>
      <c r="IT40" s="91"/>
      <c r="IU40" s="91"/>
      <c r="IV40" s="91"/>
    </row>
    <row r="41" spans="1:256" s="93" customFormat="1" ht="25.95" customHeight="1" x14ac:dyDescent="0.3">
      <c r="A41" s="720"/>
      <c r="B41" s="721"/>
      <c r="C41" s="687"/>
      <c r="D41" s="687"/>
      <c r="E41" s="687"/>
      <c r="F41" s="497" t="s">
        <v>105</v>
      </c>
      <c r="G41" s="497" t="s">
        <v>210</v>
      </c>
      <c r="H41" s="497" t="s">
        <v>284</v>
      </c>
      <c r="I41" s="92"/>
      <c r="J41" s="92"/>
      <c r="K41" s="92"/>
      <c r="L41" s="92"/>
      <c r="M41" s="92"/>
      <c r="N41" s="92"/>
      <c r="O41" s="92"/>
      <c r="P41" s="92"/>
      <c r="Q41" s="92"/>
      <c r="R41" s="92"/>
      <c r="S41" s="92"/>
      <c r="T41" s="92"/>
      <c r="U41" s="92"/>
      <c r="V41" s="92"/>
      <c r="W41" s="92"/>
      <c r="X41" s="92"/>
      <c r="Y41" s="92"/>
      <c r="Z41" s="92"/>
      <c r="AA41" s="92"/>
      <c r="AB41" s="92"/>
      <c r="AC41" s="92"/>
      <c r="AD41" s="92"/>
      <c r="AE41" s="92"/>
      <c r="AF41" s="92"/>
      <c r="AG41" s="92"/>
      <c r="AH41" s="92"/>
      <c r="AI41" s="92"/>
      <c r="AJ41" s="92"/>
      <c r="AK41" s="92"/>
      <c r="AL41" s="92"/>
      <c r="AM41" s="92"/>
      <c r="AN41" s="92"/>
      <c r="AO41" s="92"/>
      <c r="AP41" s="92"/>
      <c r="AQ41" s="92"/>
      <c r="AR41" s="92"/>
      <c r="AS41" s="92"/>
      <c r="AT41" s="92"/>
      <c r="AU41" s="92"/>
      <c r="AV41" s="92"/>
      <c r="AW41" s="92"/>
      <c r="AX41" s="92"/>
      <c r="AY41" s="92"/>
      <c r="AZ41" s="92"/>
      <c r="BA41" s="92"/>
      <c r="BB41" s="92"/>
      <c r="BC41" s="92"/>
      <c r="BD41" s="92"/>
      <c r="BE41" s="92"/>
      <c r="BF41" s="92"/>
      <c r="BG41" s="92"/>
      <c r="BH41" s="92"/>
      <c r="BI41" s="92"/>
      <c r="BJ41" s="92"/>
      <c r="BK41" s="92"/>
      <c r="BL41" s="92"/>
      <c r="BM41" s="92"/>
      <c r="BN41" s="92"/>
      <c r="BO41" s="92"/>
      <c r="BP41" s="92"/>
      <c r="BQ41" s="92"/>
      <c r="BR41" s="92"/>
      <c r="BS41" s="92"/>
      <c r="BT41" s="92"/>
      <c r="BU41" s="92"/>
      <c r="BV41" s="92"/>
      <c r="BW41" s="92"/>
      <c r="BX41" s="92"/>
      <c r="BY41" s="92"/>
      <c r="BZ41" s="92"/>
      <c r="CA41" s="92"/>
      <c r="CB41" s="92"/>
      <c r="CC41" s="92"/>
      <c r="CD41" s="92"/>
      <c r="CE41" s="92"/>
      <c r="CF41" s="92"/>
      <c r="CG41" s="92"/>
      <c r="CH41" s="92"/>
      <c r="CI41" s="92"/>
      <c r="CJ41" s="92"/>
      <c r="CK41" s="92"/>
      <c r="CL41" s="92"/>
      <c r="CM41" s="92"/>
      <c r="CN41" s="92"/>
      <c r="CO41" s="92"/>
      <c r="CP41" s="92"/>
      <c r="CQ41" s="92"/>
      <c r="CR41" s="92"/>
      <c r="CS41" s="92"/>
      <c r="CT41" s="92"/>
      <c r="CU41" s="92"/>
      <c r="CV41" s="92"/>
      <c r="CW41" s="92"/>
      <c r="CX41" s="92"/>
      <c r="CY41" s="92"/>
      <c r="CZ41" s="92"/>
      <c r="DA41" s="92"/>
      <c r="DB41" s="92"/>
      <c r="DC41" s="92"/>
      <c r="DD41" s="92"/>
      <c r="DE41" s="92"/>
      <c r="DF41" s="92"/>
      <c r="DG41" s="92"/>
      <c r="DH41" s="92"/>
      <c r="DI41" s="92"/>
      <c r="DJ41" s="92"/>
      <c r="DK41" s="92"/>
      <c r="DL41" s="92"/>
      <c r="DM41" s="92"/>
      <c r="DN41" s="92"/>
      <c r="DO41" s="92"/>
      <c r="DP41" s="92"/>
      <c r="DQ41" s="92"/>
      <c r="DR41" s="92"/>
      <c r="DS41" s="92"/>
      <c r="DT41" s="92"/>
      <c r="DU41" s="92"/>
      <c r="DV41" s="92"/>
      <c r="DW41" s="92"/>
      <c r="DX41" s="92"/>
      <c r="DY41" s="92"/>
      <c r="DZ41" s="92"/>
      <c r="EA41" s="92"/>
      <c r="EB41" s="92"/>
      <c r="EC41" s="92"/>
      <c r="ED41" s="92"/>
      <c r="EE41" s="92"/>
      <c r="EF41" s="92"/>
      <c r="EG41" s="92"/>
      <c r="EH41" s="92"/>
      <c r="EI41" s="92"/>
      <c r="EJ41" s="92"/>
      <c r="EK41" s="92"/>
      <c r="EL41" s="92"/>
      <c r="EM41" s="92"/>
      <c r="EN41" s="92"/>
      <c r="EO41" s="92"/>
      <c r="EP41" s="92"/>
      <c r="EQ41" s="92"/>
      <c r="ER41" s="92"/>
      <c r="ES41" s="92"/>
      <c r="ET41" s="92"/>
      <c r="EU41" s="92"/>
      <c r="EV41" s="92"/>
      <c r="EW41" s="92"/>
      <c r="EX41" s="92"/>
      <c r="EY41" s="92"/>
      <c r="EZ41" s="92"/>
      <c r="FA41" s="92"/>
      <c r="FB41" s="92"/>
      <c r="FC41" s="92"/>
      <c r="FD41" s="92"/>
      <c r="FE41" s="92"/>
      <c r="FF41" s="92"/>
      <c r="FG41" s="92"/>
      <c r="FH41" s="92"/>
      <c r="FI41" s="92"/>
      <c r="FJ41" s="92"/>
      <c r="FK41" s="92"/>
      <c r="FL41" s="92"/>
      <c r="FM41" s="92"/>
      <c r="FN41" s="92"/>
      <c r="FO41" s="92"/>
      <c r="FP41" s="92"/>
      <c r="FQ41" s="92"/>
      <c r="FR41" s="92"/>
      <c r="FS41" s="92"/>
      <c r="FT41" s="92"/>
      <c r="FU41" s="92"/>
      <c r="FV41" s="92"/>
      <c r="FW41" s="92"/>
      <c r="FX41" s="92"/>
      <c r="FY41" s="92"/>
      <c r="FZ41" s="92"/>
      <c r="GA41" s="92"/>
      <c r="GB41" s="92"/>
      <c r="GC41" s="92"/>
      <c r="GD41" s="92"/>
      <c r="GE41" s="92"/>
      <c r="GF41" s="92"/>
      <c r="GG41" s="92"/>
      <c r="GH41" s="92"/>
      <c r="GI41" s="92"/>
      <c r="GJ41" s="92"/>
      <c r="GK41" s="92"/>
      <c r="GL41" s="92"/>
      <c r="GM41" s="92"/>
      <c r="GN41" s="92"/>
      <c r="GO41" s="92"/>
      <c r="GP41" s="92"/>
      <c r="GQ41" s="92"/>
      <c r="GR41" s="92"/>
      <c r="GS41" s="92"/>
      <c r="GT41" s="92"/>
      <c r="GU41" s="92"/>
      <c r="GV41" s="92"/>
      <c r="GW41" s="92"/>
      <c r="GX41" s="92"/>
      <c r="GY41" s="92"/>
      <c r="GZ41" s="92"/>
      <c r="HA41" s="92"/>
      <c r="HB41" s="92"/>
      <c r="HC41" s="92"/>
      <c r="HD41" s="92"/>
      <c r="HE41" s="92"/>
      <c r="HF41" s="92"/>
      <c r="HG41" s="92"/>
      <c r="HH41" s="92"/>
      <c r="HI41" s="92"/>
      <c r="HJ41" s="92"/>
      <c r="HK41" s="92"/>
      <c r="HL41" s="92"/>
      <c r="HM41" s="92"/>
      <c r="HN41" s="92"/>
      <c r="HO41" s="92"/>
      <c r="HP41" s="92"/>
      <c r="HQ41" s="92"/>
      <c r="HR41" s="92"/>
      <c r="HS41" s="92"/>
      <c r="HT41" s="92"/>
      <c r="HU41" s="92"/>
      <c r="HV41" s="92"/>
      <c r="HW41" s="92"/>
      <c r="HX41" s="92"/>
      <c r="HY41" s="92"/>
      <c r="HZ41" s="92"/>
      <c r="IA41" s="92"/>
      <c r="IB41" s="92"/>
      <c r="IC41" s="92"/>
      <c r="ID41" s="92"/>
      <c r="IE41" s="92"/>
      <c r="IF41" s="92"/>
      <c r="IG41" s="92"/>
      <c r="IH41" s="92"/>
      <c r="II41" s="92"/>
      <c r="IJ41" s="92"/>
      <c r="IK41" s="92"/>
      <c r="IL41" s="92"/>
      <c r="IM41" s="92"/>
      <c r="IN41" s="92"/>
      <c r="IO41" s="92"/>
      <c r="IP41" s="92"/>
      <c r="IQ41" s="92"/>
      <c r="IR41" s="92"/>
      <c r="IS41" s="92"/>
      <c r="IT41" s="92"/>
      <c r="IU41" s="92"/>
      <c r="IV41" s="92"/>
    </row>
    <row r="42" spans="1:256" ht="28.2" customHeight="1" x14ac:dyDescent="0.3">
      <c r="A42" s="713" t="s">
        <v>19</v>
      </c>
      <c r="B42" s="714"/>
      <c r="C42" s="94" t="s">
        <v>60</v>
      </c>
      <c r="D42" s="94" t="s">
        <v>60</v>
      </c>
      <c r="E42" s="94" t="s">
        <v>60</v>
      </c>
      <c r="F42" s="94" t="s">
        <v>60</v>
      </c>
      <c r="G42" s="141" t="s">
        <v>60</v>
      </c>
      <c r="H42" s="42"/>
      <c r="I42" s="92"/>
      <c r="J42" s="92"/>
      <c r="K42" s="92"/>
      <c r="L42" s="92"/>
      <c r="M42" s="92"/>
      <c r="N42" s="92"/>
      <c r="O42" s="92"/>
      <c r="P42" s="92"/>
      <c r="Q42" s="92"/>
      <c r="R42" s="92"/>
      <c r="S42" s="92"/>
      <c r="T42" s="92"/>
      <c r="U42" s="92"/>
      <c r="V42" s="92"/>
      <c r="W42" s="92"/>
      <c r="X42" s="92"/>
      <c r="Y42" s="92"/>
      <c r="Z42" s="92"/>
      <c r="AA42" s="92"/>
      <c r="AB42" s="92"/>
      <c r="AC42" s="92"/>
      <c r="AD42" s="92"/>
      <c r="AE42" s="92"/>
      <c r="AF42" s="92"/>
      <c r="AG42" s="92"/>
      <c r="AH42" s="92"/>
      <c r="AI42" s="92"/>
      <c r="AJ42" s="92"/>
      <c r="AK42" s="92"/>
      <c r="AL42" s="92"/>
      <c r="AM42" s="92"/>
      <c r="AN42" s="92"/>
      <c r="AO42" s="92"/>
      <c r="AP42" s="92"/>
      <c r="AQ42" s="92"/>
      <c r="AR42" s="92"/>
      <c r="AS42" s="92"/>
      <c r="AT42" s="92"/>
      <c r="AU42" s="92"/>
      <c r="AV42" s="92"/>
      <c r="AW42" s="92"/>
      <c r="AX42" s="92"/>
      <c r="AY42" s="92"/>
      <c r="AZ42" s="92"/>
      <c r="BA42" s="92"/>
      <c r="BB42" s="92"/>
      <c r="BC42" s="92"/>
      <c r="BD42" s="92"/>
      <c r="BE42" s="92"/>
      <c r="BF42" s="92"/>
      <c r="BG42" s="92"/>
      <c r="BH42" s="92"/>
      <c r="BI42" s="92"/>
      <c r="BJ42" s="92"/>
      <c r="BK42" s="92"/>
      <c r="BL42" s="92"/>
      <c r="BM42" s="92"/>
      <c r="BN42" s="92"/>
      <c r="BO42" s="92"/>
      <c r="BP42" s="92"/>
      <c r="BQ42" s="92"/>
      <c r="BR42" s="92"/>
      <c r="BS42" s="92"/>
      <c r="BT42" s="92"/>
      <c r="BU42" s="92"/>
      <c r="BV42" s="92"/>
      <c r="BW42" s="92"/>
      <c r="BX42" s="92"/>
      <c r="BY42" s="92"/>
      <c r="BZ42" s="92"/>
      <c r="CA42" s="92"/>
      <c r="CB42" s="92"/>
      <c r="CC42" s="92"/>
      <c r="CD42" s="92"/>
      <c r="CE42" s="92"/>
      <c r="CF42" s="92"/>
      <c r="CG42" s="92"/>
      <c r="CH42" s="92"/>
      <c r="CI42" s="92"/>
      <c r="CJ42" s="92"/>
      <c r="CK42" s="92"/>
      <c r="CL42" s="92"/>
      <c r="CM42" s="92"/>
      <c r="CN42" s="92"/>
      <c r="CO42" s="92"/>
      <c r="CP42" s="92"/>
      <c r="CQ42" s="92"/>
      <c r="CR42" s="92"/>
      <c r="CS42" s="92"/>
      <c r="CT42" s="92"/>
      <c r="CU42" s="92"/>
      <c r="CV42" s="92"/>
      <c r="CW42" s="92"/>
      <c r="CX42" s="92"/>
      <c r="CY42" s="92"/>
      <c r="CZ42" s="92"/>
      <c r="DA42" s="92"/>
      <c r="DB42" s="92"/>
      <c r="DC42" s="92"/>
      <c r="DD42" s="92"/>
      <c r="DE42" s="92"/>
      <c r="DF42" s="92"/>
      <c r="DG42" s="92"/>
      <c r="DH42" s="92"/>
      <c r="DI42" s="92"/>
      <c r="DJ42" s="92"/>
      <c r="DK42" s="92"/>
      <c r="DL42" s="92"/>
      <c r="DM42" s="92"/>
      <c r="DN42" s="92"/>
      <c r="DO42" s="92"/>
      <c r="DP42" s="92"/>
      <c r="DQ42" s="92"/>
      <c r="DR42" s="92"/>
      <c r="DS42" s="92"/>
      <c r="DT42" s="92"/>
      <c r="DU42" s="92"/>
      <c r="DV42" s="92"/>
      <c r="DW42" s="92"/>
      <c r="DX42" s="92"/>
      <c r="DY42" s="92"/>
      <c r="DZ42" s="92"/>
      <c r="EA42" s="92"/>
      <c r="EB42" s="92"/>
      <c r="EC42" s="92"/>
      <c r="ED42" s="92"/>
      <c r="EE42" s="92"/>
      <c r="EF42" s="92"/>
      <c r="EG42" s="92"/>
      <c r="EH42" s="92"/>
      <c r="EI42" s="92"/>
      <c r="EJ42" s="92"/>
      <c r="EK42" s="92"/>
      <c r="EL42" s="92"/>
      <c r="EM42" s="92"/>
      <c r="EN42" s="92"/>
      <c r="EO42" s="92"/>
      <c r="EP42" s="92"/>
      <c r="EQ42" s="92"/>
      <c r="ER42" s="92"/>
      <c r="ES42" s="92"/>
      <c r="ET42" s="92"/>
      <c r="EU42" s="92"/>
      <c r="EV42" s="92"/>
      <c r="EW42" s="92"/>
      <c r="EX42" s="92"/>
      <c r="EY42" s="92"/>
      <c r="EZ42" s="92"/>
      <c r="FA42" s="92"/>
      <c r="FB42" s="92"/>
      <c r="FC42" s="92"/>
      <c r="FD42" s="92"/>
      <c r="FE42" s="92"/>
      <c r="FF42" s="92"/>
      <c r="FG42" s="92"/>
      <c r="FH42" s="92"/>
      <c r="FI42" s="92"/>
      <c r="FJ42" s="92"/>
      <c r="FK42" s="92"/>
      <c r="FL42" s="92"/>
      <c r="FM42" s="92"/>
      <c r="FN42" s="92"/>
      <c r="FO42" s="92"/>
      <c r="FP42" s="92"/>
      <c r="FQ42" s="92"/>
      <c r="FR42" s="92"/>
      <c r="FS42" s="92"/>
      <c r="FT42" s="92"/>
      <c r="FU42" s="92"/>
      <c r="FV42" s="92"/>
      <c r="FW42" s="92"/>
      <c r="FX42" s="92"/>
      <c r="FY42" s="92"/>
      <c r="FZ42" s="92"/>
      <c r="GA42" s="92"/>
      <c r="GB42" s="92"/>
      <c r="GC42" s="92"/>
      <c r="GD42" s="92"/>
      <c r="GE42" s="92"/>
      <c r="GF42" s="92"/>
      <c r="GG42" s="92"/>
      <c r="GH42" s="92"/>
      <c r="GI42" s="92"/>
      <c r="GJ42" s="92"/>
      <c r="GK42" s="92"/>
      <c r="GL42" s="92"/>
      <c r="GM42" s="92"/>
      <c r="GN42" s="92"/>
      <c r="GO42" s="92"/>
      <c r="GP42" s="92"/>
      <c r="GQ42" s="92"/>
      <c r="GR42" s="92"/>
      <c r="GS42" s="92"/>
      <c r="GT42" s="92"/>
      <c r="GU42" s="92"/>
      <c r="GV42" s="92"/>
      <c r="GW42" s="92"/>
      <c r="GX42" s="92"/>
      <c r="GY42" s="92"/>
      <c r="GZ42" s="92"/>
      <c r="HA42" s="92"/>
      <c r="HB42" s="92"/>
      <c r="HC42" s="92"/>
      <c r="HD42" s="92"/>
      <c r="HE42" s="92"/>
      <c r="HF42" s="92"/>
      <c r="HG42" s="92"/>
      <c r="HH42" s="92"/>
      <c r="HI42" s="92"/>
      <c r="HJ42" s="92"/>
      <c r="HK42" s="92"/>
      <c r="HL42" s="92"/>
      <c r="HM42" s="92"/>
      <c r="HN42" s="92"/>
      <c r="HO42" s="92"/>
      <c r="HP42" s="92"/>
      <c r="HQ42" s="92"/>
      <c r="HR42" s="92"/>
      <c r="HS42" s="92"/>
      <c r="HT42" s="92"/>
      <c r="HU42" s="92"/>
      <c r="HV42" s="92"/>
      <c r="HW42" s="92"/>
      <c r="HX42" s="92"/>
      <c r="HY42" s="92"/>
      <c r="HZ42" s="92"/>
      <c r="IA42" s="92"/>
      <c r="IB42" s="92"/>
      <c r="IC42" s="92"/>
      <c r="ID42" s="92"/>
      <c r="IE42" s="92"/>
      <c r="IF42" s="92"/>
      <c r="IG42" s="92"/>
      <c r="IH42" s="92"/>
      <c r="II42" s="92"/>
      <c r="IJ42" s="92"/>
      <c r="IK42" s="92"/>
      <c r="IL42" s="92"/>
      <c r="IM42" s="92"/>
      <c r="IN42" s="92"/>
      <c r="IO42" s="92"/>
      <c r="IP42" s="92"/>
      <c r="IQ42" s="92"/>
      <c r="IR42" s="92"/>
      <c r="IS42" s="92"/>
      <c r="IT42" s="92"/>
      <c r="IU42" s="92"/>
      <c r="IV42" s="92"/>
    </row>
    <row r="43" spans="1:256" s="284" customFormat="1" ht="51.6" customHeight="1" x14ac:dyDescent="0.3">
      <c r="A43" s="715" t="s">
        <v>203</v>
      </c>
      <c r="B43" s="715"/>
      <c r="C43" s="47" t="s">
        <v>41</v>
      </c>
      <c r="D43" s="45">
        <v>75</v>
      </c>
      <c r="E43" s="45">
        <v>75</v>
      </c>
      <c r="F43" s="97">
        <v>75</v>
      </c>
      <c r="G43" s="97">
        <v>75</v>
      </c>
      <c r="H43" s="97">
        <v>75</v>
      </c>
      <c r="M43" s="284" t="s">
        <v>48</v>
      </c>
    </row>
    <row r="44" spans="1:256" ht="24.6" customHeight="1" x14ac:dyDescent="0.3"/>
    <row r="45" spans="1:256" ht="22.95" customHeight="1" x14ac:dyDescent="0.3">
      <c r="A45" s="687" t="s">
        <v>56</v>
      </c>
      <c r="B45" s="687" t="s">
        <v>5</v>
      </c>
      <c r="C45" s="687" t="s">
        <v>300</v>
      </c>
      <c r="D45" s="687" t="s">
        <v>301</v>
      </c>
      <c r="E45" s="687" t="s">
        <v>37</v>
      </c>
      <c r="F45" s="687"/>
      <c r="G45" s="687"/>
    </row>
    <row r="46" spans="1:256" ht="28.95" customHeight="1" x14ac:dyDescent="0.3">
      <c r="A46" s="687"/>
      <c r="B46" s="687"/>
      <c r="C46" s="687"/>
      <c r="D46" s="687"/>
      <c r="E46" s="497" t="s">
        <v>105</v>
      </c>
      <c r="F46" s="497" t="s">
        <v>210</v>
      </c>
      <c r="G46" s="497" t="s">
        <v>284</v>
      </c>
    </row>
    <row r="47" spans="1:256" s="66" customFormat="1" ht="33" customHeight="1" x14ac:dyDescent="0.3">
      <c r="A47" s="294" t="s">
        <v>15</v>
      </c>
      <c r="B47" s="83"/>
      <c r="C47" s="43">
        <f>C33</f>
        <v>166635</v>
      </c>
      <c r="D47" s="43">
        <f t="shared" ref="D47:G47" si="0">D33</f>
        <v>169998</v>
      </c>
      <c r="E47" s="43">
        <f t="shared" si="0"/>
        <v>196723</v>
      </c>
      <c r="F47" s="43">
        <f t="shared" si="0"/>
        <v>199599</v>
      </c>
      <c r="G47" s="43">
        <f t="shared" si="0"/>
        <v>203407</v>
      </c>
      <c r="I47" s="68"/>
    </row>
    <row r="48" spans="1:256" ht="42.75" customHeight="1" x14ac:dyDescent="0.3">
      <c r="A48" s="85" t="s">
        <v>21</v>
      </c>
      <c r="B48" s="86" t="s">
        <v>57</v>
      </c>
      <c r="C48" s="87">
        <f>C47</f>
        <v>166635</v>
      </c>
      <c r="D48" s="87">
        <f>D47</f>
        <v>169998</v>
      </c>
      <c r="E48" s="87">
        <f>E47</f>
        <v>196723</v>
      </c>
      <c r="F48" s="87">
        <f t="shared" ref="F48:G48" si="1">F47</f>
        <v>199599</v>
      </c>
      <c r="G48" s="87">
        <f t="shared" si="1"/>
        <v>203407</v>
      </c>
      <c r="I48" s="59" t="s">
        <v>48</v>
      </c>
    </row>
  </sheetData>
  <mergeCells count="39">
    <mergeCell ref="D7:G7"/>
    <mergeCell ref="D12:G12"/>
    <mergeCell ref="D11:G11"/>
    <mergeCell ref="A24:K24"/>
    <mergeCell ref="F1:H3"/>
    <mergeCell ref="B17:E17"/>
    <mergeCell ref="A19:L19"/>
    <mergeCell ref="A21:L21"/>
    <mergeCell ref="A23:G23"/>
    <mergeCell ref="A16:G16"/>
    <mergeCell ref="D9:G9"/>
    <mergeCell ref="D10:G10"/>
    <mergeCell ref="A20:G20"/>
    <mergeCell ref="F4:G4"/>
    <mergeCell ref="D5:G5"/>
    <mergeCell ref="D6:G6"/>
    <mergeCell ref="A27:K27"/>
    <mergeCell ref="A28:L28"/>
    <mergeCell ref="A29:K29"/>
    <mergeCell ref="A30:A31"/>
    <mergeCell ref="B30:B31"/>
    <mergeCell ref="C30:C31"/>
    <mergeCell ref="D30:D31"/>
    <mergeCell ref="E30:G30"/>
    <mergeCell ref="A42:B42"/>
    <mergeCell ref="A43:B43"/>
    <mergeCell ref="A35:H35"/>
    <mergeCell ref="A37:K37"/>
    <mergeCell ref="A39:K39"/>
    <mergeCell ref="A40:B41"/>
    <mergeCell ref="C40:C41"/>
    <mergeCell ref="D40:D41"/>
    <mergeCell ref="E40:E41"/>
    <mergeCell ref="F40:H40"/>
    <mergeCell ref="A45:A46"/>
    <mergeCell ref="B45:B46"/>
    <mergeCell ref="C45:C46"/>
    <mergeCell ref="D45:D46"/>
    <mergeCell ref="E45:G45"/>
  </mergeCells>
  <pageMargins left="0.39370078740157483" right="0.19685039370078741" top="0.39370078740157483" bottom="0.39370078740157483" header="0.59055118110236227" footer="0.98425196850393704"/>
  <pageSetup paperSize="9" scale="65" orientation="landscape" useFirstPageNumber="1" r:id="rId1"/>
  <headerFooter alignWithMargins="0">
    <oddHeader>&amp;C&amp;P</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87"/>
  <sheetViews>
    <sheetView zoomScale="60" zoomScaleNormal="60" workbookViewId="0">
      <selection activeCell="D7" sqref="D7:G11"/>
    </sheetView>
  </sheetViews>
  <sheetFormatPr defaultRowHeight="13.8" x14ac:dyDescent="0.3"/>
  <cols>
    <col min="1" max="1" width="44.33203125" style="407" customWidth="1"/>
    <col min="2" max="2" width="19.33203125" style="407" customWidth="1"/>
    <col min="3" max="3" width="15" style="359" customWidth="1"/>
    <col min="4" max="4" width="16.33203125" style="359" customWidth="1"/>
    <col min="5" max="5" width="15.33203125" style="359" customWidth="1"/>
    <col min="6" max="6" width="14.109375" style="359" customWidth="1"/>
    <col min="7" max="7" width="15.88671875" style="359" customWidth="1"/>
    <col min="8" max="8" width="32.88671875" style="359" customWidth="1"/>
    <col min="9" max="9" width="11" style="370" customWidth="1"/>
    <col min="10" max="10" width="11.109375" style="359" customWidth="1"/>
    <col min="11" max="12" width="13.33203125" style="359" customWidth="1"/>
    <col min="13" max="13" width="13.88671875" style="359" customWidth="1"/>
    <col min="14" max="17" width="9.109375" style="359" customWidth="1"/>
    <col min="18" max="256" width="8.88671875" style="359"/>
    <col min="257" max="257" width="46.109375" style="359" customWidth="1"/>
    <col min="258" max="258" width="30.6640625" style="359" customWidth="1"/>
    <col min="259" max="259" width="20.88671875" style="359" customWidth="1"/>
    <col min="260" max="261" width="20.33203125" style="359" customWidth="1"/>
    <col min="262" max="262" width="14.6640625" style="359" customWidth="1"/>
    <col min="263" max="263" width="14" style="359" customWidth="1"/>
    <col min="264" max="264" width="32.88671875" style="359" customWidth="1"/>
    <col min="265" max="265" width="11" style="359" customWidth="1"/>
    <col min="266" max="266" width="11.109375" style="359" customWidth="1"/>
    <col min="267" max="268" width="13.33203125" style="359" customWidth="1"/>
    <col min="269" max="269" width="13.88671875" style="359" customWidth="1"/>
    <col min="270" max="273" width="9.109375" style="359" customWidth="1"/>
    <col min="274" max="512" width="8.88671875" style="359"/>
    <col min="513" max="513" width="46.109375" style="359" customWidth="1"/>
    <col min="514" max="514" width="30.6640625" style="359" customWidth="1"/>
    <col min="515" max="515" width="20.88671875" style="359" customWidth="1"/>
    <col min="516" max="517" width="20.33203125" style="359" customWidth="1"/>
    <col min="518" max="518" width="14.6640625" style="359" customWidth="1"/>
    <col min="519" max="519" width="14" style="359" customWidth="1"/>
    <col min="520" max="520" width="32.88671875" style="359" customWidth="1"/>
    <col min="521" max="521" width="11" style="359" customWidth="1"/>
    <col min="522" max="522" width="11.109375" style="359" customWidth="1"/>
    <col min="523" max="524" width="13.33203125" style="359" customWidth="1"/>
    <col min="525" max="525" width="13.88671875" style="359" customWidth="1"/>
    <col min="526" max="529" width="9.109375" style="359" customWidth="1"/>
    <col min="530" max="768" width="8.88671875" style="359"/>
    <col min="769" max="769" width="46.109375" style="359" customWidth="1"/>
    <col min="770" max="770" width="30.6640625" style="359" customWidth="1"/>
    <col min="771" max="771" width="20.88671875" style="359" customWidth="1"/>
    <col min="772" max="773" width="20.33203125" style="359" customWidth="1"/>
    <col min="774" max="774" width="14.6640625" style="359" customWidth="1"/>
    <col min="775" max="775" width="14" style="359" customWidth="1"/>
    <col min="776" max="776" width="32.88671875" style="359" customWidth="1"/>
    <col min="777" max="777" width="11" style="359" customWidth="1"/>
    <col min="778" max="778" width="11.109375" style="359" customWidth="1"/>
    <col min="779" max="780" width="13.33203125" style="359" customWidth="1"/>
    <col min="781" max="781" width="13.88671875" style="359" customWidth="1"/>
    <col min="782" max="785" width="9.109375" style="359" customWidth="1"/>
    <col min="786" max="1024" width="8.88671875" style="359"/>
    <col min="1025" max="1025" width="46.109375" style="359" customWidth="1"/>
    <col min="1026" max="1026" width="30.6640625" style="359" customWidth="1"/>
    <col min="1027" max="1027" width="20.88671875" style="359" customWidth="1"/>
    <col min="1028" max="1029" width="20.33203125" style="359" customWidth="1"/>
    <col min="1030" max="1030" width="14.6640625" style="359" customWidth="1"/>
    <col min="1031" max="1031" width="14" style="359" customWidth="1"/>
    <col min="1032" max="1032" width="32.88671875" style="359" customWidth="1"/>
    <col min="1033" max="1033" width="11" style="359" customWidth="1"/>
    <col min="1034" max="1034" width="11.109375" style="359" customWidth="1"/>
    <col min="1035" max="1036" width="13.33203125" style="359" customWidth="1"/>
    <col min="1037" max="1037" width="13.88671875" style="359" customWidth="1"/>
    <col min="1038" max="1041" width="9.109375" style="359" customWidth="1"/>
    <col min="1042" max="1280" width="8.88671875" style="359"/>
    <col min="1281" max="1281" width="46.109375" style="359" customWidth="1"/>
    <col min="1282" max="1282" width="30.6640625" style="359" customWidth="1"/>
    <col min="1283" max="1283" width="20.88671875" style="359" customWidth="1"/>
    <col min="1284" max="1285" width="20.33203125" style="359" customWidth="1"/>
    <col min="1286" max="1286" width="14.6640625" style="359" customWidth="1"/>
    <col min="1287" max="1287" width="14" style="359" customWidth="1"/>
    <col min="1288" max="1288" width="32.88671875" style="359" customWidth="1"/>
    <col min="1289" max="1289" width="11" style="359" customWidth="1"/>
    <col min="1290" max="1290" width="11.109375" style="359" customWidth="1"/>
    <col min="1291" max="1292" width="13.33203125" style="359" customWidth="1"/>
    <col min="1293" max="1293" width="13.88671875" style="359" customWidth="1"/>
    <col min="1294" max="1297" width="9.109375" style="359" customWidth="1"/>
    <col min="1298" max="1536" width="8.88671875" style="359"/>
    <col min="1537" max="1537" width="46.109375" style="359" customWidth="1"/>
    <col min="1538" max="1538" width="30.6640625" style="359" customWidth="1"/>
    <col min="1539" max="1539" width="20.88671875" style="359" customWidth="1"/>
    <col min="1540" max="1541" width="20.33203125" style="359" customWidth="1"/>
    <col min="1542" max="1542" width="14.6640625" style="359" customWidth="1"/>
    <col min="1543" max="1543" width="14" style="359" customWidth="1"/>
    <col min="1544" max="1544" width="32.88671875" style="359" customWidth="1"/>
    <col min="1545" max="1545" width="11" style="359" customWidth="1"/>
    <col min="1546" max="1546" width="11.109375" style="359" customWidth="1"/>
    <col min="1547" max="1548" width="13.33203125" style="359" customWidth="1"/>
    <col min="1549" max="1549" width="13.88671875" style="359" customWidth="1"/>
    <col min="1550" max="1553" width="9.109375" style="359" customWidth="1"/>
    <col min="1554" max="1792" width="8.88671875" style="359"/>
    <col min="1793" max="1793" width="46.109375" style="359" customWidth="1"/>
    <col min="1794" max="1794" width="30.6640625" style="359" customWidth="1"/>
    <col min="1795" max="1795" width="20.88671875" style="359" customWidth="1"/>
    <col min="1796" max="1797" width="20.33203125" style="359" customWidth="1"/>
    <col min="1798" max="1798" width="14.6640625" style="359" customWidth="1"/>
    <col min="1799" max="1799" width="14" style="359" customWidth="1"/>
    <col min="1800" max="1800" width="32.88671875" style="359" customWidth="1"/>
    <col min="1801" max="1801" width="11" style="359" customWidth="1"/>
    <col min="1802" max="1802" width="11.109375" style="359" customWidth="1"/>
    <col min="1803" max="1804" width="13.33203125" style="359" customWidth="1"/>
    <col min="1805" max="1805" width="13.88671875" style="359" customWidth="1"/>
    <col min="1806" max="1809" width="9.109375" style="359" customWidth="1"/>
    <col min="1810" max="2048" width="8.88671875" style="359"/>
    <col min="2049" max="2049" width="46.109375" style="359" customWidth="1"/>
    <col min="2050" max="2050" width="30.6640625" style="359" customWidth="1"/>
    <col min="2051" max="2051" width="20.88671875" style="359" customWidth="1"/>
    <col min="2052" max="2053" width="20.33203125" style="359" customWidth="1"/>
    <col min="2054" max="2054" width="14.6640625" style="359" customWidth="1"/>
    <col min="2055" max="2055" width="14" style="359" customWidth="1"/>
    <col min="2056" max="2056" width="32.88671875" style="359" customWidth="1"/>
    <col min="2057" max="2057" width="11" style="359" customWidth="1"/>
    <col min="2058" max="2058" width="11.109375" style="359" customWidth="1"/>
    <col min="2059" max="2060" width="13.33203125" style="359" customWidth="1"/>
    <col min="2061" max="2061" width="13.88671875" style="359" customWidth="1"/>
    <col min="2062" max="2065" width="9.109375" style="359" customWidth="1"/>
    <col min="2066" max="2304" width="8.88671875" style="359"/>
    <col min="2305" max="2305" width="46.109375" style="359" customWidth="1"/>
    <col min="2306" max="2306" width="30.6640625" style="359" customWidth="1"/>
    <col min="2307" max="2307" width="20.88671875" style="359" customWidth="1"/>
    <col min="2308" max="2309" width="20.33203125" style="359" customWidth="1"/>
    <col min="2310" max="2310" width="14.6640625" style="359" customWidth="1"/>
    <col min="2311" max="2311" width="14" style="359" customWidth="1"/>
    <col min="2312" max="2312" width="32.88671875" style="359" customWidth="1"/>
    <col min="2313" max="2313" width="11" style="359" customWidth="1"/>
    <col min="2314" max="2314" width="11.109375" style="359" customWidth="1"/>
    <col min="2315" max="2316" width="13.33203125" style="359" customWidth="1"/>
    <col min="2317" max="2317" width="13.88671875" style="359" customWidth="1"/>
    <col min="2318" max="2321" width="9.109375" style="359" customWidth="1"/>
    <col min="2322" max="2560" width="8.88671875" style="359"/>
    <col min="2561" max="2561" width="46.109375" style="359" customWidth="1"/>
    <col min="2562" max="2562" width="30.6640625" style="359" customWidth="1"/>
    <col min="2563" max="2563" width="20.88671875" style="359" customWidth="1"/>
    <col min="2564" max="2565" width="20.33203125" style="359" customWidth="1"/>
    <col min="2566" max="2566" width="14.6640625" style="359" customWidth="1"/>
    <col min="2567" max="2567" width="14" style="359" customWidth="1"/>
    <col min="2568" max="2568" width="32.88671875" style="359" customWidth="1"/>
    <col min="2569" max="2569" width="11" style="359" customWidth="1"/>
    <col min="2570" max="2570" width="11.109375" style="359" customWidth="1"/>
    <col min="2571" max="2572" width="13.33203125" style="359" customWidth="1"/>
    <col min="2573" max="2573" width="13.88671875" style="359" customWidth="1"/>
    <col min="2574" max="2577" width="9.109375" style="359" customWidth="1"/>
    <col min="2578" max="2816" width="8.88671875" style="359"/>
    <col min="2817" max="2817" width="46.109375" style="359" customWidth="1"/>
    <col min="2818" max="2818" width="30.6640625" style="359" customWidth="1"/>
    <col min="2819" max="2819" width="20.88671875" style="359" customWidth="1"/>
    <col min="2820" max="2821" width="20.33203125" style="359" customWidth="1"/>
    <col min="2822" max="2822" width="14.6640625" style="359" customWidth="1"/>
    <col min="2823" max="2823" width="14" style="359" customWidth="1"/>
    <col min="2824" max="2824" width="32.88671875" style="359" customWidth="1"/>
    <col min="2825" max="2825" width="11" style="359" customWidth="1"/>
    <col min="2826" max="2826" width="11.109375" style="359" customWidth="1"/>
    <col min="2827" max="2828" width="13.33203125" style="359" customWidth="1"/>
    <col min="2829" max="2829" width="13.88671875" style="359" customWidth="1"/>
    <col min="2830" max="2833" width="9.109375" style="359" customWidth="1"/>
    <col min="2834" max="3072" width="8.88671875" style="359"/>
    <col min="3073" max="3073" width="46.109375" style="359" customWidth="1"/>
    <col min="3074" max="3074" width="30.6640625" style="359" customWidth="1"/>
    <col min="3075" max="3075" width="20.88671875" style="359" customWidth="1"/>
    <col min="3076" max="3077" width="20.33203125" style="359" customWidth="1"/>
    <col min="3078" max="3078" width="14.6640625" style="359" customWidth="1"/>
    <col min="3079" max="3079" width="14" style="359" customWidth="1"/>
    <col min="3080" max="3080" width="32.88671875" style="359" customWidth="1"/>
    <col min="3081" max="3081" width="11" style="359" customWidth="1"/>
    <col min="3082" max="3082" width="11.109375" style="359" customWidth="1"/>
    <col min="3083" max="3084" width="13.33203125" style="359" customWidth="1"/>
    <col min="3085" max="3085" width="13.88671875" style="359" customWidth="1"/>
    <col min="3086" max="3089" width="9.109375" style="359" customWidth="1"/>
    <col min="3090" max="3328" width="8.88671875" style="359"/>
    <col min="3329" max="3329" width="46.109375" style="359" customWidth="1"/>
    <col min="3330" max="3330" width="30.6640625" style="359" customWidth="1"/>
    <col min="3331" max="3331" width="20.88671875" style="359" customWidth="1"/>
    <col min="3332" max="3333" width="20.33203125" style="359" customWidth="1"/>
    <col min="3334" max="3334" width="14.6640625" style="359" customWidth="1"/>
    <col min="3335" max="3335" width="14" style="359" customWidth="1"/>
    <col min="3336" max="3336" width="32.88671875" style="359" customWidth="1"/>
    <col min="3337" max="3337" width="11" style="359" customWidth="1"/>
    <col min="3338" max="3338" width="11.109375" style="359" customWidth="1"/>
    <col min="3339" max="3340" width="13.33203125" style="359" customWidth="1"/>
    <col min="3341" max="3341" width="13.88671875" style="359" customWidth="1"/>
    <col min="3342" max="3345" width="9.109375" style="359" customWidth="1"/>
    <col min="3346" max="3584" width="8.88671875" style="359"/>
    <col min="3585" max="3585" width="46.109375" style="359" customWidth="1"/>
    <col min="3586" max="3586" width="30.6640625" style="359" customWidth="1"/>
    <col min="3587" max="3587" width="20.88671875" style="359" customWidth="1"/>
    <col min="3588" max="3589" width="20.33203125" style="359" customWidth="1"/>
    <col min="3590" max="3590" width="14.6640625" style="359" customWidth="1"/>
    <col min="3591" max="3591" width="14" style="359" customWidth="1"/>
    <col min="3592" max="3592" width="32.88671875" style="359" customWidth="1"/>
    <col min="3593" max="3593" width="11" style="359" customWidth="1"/>
    <col min="3594" max="3594" width="11.109375" style="359" customWidth="1"/>
    <col min="3595" max="3596" width="13.33203125" style="359" customWidth="1"/>
    <col min="3597" max="3597" width="13.88671875" style="359" customWidth="1"/>
    <col min="3598" max="3601" width="9.109375" style="359" customWidth="1"/>
    <col min="3602" max="3840" width="8.88671875" style="359"/>
    <col min="3841" max="3841" width="46.109375" style="359" customWidth="1"/>
    <col min="3842" max="3842" width="30.6640625" style="359" customWidth="1"/>
    <col min="3843" max="3843" width="20.88671875" style="359" customWidth="1"/>
    <col min="3844" max="3845" width="20.33203125" style="359" customWidth="1"/>
    <col min="3846" max="3846" width="14.6640625" style="359" customWidth="1"/>
    <col min="3847" max="3847" width="14" style="359" customWidth="1"/>
    <col min="3848" max="3848" width="32.88671875" style="359" customWidth="1"/>
    <col min="3849" max="3849" width="11" style="359" customWidth="1"/>
    <col min="3850" max="3850" width="11.109375" style="359" customWidth="1"/>
    <col min="3851" max="3852" width="13.33203125" style="359" customWidth="1"/>
    <col min="3853" max="3853" width="13.88671875" style="359" customWidth="1"/>
    <col min="3854" max="3857" width="9.109375" style="359" customWidth="1"/>
    <col min="3858" max="4096" width="8.88671875" style="359"/>
    <col min="4097" max="4097" width="46.109375" style="359" customWidth="1"/>
    <col min="4098" max="4098" width="30.6640625" style="359" customWidth="1"/>
    <col min="4099" max="4099" width="20.88671875" style="359" customWidth="1"/>
    <col min="4100" max="4101" width="20.33203125" style="359" customWidth="1"/>
    <col min="4102" max="4102" width="14.6640625" style="359" customWidth="1"/>
    <col min="4103" max="4103" width="14" style="359" customWidth="1"/>
    <col min="4104" max="4104" width="32.88671875" style="359" customWidth="1"/>
    <col min="4105" max="4105" width="11" style="359" customWidth="1"/>
    <col min="4106" max="4106" width="11.109375" style="359" customWidth="1"/>
    <col min="4107" max="4108" width="13.33203125" style="359" customWidth="1"/>
    <col min="4109" max="4109" width="13.88671875" style="359" customWidth="1"/>
    <col min="4110" max="4113" width="9.109375" style="359" customWidth="1"/>
    <col min="4114" max="4352" width="8.88671875" style="359"/>
    <col min="4353" max="4353" width="46.109375" style="359" customWidth="1"/>
    <col min="4354" max="4354" width="30.6640625" style="359" customWidth="1"/>
    <col min="4355" max="4355" width="20.88671875" style="359" customWidth="1"/>
    <col min="4356" max="4357" width="20.33203125" style="359" customWidth="1"/>
    <col min="4358" max="4358" width="14.6640625" style="359" customWidth="1"/>
    <col min="4359" max="4359" width="14" style="359" customWidth="1"/>
    <col min="4360" max="4360" width="32.88671875" style="359" customWidth="1"/>
    <col min="4361" max="4361" width="11" style="359" customWidth="1"/>
    <col min="4362" max="4362" width="11.109375" style="359" customWidth="1"/>
    <col min="4363" max="4364" width="13.33203125" style="359" customWidth="1"/>
    <col min="4365" max="4365" width="13.88671875" style="359" customWidth="1"/>
    <col min="4366" max="4369" width="9.109375" style="359" customWidth="1"/>
    <col min="4370" max="4608" width="8.88671875" style="359"/>
    <col min="4609" max="4609" width="46.109375" style="359" customWidth="1"/>
    <col min="4610" max="4610" width="30.6640625" style="359" customWidth="1"/>
    <col min="4611" max="4611" width="20.88671875" style="359" customWidth="1"/>
    <col min="4612" max="4613" width="20.33203125" style="359" customWidth="1"/>
    <col min="4614" max="4614" width="14.6640625" style="359" customWidth="1"/>
    <col min="4615" max="4615" width="14" style="359" customWidth="1"/>
    <col min="4616" max="4616" width="32.88671875" style="359" customWidth="1"/>
    <col min="4617" max="4617" width="11" style="359" customWidth="1"/>
    <col min="4618" max="4618" width="11.109375" style="359" customWidth="1"/>
    <col min="4619" max="4620" width="13.33203125" style="359" customWidth="1"/>
    <col min="4621" max="4621" width="13.88671875" style="359" customWidth="1"/>
    <col min="4622" max="4625" width="9.109375" style="359" customWidth="1"/>
    <col min="4626" max="4864" width="8.88671875" style="359"/>
    <col min="4865" max="4865" width="46.109375" style="359" customWidth="1"/>
    <col min="4866" max="4866" width="30.6640625" style="359" customWidth="1"/>
    <col min="4867" max="4867" width="20.88671875" style="359" customWidth="1"/>
    <col min="4868" max="4869" width="20.33203125" style="359" customWidth="1"/>
    <col min="4870" max="4870" width="14.6640625" style="359" customWidth="1"/>
    <col min="4871" max="4871" width="14" style="359" customWidth="1"/>
    <col min="4872" max="4872" width="32.88671875" style="359" customWidth="1"/>
    <col min="4873" max="4873" width="11" style="359" customWidth="1"/>
    <col min="4874" max="4874" width="11.109375" style="359" customWidth="1"/>
    <col min="4875" max="4876" width="13.33203125" style="359" customWidth="1"/>
    <col min="4877" max="4877" width="13.88671875" style="359" customWidth="1"/>
    <col min="4878" max="4881" width="9.109375" style="359" customWidth="1"/>
    <col min="4882" max="5120" width="8.88671875" style="359"/>
    <col min="5121" max="5121" width="46.109375" style="359" customWidth="1"/>
    <col min="5122" max="5122" width="30.6640625" style="359" customWidth="1"/>
    <col min="5123" max="5123" width="20.88671875" style="359" customWidth="1"/>
    <col min="5124" max="5125" width="20.33203125" style="359" customWidth="1"/>
    <col min="5126" max="5126" width="14.6640625" style="359" customWidth="1"/>
    <col min="5127" max="5127" width="14" style="359" customWidth="1"/>
    <col min="5128" max="5128" width="32.88671875" style="359" customWidth="1"/>
    <col min="5129" max="5129" width="11" style="359" customWidth="1"/>
    <col min="5130" max="5130" width="11.109375" style="359" customWidth="1"/>
    <col min="5131" max="5132" width="13.33203125" style="359" customWidth="1"/>
    <col min="5133" max="5133" width="13.88671875" style="359" customWidth="1"/>
    <col min="5134" max="5137" width="9.109375" style="359" customWidth="1"/>
    <col min="5138" max="5376" width="8.88671875" style="359"/>
    <col min="5377" max="5377" width="46.109375" style="359" customWidth="1"/>
    <col min="5378" max="5378" width="30.6640625" style="359" customWidth="1"/>
    <col min="5379" max="5379" width="20.88671875" style="359" customWidth="1"/>
    <col min="5380" max="5381" width="20.33203125" style="359" customWidth="1"/>
    <col min="5382" max="5382" width="14.6640625" style="359" customWidth="1"/>
    <col min="5383" max="5383" width="14" style="359" customWidth="1"/>
    <col min="5384" max="5384" width="32.88671875" style="359" customWidth="1"/>
    <col min="5385" max="5385" width="11" style="359" customWidth="1"/>
    <col min="5386" max="5386" width="11.109375" style="359" customWidth="1"/>
    <col min="5387" max="5388" width="13.33203125" style="359" customWidth="1"/>
    <col min="5389" max="5389" width="13.88671875" style="359" customWidth="1"/>
    <col min="5390" max="5393" width="9.109375" style="359" customWidth="1"/>
    <col min="5394" max="5632" width="8.88671875" style="359"/>
    <col min="5633" max="5633" width="46.109375" style="359" customWidth="1"/>
    <col min="5634" max="5634" width="30.6640625" style="359" customWidth="1"/>
    <col min="5635" max="5635" width="20.88671875" style="359" customWidth="1"/>
    <col min="5636" max="5637" width="20.33203125" style="359" customWidth="1"/>
    <col min="5638" max="5638" width="14.6640625" style="359" customWidth="1"/>
    <col min="5639" max="5639" width="14" style="359" customWidth="1"/>
    <col min="5640" max="5640" width="32.88671875" style="359" customWidth="1"/>
    <col min="5641" max="5641" width="11" style="359" customWidth="1"/>
    <col min="5642" max="5642" width="11.109375" style="359" customWidth="1"/>
    <col min="5643" max="5644" width="13.33203125" style="359" customWidth="1"/>
    <col min="5645" max="5645" width="13.88671875" style="359" customWidth="1"/>
    <col min="5646" max="5649" width="9.109375" style="359" customWidth="1"/>
    <col min="5650" max="5888" width="8.88671875" style="359"/>
    <col min="5889" max="5889" width="46.109375" style="359" customWidth="1"/>
    <col min="5890" max="5890" width="30.6640625" style="359" customWidth="1"/>
    <col min="5891" max="5891" width="20.88671875" style="359" customWidth="1"/>
    <col min="5892" max="5893" width="20.33203125" style="359" customWidth="1"/>
    <col min="5894" max="5894" width="14.6640625" style="359" customWidth="1"/>
    <col min="5895" max="5895" width="14" style="359" customWidth="1"/>
    <col min="5896" max="5896" width="32.88671875" style="359" customWidth="1"/>
    <col min="5897" max="5897" width="11" style="359" customWidth="1"/>
    <col min="5898" max="5898" width="11.109375" style="359" customWidth="1"/>
    <col min="5899" max="5900" width="13.33203125" style="359" customWidth="1"/>
    <col min="5901" max="5901" width="13.88671875" style="359" customWidth="1"/>
    <col min="5902" max="5905" width="9.109375" style="359" customWidth="1"/>
    <col min="5906" max="6144" width="8.88671875" style="359"/>
    <col min="6145" max="6145" width="46.109375" style="359" customWidth="1"/>
    <col min="6146" max="6146" width="30.6640625" style="359" customWidth="1"/>
    <col min="6147" max="6147" width="20.88671875" style="359" customWidth="1"/>
    <col min="6148" max="6149" width="20.33203125" style="359" customWidth="1"/>
    <col min="6150" max="6150" width="14.6640625" style="359" customWidth="1"/>
    <col min="6151" max="6151" width="14" style="359" customWidth="1"/>
    <col min="6152" max="6152" width="32.88671875" style="359" customWidth="1"/>
    <col min="6153" max="6153" width="11" style="359" customWidth="1"/>
    <col min="6154" max="6154" width="11.109375" style="359" customWidth="1"/>
    <col min="6155" max="6156" width="13.33203125" style="359" customWidth="1"/>
    <col min="6157" max="6157" width="13.88671875" style="359" customWidth="1"/>
    <col min="6158" max="6161" width="9.109375" style="359" customWidth="1"/>
    <col min="6162" max="6400" width="8.88671875" style="359"/>
    <col min="6401" max="6401" width="46.109375" style="359" customWidth="1"/>
    <col min="6402" max="6402" width="30.6640625" style="359" customWidth="1"/>
    <col min="6403" max="6403" width="20.88671875" style="359" customWidth="1"/>
    <col min="6404" max="6405" width="20.33203125" style="359" customWidth="1"/>
    <col min="6406" max="6406" width="14.6640625" style="359" customWidth="1"/>
    <col min="6407" max="6407" width="14" style="359" customWidth="1"/>
    <col min="6408" max="6408" width="32.88671875" style="359" customWidth="1"/>
    <col min="6409" max="6409" width="11" style="359" customWidth="1"/>
    <col min="6410" max="6410" width="11.109375" style="359" customWidth="1"/>
    <col min="6411" max="6412" width="13.33203125" style="359" customWidth="1"/>
    <col min="6413" max="6413" width="13.88671875" style="359" customWidth="1"/>
    <col min="6414" max="6417" width="9.109375" style="359" customWidth="1"/>
    <col min="6418" max="6656" width="8.88671875" style="359"/>
    <col min="6657" max="6657" width="46.109375" style="359" customWidth="1"/>
    <col min="6658" max="6658" width="30.6640625" style="359" customWidth="1"/>
    <col min="6659" max="6659" width="20.88671875" style="359" customWidth="1"/>
    <col min="6660" max="6661" width="20.33203125" style="359" customWidth="1"/>
    <col min="6662" max="6662" width="14.6640625" style="359" customWidth="1"/>
    <col min="6663" max="6663" width="14" style="359" customWidth="1"/>
    <col min="6664" max="6664" width="32.88671875" style="359" customWidth="1"/>
    <col min="6665" max="6665" width="11" style="359" customWidth="1"/>
    <col min="6666" max="6666" width="11.109375" style="359" customWidth="1"/>
    <col min="6667" max="6668" width="13.33203125" style="359" customWidth="1"/>
    <col min="6669" max="6669" width="13.88671875" style="359" customWidth="1"/>
    <col min="6670" max="6673" width="9.109375" style="359" customWidth="1"/>
    <col min="6674" max="6912" width="8.88671875" style="359"/>
    <col min="6913" max="6913" width="46.109375" style="359" customWidth="1"/>
    <col min="6914" max="6914" width="30.6640625" style="359" customWidth="1"/>
    <col min="6915" max="6915" width="20.88671875" style="359" customWidth="1"/>
    <col min="6916" max="6917" width="20.33203125" style="359" customWidth="1"/>
    <col min="6918" max="6918" width="14.6640625" style="359" customWidth="1"/>
    <col min="6919" max="6919" width="14" style="359" customWidth="1"/>
    <col min="6920" max="6920" width="32.88671875" style="359" customWidth="1"/>
    <col min="6921" max="6921" width="11" style="359" customWidth="1"/>
    <col min="6922" max="6922" width="11.109375" style="359" customWidth="1"/>
    <col min="6923" max="6924" width="13.33203125" style="359" customWidth="1"/>
    <col min="6925" max="6925" width="13.88671875" style="359" customWidth="1"/>
    <col min="6926" max="6929" width="9.109375" style="359" customWidth="1"/>
    <col min="6930" max="7168" width="8.88671875" style="359"/>
    <col min="7169" max="7169" width="46.109375" style="359" customWidth="1"/>
    <col min="7170" max="7170" width="30.6640625" style="359" customWidth="1"/>
    <col min="7171" max="7171" width="20.88671875" style="359" customWidth="1"/>
    <col min="7172" max="7173" width="20.33203125" style="359" customWidth="1"/>
    <col min="7174" max="7174" width="14.6640625" style="359" customWidth="1"/>
    <col min="7175" max="7175" width="14" style="359" customWidth="1"/>
    <col min="7176" max="7176" width="32.88671875" style="359" customWidth="1"/>
    <col min="7177" max="7177" width="11" style="359" customWidth="1"/>
    <col min="7178" max="7178" width="11.109375" style="359" customWidth="1"/>
    <col min="7179" max="7180" width="13.33203125" style="359" customWidth="1"/>
    <col min="7181" max="7181" width="13.88671875" style="359" customWidth="1"/>
    <col min="7182" max="7185" width="9.109375" style="359" customWidth="1"/>
    <col min="7186" max="7424" width="8.88671875" style="359"/>
    <col min="7425" max="7425" width="46.109375" style="359" customWidth="1"/>
    <col min="7426" max="7426" width="30.6640625" style="359" customWidth="1"/>
    <col min="7427" max="7427" width="20.88671875" style="359" customWidth="1"/>
    <col min="7428" max="7429" width="20.33203125" style="359" customWidth="1"/>
    <col min="7430" max="7430" width="14.6640625" style="359" customWidth="1"/>
    <col min="7431" max="7431" width="14" style="359" customWidth="1"/>
    <col min="7432" max="7432" width="32.88671875" style="359" customWidth="1"/>
    <col min="7433" max="7433" width="11" style="359" customWidth="1"/>
    <col min="7434" max="7434" width="11.109375" style="359" customWidth="1"/>
    <col min="7435" max="7436" width="13.33203125" style="359" customWidth="1"/>
    <col min="7437" max="7437" width="13.88671875" style="359" customWidth="1"/>
    <col min="7438" max="7441" width="9.109375" style="359" customWidth="1"/>
    <col min="7442" max="7680" width="8.88671875" style="359"/>
    <col min="7681" max="7681" width="46.109375" style="359" customWidth="1"/>
    <col min="7682" max="7682" width="30.6640625" style="359" customWidth="1"/>
    <col min="7683" max="7683" width="20.88671875" style="359" customWidth="1"/>
    <col min="7684" max="7685" width="20.33203125" style="359" customWidth="1"/>
    <col min="7686" max="7686" width="14.6640625" style="359" customWidth="1"/>
    <col min="7687" max="7687" width="14" style="359" customWidth="1"/>
    <col min="7688" max="7688" width="32.88671875" style="359" customWidth="1"/>
    <col min="7689" max="7689" width="11" style="359" customWidth="1"/>
    <col min="7690" max="7690" width="11.109375" style="359" customWidth="1"/>
    <col min="7691" max="7692" width="13.33203125" style="359" customWidth="1"/>
    <col min="7693" max="7693" width="13.88671875" style="359" customWidth="1"/>
    <col min="7694" max="7697" width="9.109375" style="359" customWidth="1"/>
    <col min="7698" max="7936" width="8.88671875" style="359"/>
    <col min="7937" max="7937" width="46.109375" style="359" customWidth="1"/>
    <col min="7938" max="7938" width="30.6640625" style="359" customWidth="1"/>
    <col min="7939" max="7939" width="20.88671875" style="359" customWidth="1"/>
    <col min="7940" max="7941" width="20.33203125" style="359" customWidth="1"/>
    <col min="7942" max="7942" width="14.6640625" style="359" customWidth="1"/>
    <col min="7943" max="7943" width="14" style="359" customWidth="1"/>
    <col min="7944" max="7944" width="32.88671875" style="359" customWidth="1"/>
    <col min="7945" max="7945" width="11" style="359" customWidth="1"/>
    <col min="7946" max="7946" width="11.109375" style="359" customWidth="1"/>
    <col min="7947" max="7948" width="13.33203125" style="359" customWidth="1"/>
    <col min="7949" max="7949" width="13.88671875" style="359" customWidth="1"/>
    <col min="7950" max="7953" width="9.109375" style="359" customWidth="1"/>
    <col min="7954" max="8192" width="8.88671875" style="359"/>
    <col min="8193" max="8193" width="46.109375" style="359" customWidth="1"/>
    <col min="8194" max="8194" width="30.6640625" style="359" customWidth="1"/>
    <col min="8195" max="8195" width="20.88671875" style="359" customWidth="1"/>
    <col min="8196" max="8197" width="20.33203125" style="359" customWidth="1"/>
    <col min="8198" max="8198" width="14.6640625" style="359" customWidth="1"/>
    <col min="8199" max="8199" width="14" style="359" customWidth="1"/>
    <col min="8200" max="8200" width="32.88671875" style="359" customWidth="1"/>
    <col min="8201" max="8201" width="11" style="359" customWidth="1"/>
    <col min="8202" max="8202" width="11.109375" style="359" customWidth="1"/>
    <col min="8203" max="8204" width="13.33203125" style="359" customWidth="1"/>
    <col min="8205" max="8205" width="13.88671875" style="359" customWidth="1"/>
    <col min="8206" max="8209" width="9.109375" style="359" customWidth="1"/>
    <col min="8210" max="8448" width="8.88671875" style="359"/>
    <col min="8449" max="8449" width="46.109375" style="359" customWidth="1"/>
    <col min="8450" max="8450" width="30.6640625" style="359" customWidth="1"/>
    <col min="8451" max="8451" width="20.88671875" style="359" customWidth="1"/>
    <col min="8452" max="8453" width="20.33203125" style="359" customWidth="1"/>
    <col min="8454" max="8454" width="14.6640625" style="359" customWidth="1"/>
    <col min="8455" max="8455" width="14" style="359" customWidth="1"/>
    <col min="8456" max="8456" width="32.88671875" style="359" customWidth="1"/>
    <col min="8457" max="8457" width="11" style="359" customWidth="1"/>
    <col min="8458" max="8458" width="11.109375" style="359" customWidth="1"/>
    <col min="8459" max="8460" width="13.33203125" style="359" customWidth="1"/>
    <col min="8461" max="8461" width="13.88671875" style="359" customWidth="1"/>
    <col min="8462" max="8465" width="9.109375" style="359" customWidth="1"/>
    <col min="8466" max="8704" width="8.88671875" style="359"/>
    <col min="8705" max="8705" width="46.109375" style="359" customWidth="1"/>
    <col min="8706" max="8706" width="30.6640625" style="359" customWidth="1"/>
    <col min="8707" max="8707" width="20.88671875" style="359" customWidth="1"/>
    <col min="8708" max="8709" width="20.33203125" style="359" customWidth="1"/>
    <col min="8710" max="8710" width="14.6640625" style="359" customWidth="1"/>
    <col min="8711" max="8711" width="14" style="359" customWidth="1"/>
    <col min="8712" max="8712" width="32.88671875" style="359" customWidth="1"/>
    <col min="8713" max="8713" width="11" style="359" customWidth="1"/>
    <col min="8714" max="8714" width="11.109375" style="359" customWidth="1"/>
    <col min="8715" max="8716" width="13.33203125" style="359" customWidth="1"/>
    <col min="8717" max="8717" width="13.88671875" style="359" customWidth="1"/>
    <col min="8718" max="8721" width="9.109375" style="359" customWidth="1"/>
    <col min="8722" max="8960" width="8.88671875" style="359"/>
    <col min="8961" max="8961" width="46.109375" style="359" customWidth="1"/>
    <col min="8962" max="8962" width="30.6640625" style="359" customWidth="1"/>
    <col min="8963" max="8963" width="20.88671875" style="359" customWidth="1"/>
    <col min="8964" max="8965" width="20.33203125" style="359" customWidth="1"/>
    <col min="8966" max="8966" width="14.6640625" style="359" customWidth="1"/>
    <col min="8967" max="8967" width="14" style="359" customWidth="1"/>
    <col min="8968" max="8968" width="32.88671875" style="359" customWidth="1"/>
    <col min="8969" max="8969" width="11" style="359" customWidth="1"/>
    <col min="8970" max="8970" width="11.109375" style="359" customWidth="1"/>
    <col min="8971" max="8972" width="13.33203125" style="359" customWidth="1"/>
    <col min="8973" max="8973" width="13.88671875" style="359" customWidth="1"/>
    <col min="8974" max="8977" width="9.109375" style="359" customWidth="1"/>
    <col min="8978" max="9216" width="8.88671875" style="359"/>
    <col min="9217" max="9217" width="46.109375" style="359" customWidth="1"/>
    <col min="9218" max="9218" width="30.6640625" style="359" customWidth="1"/>
    <col min="9219" max="9219" width="20.88671875" style="359" customWidth="1"/>
    <col min="9220" max="9221" width="20.33203125" style="359" customWidth="1"/>
    <col min="9222" max="9222" width="14.6640625" style="359" customWidth="1"/>
    <col min="9223" max="9223" width="14" style="359" customWidth="1"/>
    <col min="9224" max="9224" width="32.88671875" style="359" customWidth="1"/>
    <col min="9225" max="9225" width="11" style="359" customWidth="1"/>
    <col min="9226" max="9226" width="11.109375" style="359" customWidth="1"/>
    <col min="9227" max="9228" width="13.33203125" style="359" customWidth="1"/>
    <col min="9229" max="9229" width="13.88671875" style="359" customWidth="1"/>
    <col min="9230" max="9233" width="9.109375" style="359" customWidth="1"/>
    <col min="9234" max="9472" width="8.88671875" style="359"/>
    <col min="9473" max="9473" width="46.109375" style="359" customWidth="1"/>
    <col min="9474" max="9474" width="30.6640625" style="359" customWidth="1"/>
    <col min="9475" max="9475" width="20.88671875" style="359" customWidth="1"/>
    <col min="9476" max="9477" width="20.33203125" style="359" customWidth="1"/>
    <col min="9478" max="9478" width="14.6640625" style="359" customWidth="1"/>
    <col min="9479" max="9479" width="14" style="359" customWidth="1"/>
    <col min="9480" max="9480" width="32.88671875" style="359" customWidth="1"/>
    <col min="9481" max="9481" width="11" style="359" customWidth="1"/>
    <col min="9482" max="9482" width="11.109375" style="359" customWidth="1"/>
    <col min="9483" max="9484" width="13.33203125" style="359" customWidth="1"/>
    <col min="9485" max="9485" width="13.88671875" style="359" customWidth="1"/>
    <col min="9486" max="9489" width="9.109375" style="359" customWidth="1"/>
    <col min="9490" max="9728" width="8.88671875" style="359"/>
    <col min="9729" max="9729" width="46.109375" style="359" customWidth="1"/>
    <col min="9730" max="9730" width="30.6640625" style="359" customWidth="1"/>
    <col min="9731" max="9731" width="20.88671875" style="359" customWidth="1"/>
    <col min="9732" max="9733" width="20.33203125" style="359" customWidth="1"/>
    <col min="9734" max="9734" width="14.6640625" style="359" customWidth="1"/>
    <col min="9735" max="9735" width="14" style="359" customWidth="1"/>
    <col min="9736" max="9736" width="32.88671875" style="359" customWidth="1"/>
    <col min="9737" max="9737" width="11" style="359" customWidth="1"/>
    <col min="9738" max="9738" width="11.109375" style="359" customWidth="1"/>
    <col min="9739" max="9740" width="13.33203125" style="359" customWidth="1"/>
    <col min="9741" max="9741" width="13.88671875" style="359" customWidth="1"/>
    <col min="9742" max="9745" width="9.109375" style="359" customWidth="1"/>
    <col min="9746" max="9984" width="8.88671875" style="359"/>
    <col min="9985" max="9985" width="46.109375" style="359" customWidth="1"/>
    <col min="9986" max="9986" width="30.6640625" style="359" customWidth="1"/>
    <col min="9987" max="9987" width="20.88671875" style="359" customWidth="1"/>
    <col min="9988" max="9989" width="20.33203125" style="359" customWidth="1"/>
    <col min="9990" max="9990" width="14.6640625" style="359" customWidth="1"/>
    <col min="9991" max="9991" width="14" style="359" customWidth="1"/>
    <col min="9992" max="9992" width="32.88671875" style="359" customWidth="1"/>
    <col min="9993" max="9993" width="11" style="359" customWidth="1"/>
    <col min="9994" max="9994" width="11.109375" style="359" customWidth="1"/>
    <col min="9995" max="9996" width="13.33203125" style="359" customWidth="1"/>
    <col min="9997" max="9997" width="13.88671875" style="359" customWidth="1"/>
    <col min="9998" max="10001" width="9.109375" style="359" customWidth="1"/>
    <col min="10002" max="10240" width="8.88671875" style="359"/>
    <col min="10241" max="10241" width="46.109375" style="359" customWidth="1"/>
    <col min="10242" max="10242" width="30.6640625" style="359" customWidth="1"/>
    <col min="10243" max="10243" width="20.88671875" style="359" customWidth="1"/>
    <col min="10244" max="10245" width="20.33203125" style="359" customWidth="1"/>
    <col min="10246" max="10246" width="14.6640625" style="359" customWidth="1"/>
    <col min="10247" max="10247" width="14" style="359" customWidth="1"/>
    <col min="10248" max="10248" width="32.88671875" style="359" customWidth="1"/>
    <col min="10249" max="10249" width="11" style="359" customWidth="1"/>
    <col min="10250" max="10250" width="11.109375" style="359" customWidth="1"/>
    <col min="10251" max="10252" width="13.33203125" style="359" customWidth="1"/>
    <col min="10253" max="10253" width="13.88671875" style="359" customWidth="1"/>
    <col min="10254" max="10257" width="9.109375" style="359" customWidth="1"/>
    <col min="10258" max="10496" width="8.88671875" style="359"/>
    <col min="10497" max="10497" width="46.109375" style="359" customWidth="1"/>
    <col min="10498" max="10498" width="30.6640625" style="359" customWidth="1"/>
    <col min="10499" max="10499" width="20.88671875" style="359" customWidth="1"/>
    <col min="10500" max="10501" width="20.33203125" style="359" customWidth="1"/>
    <col min="10502" max="10502" width="14.6640625" style="359" customWidth="1"/>
    <col min="10503" max="10503" width="14" style="359" customWidth="1"/>
    <col min="10504" max="10504" width="32.88671875" style="359" customWidth="1"/>
    <col min="10505" max="10505" width="11" style="359" customWidth="1"/>
    <col min="10506" max="10506" width="11.109375" style="359" customWidth="1"/>
    <col min="10507" max="10508" width="13.33203125" style="359" customWidth="1"/>
    <col min="10509" max="10509" width="13.88671875" style="359" customWidth="1"/>
    <col min="10510" max="10513" width="9.109375" style="359" customWidth="1"/>
    <col min="10514" max="10752" width="8.88671875" style="359"/>
    <col min="10753" max="10753" width="46.109375" style="359" customWidth="1"/>
    <col min="10754" max="10754" width="30.6640625" style="359" customWidth="1"/>
    <col min="10755" max="10755" width="20.88671875" style="359" customWidth="1"/>
    <col min="10756" max="10757" width="20.33203125" style="359" customWidth="1"/>
    <col min="10758" max="10758" width="14.6640625" style="359" customWidth="1"/>
    <col min="10759" max="10759" width="14" style="359" customWidth="1"/>
    <col min="10760" max="10760" width="32.88671875" style="359" customWidth="1"/>
    <col min="10761" max="10761" width="11" style="359" customWidth="1"/>
    <col min="10762" max="10762" width="11.109375" style="359" customWidth="1"/>
    <col min="10763" max="10764" width="13.33203125" style="359" customWidth="1"/>
    <col min="10765" max="10765" width="13.88671875" style="359" customWidth="1"/>
    <col min="10766" max="10769" width="9.109375" style="359" customWidth="1"/>
    <col min="10770" max="11008" width="8.88671875" style="359"/>
    <col min="11009" max="11009" width="46.109375" style="359" customWidth="1"/>
    <col min="11010" max="11010" width="30.6640625" style="359" customWidth="1"/>
    <col min="11011" max="11011" width="20.88671875" style="359" customWidth="1"/>
    <col min="11012" max="11013" width="20.33203125" style="359" customWidth="1"/>
    <col min="11014" max="11014" width="14.6640625" style="359" customWidth="1"/>
    <col min="11015" max="11015" width="14" style="359" customWidth="1"/>
    <col min="11016" max="11016" width="32.88671875" style="359" customWidth="1"/>
    <col min="11017" max="11017" width="11" style="359" customWidth="1"/>
    <col min="11018" max="11018" width="11.109375" style="359" customWidth="1"/>
    <col min="11019" max="11020" width="13.33203125" style="359" customWidth="1"/>
    <col min="11021" max="11021" width="13.88671875" style="359" customWidth="1"/>
    <col min="11022" max="11025" width="9.109375" style="359" customWidth="1"/>
    <col min="11026" max="11264" width="8.88671875" style="359"/>
    <col min="11265" max="11265" width="46.109375" style="359" customWidth="1"/>
    <col min="11266" max="11266" width="30.6640625" style="359" customWidth="1"/>
    <col min="11267" max="11267" width="20.88671875" style="359" customWidth="1"/>
    <col min="11268" max="11269" width="20.33203125" style="359" customWidth="1"/>
    <col min="11270" max="11270" width="14.6640625" style="359" customWidth="1"/>
    <col min="11271" max="11271" width="14" style="359" customWidth="1"/>
    <col min="11272" max="11272" width="32.88671875" style="359" customWidth="1"/>
    <col min="11273" max="11273" width="11" style="359" customWidth="1"/>
    <col min="11274" max="11274" width="11.109375" style="359" customWidth="1"/>
    <col min="11275" max="11276" width="13.33203125" style="359" customWidth="1"/>
    <col min="11277" max="11277" width="13.88671875" style="359" customWidth="1"/>
    <col min="11278" max="11281" width="9.109375" style="359" customWidth="1"/>
    <col min="11282" max="11520" width="8.88671875" style="359"/>
    <col min="11521" max="11521" width="46.109375" style="359" customWidth="1"/>
    <col min="11522" max="11522" width="30.6640625" style="359" customWidth="1"/>
    <col min="11523" max="11523" width="20.88671875" style="359" customWidth="1"/>
    <col min="11524" max="11525" width="20.33203125" style="359" customWidth="1"/>
    <col min="11526" max="11526" width="14.6640625" style="359" customWidth="1"/>
    <col min="11527" max="11527" width="14" style="359" customWidth="1"/>
    <col min="11528" max="11528" width="32.88671875" style="359" customWidth="1"/>
    <col min="11529" max="11529" width="11" style="359" customWidth="1"/>
    <col min="11530" max="11530" width="11.109375" style="359" customWidth="1"/>
    <col min="11531" max="11532" width="13.33203125" style="359" customWidth="1"/>
    <col min="11533" max="11533" width="13.88671875" style="359" customWidth="1"/>
    <col min="11534" max="11537" width="9.109375" style="359" customWidth="1"/>
    <col min="11538" max="11776" width="8.88671875" style="359"/>
    <col min="11777" max="11777" width="46.109375" style="359" customWidth="1"/>
    <col min="11778" max="11778" width="30.6640625" style="359" customWidth="1"/>
    <col min="11779" max="11779" width="20.88671875" style="359" customWidth="1"/>
    <col min="11780" max="11781" width="20.33203125" style="359" customWidth="1"/>
    <col min="11782" max="11782" width="14.6640625" style="359" customWidth="1"/>
    <col min="11783" max="11783" width="14" style="359" customWidth="1"/>
    <col min="11784" max="11784" width="32.88671875" style="359" customWidth="1"/>
    <col min="11785" max="11785" width="11" style="359" customWidth="1"/>
    <col min="11786" max="11786" width="11.109375" style="359" customWidth="1"/>
    <col min="11787" max="11788" width="13.33203125" style="359" customWidth="1"/>
    <col min="11789" max="11789" width="13.88671875" style="359" customWidth="1"/>
    <col min="11790" max="11793" width="9.109375" style="359" customWidth="1"/>
    <col min="11794" max="12032" width="8.88671875" style="359"/>
    <col min="12033" max="12033" width="46.109375" style="359" customWidth="1"/>
    <col min="12034" max="12034" width="30.6640625" style="359" customWidth="1"/>
    <col min="12035" max="12035" width="20.88671875" style="359" customWidth="1"/>
    <col min="12036" max="12037" width="20.33203125" style="359" customWidth="1"/>
    <col min="12038" max="12038" width="14.6640625" style="359" customWidth="1"/>
    <col min="12039" max="12039" width="14" style="359" customWidth="1"/>
    <col min="12040" max="12040" width="32.88671875" style="359" customWidth="1"/>
    <col min="12041" max="12041" width="11" style="359" customWidth="1"/>
    <col min="12042" max="12042" width="11.109375" style="359" customWidth="1"/>
    <col min="12043" max="12044" width="13.33203125" style="359" customWidth="1"/>
    <col min="12045" max="12045" width="13.88671875" style="359" customWidth="1"/>
    <col min="12046" max="12049" width="9.109375" style="359" customWidth="1"/>
    <col min="12050" max="12288" width="8.88671875" style="359"/>
    <col min="12289" max="12289" width="46.109375" style="359" customWidth="1"/>
    <col min="12290" max="12290" width="30.6640625" style="359" customWidth="1"/>
    <col min="12291" max="12291" width="20.88671875" style="359" customWidth="1"/>
    <col min="12292" max="12293" width="20.33203125" style="359" customWidth="1"/>
    <col min="12294" max="12294" width="14.6640625" style="359" customWidth="1"/>
    <col min="12295" max="12295" width="14" style="359" customWidth="1"/>
    <col min="12296" max="12296" width="32.88671875" style="359" customWidth="1"/>
    <col min="12297" max="12297" width="11" style="359" customWidth="1"/>
    <col min="12298" max="12298" width="11.109375" style="359" customWidth="1"/>
    <col min="12299" max="12300" width="13.33203125" style="359" customWidth="1"/>
    <col min="12301" max="12301" width="13.88671875" style="359" customWidth="1"/>
    <col min="12302" max="12305" width="9.109375" style="359" customWidth="1"/>
    <col min="12306" max="12544" width="8.88671875" style="359"/>
    <col min="12545" max="12545" width="46.109375" style="359" customWidth="1"/>
    <col min="12546" max="12546" width="30.6640625" style="359" customWidth="1"/>
    <col min="12547" max="12547" width="20.88671875" style="359" customWidth="1"/>
    <col min="12548" max="12549" width="20.33203125" style="359" customWidth="1"/>
    <col min="12550" max="12550" width="14.6640625" style="359" customWidth="1"/>
    <col min="12551" max="12551" width="14" style="359" customWidth="1"/>
    <col min="12552" max="12552" width="32.88671875" style="359" customWidth="1"/>
    <col min="12553" max="12553" width="11" style="359" customWidth="1"/>
    <col min="12554" max="12554" width="11.109375" style="359" customWidth="1"/>
    <col min="12555" max="12556" width="13.33203125" style="359" customWidth="1"/>
    <col min="12557" max="12557" width="13.88671875" style="359" customWidth="1"/>
    <col min="12558" max="12561" width="9.109375" style="359" customWidth="1"/>
    <col min="12562" max="12800" width="8.88671875" style="359"/>
    <col min="12801" max="12801" width="46.109375" style="359" customWidth="1"/>
    <col min="12802" max="12802" width="30.6640625" style="359" customWidth="1"/>
    <col min="12803" max="12803" width="20.88671875" style="359" customWidth="1"/>
    <col min="12804" max="12805" width="20.33203125" style="359" customWidth="1"/>
    <col min="12806" max="12806" width="14.6640625" style="359" customWidth="1"/>
    <col min="12807" max="12807" width="14" style="359" customWidth="1"/>
    <col min="12808" max="12808" width="32.88671875" style="359" customWidth="1"/>
    <col min="12809" max="12809" width="11" style="359" customWidth="1"/>
    <col min="12810" max="12810" width="11.109375" style="359" customWidth="1"/>
    <col min="12811" max="12812" width="13.33203125" style="359" customWidth="1"/>
    <col min="12813" max="12813" width="13.88671875" style="359" customWidth="1"/>
    <col min="12814" max="12817" width="9.109375" style="359" customWidth="1"/>
    <col min="12818" max="13056" width="8.88671875" style="359"/>
    <col min="13057" max="13057" width="46.109375" style="359" customWidth="1"/>
    <col min="13058" max="13058" width="30.6640625" style="359" customWidth="1"/>
    <col min="13059" max="13059" width="20.88671875" style="359" customWidth="1"/>
    <col min="13060" max="13061" width="20.33203125" style="359" customWidth="1"/>
    <col min="13062" max="13062" width="14.6640625" style="359" customWidth="1"/>
    <col min="13063" max="13063" width="14" style="359" customWidth="1"/>
    <col min="13064" max="13064" width="32.88671875" style="359" customWidth="1"/>
    <col min="13065" max="13065" width="11" style="359" customWidth="1"/>
    <col min="13066" max="13066" width="11.109375" style="359" customWidth="1"/>
    <col min="13067" max="13068" width="13.33203125" style="359" customWidth="1"/>
    <col min="13069" max="13069" width="13.88671875" style="359" customWidth="1"/>
    <col min="13070" max="13073" width="9.109375" style="359" customWidth="1"/>
    <col min="13074" max="13312" width="8.88671875" style="359"/>
    <col min="13313" max="13313" width="46.109375" style="359" customWidth="1"/>
    <col min="13314" max="13314" width="30.6640625" style="359" customWidth="1"/>
    <col min="13315" max="13315" width="20.88671875" style="359" customWidth="1"/>
    <col min="13316" max="13317" width="20.33203125" style="359" customWidth="1"/>
    <col min="13318" max="13318" width="14.6640625" style="359" customWidth="1"/>
    <col min="13319" max="13319" width="14" style="359" customWidth="1"/>
    <col min="13320" max="13320" width="32.88671875" style="359" customWidth="1"/>
    <col min="13321" max="13321" width="11" style="359" customWidth="1"/>
    <col min="13322" max="13322" width="11.109375" style="359" customWidth="1"/>
    <col min="13323" max="13324" width="13.33203125" style="359" customWidth="1"/>
    <col min="13325" max="13325" width="13.88671875" style="359" customWidth="1"/>
    <col min="13326" max="13329" width="9.109375" style="359" customWidth="1"/>
    <col min="13330" max="13568" width="8.88671875" style="359"/>
    <col min="13569" max="13569" width="46.109375" style="359" customWidth="1"/>
    <col min="13570" max="13570" width="30.6640625" style="359" customWidth="1"/>
    <col min="13571" max="13571" width="20.88671875" style="359" customWidth="1"/>
    <col min="13572" max="13573" width="20.33203125" style="359" customWidth="1"/>
    <col min="13574" max="13574" width="14.6640625" style="359" customWidth="1"/>
    <col min="13575" max="13575" width="14" style="359" customWidth="1"/>
    <col min="13576" max="13576" width="32.88671875" style="359" customWidth="1"/>
    <col min="13577" max="13577" width="11" style="359" customWidth="1"/>
    <col min="13578" max="13578" width="11.109375" style="359" customWidth="1"/>
    <col min="13579" max="13580" width="13.33203125" style="359" customWidth="1"/>
    <col min="13581" max="13581" width="13.88671875" style="359" customWidth="1"/>
    <col min="13582" max="13585" width="9.109375" style="359" customWidth="1"/>
    <col min="13586" max="13824" width="8.88671875" style="359"/>
    <col min="13825" max="13825" width="46.109375" style="359" customWidth="1"/>
    <col min="13826" max="13826" width="30.6640625" style="359" customWidth="1"/>
    <col min="13827" max="13827" width="20.88671875" style="359" customWidth="1"/>
    <col min="13828" max="13829" width="20.33203125" style="359" customWidth="1"/>
    <col min="13830" max="13830" width="14.6640625" style="359" customWidth="1"/>
    <col min="13831" max="13831" width="14" style="359" customWidth="1"/>
    <col min="13832" max="13832" width="32.88671875" style="359" customWidth="1"/>
    <col min="13833" max="13833" width="11" style="359" customWidth="1"/>
    <col min="13834" max="13834" width="11.109375" style="359" customWidth="1"/>
    <col min="13835" max="13836" width="13.33203125" style="359" customWidth="1"/>
    <col min="13837" max="13837" width="13.88671875" style="359" customWidth="1"/>
    <col min="13838" max="13841" width="9.109375" style="359" customWidth="1"/>
    <col min="13842" max="14080" width="8.88671875" style="359"/>
    <col min="14081" max="14081" width="46.109375" style="359" customWidth="1"/>
    <col min="14082" max="14082" width="30.6640625" style="359" customWidth="1"/>
    <col min="14083" max="14083" width="20.88671875" style="359" customWidth="1"/>
    <col min="14084" max="14085" width="20.33203125" style="359" customWidth="1"/>
    <col min="14086" max="14086" width="14.6640625" style="359" customWidth="1"/>
    <col min="14087" max="14087" width="14" style="359" customWidth="1"/>
    <col min="14088" max="14088" width="32.88671875" style="359" customWidth="1"/>
    <col min="14089" max="14089" width="11" style="359" customWidth="1"/>
    <col min="14090" max="14090" width="11.109375" style="359" customWidth="1"/>
    <col min="14091" max="14092" width="13.33203125" style="359" customWidth="1"/>
    <col min="14093" max="14093" width="13.88671875" style="359" customWidth="1"/>
    <col min="14094" max="14097" width="9.109375" style="359" customWidth="1"/>
    <col min="14098" max="14336" width="8.88671875" style="359"/>
    <col min="14337" max="14337" width="46.109375" style="359" customWidth="1"/>
    <col min="14338" max="14338" width="30.6640625" style="359" customWidth="1"/>
    <col min="14339" max="14339" width="20.88671875" style="359" customWidth="1"/>
    <col min="14340" max="14341" width="20.33203125" style="359" customWidth="1"/>
    <col min="14342" max="14342" width="14.6640625" style="359" customWidth="1"/>
    <col min="14343" max="14343" width="14" style="359" customWidth="1"/>
    <col min="14344" max="14344" width="32.88671875" style="359" customWidth="1"/>
    <col min="14345" max="14345" width="11" style="359" customWidth="1"/>
    <col min="14346" max="14346" width="11.109375" style="359" customWidth="1"/>
    <col min="14347" max="14348" width="13.33203125" style="359" customWidth="1"/>
    <col min="14349" max="14349" width="13.88671875" style="359" customWidth="1"/>
    <col min="14350" max="14353" width="9.109375" style="359" customWidth="1"/>
    <col min="14354" max="14592" width="8.88671875" style="359"/>
    <col min="14593" max="14593" width="46.109375" style="359" customWidth="1"/>
    <col min="14594" max="14594" width="30.6640625" style="359" customWidth="1"/>
    <col min="14595" max="14595" width="20.88671875" style="359" customWidth="1"/>
    <col min="14596" max="14597" width="20.33203125" style="359" customWidth="1"/>
    <col min="14598" max="14598" width="14.6640625" style="359" customWidth="1"/>
    <col min="14599" max="14599" width="14" style="359" customWidth="1"/>
    <col min="14600" max="14600" width="32.88671875" style="359" customWidth="1"/>
    <col min="14601" max="14601" width="11" style="359" customWidth="1"/>
    <col min="14602" max="14602" width="11.109375" style="359" customWidth="1"/>
    <col min="14603" max="14604" width="13.33203125" style="359" customWidth="1"/>
    <col min="14605" max="14605" width="13.88671875" style="359" customWidth="1"/>
    <col min="14606" max="14609" width="9.109375" style="359" customWidth="1"/>
    <col min="14610" max="14848" width="8.88671875" style="359"/>
    <col min="14849" max="14849" width="46.109375" style="359" customWidth="1"/>
    <col min="14850" max="14850" width="30.6640625" style="359" customWidth="1"/>
    <col min="14851" max="14851" width="20.88671875" style="359" customWidth="1"/>
    <col min="14852" max="14853" width="20.33203125" style="359" customWidth="1"/>
    <col min="14854" max="14854" width="14.6640625" style="359" customWidth="1"/>
    <col min="14855" max="14855" width="14" style="359" customWidth="1"/>
    <col min="14856" max="14856" width="32.88671875" style="359" customWidth="1"/>
    <col min="14857" max="14857" width="11" style="359" customWidth="1"/>
    <col min="14858" max="14858" width="11.109375" style="359" customWidth="1"/>
    <col min="14859" max="14860" width="13.33203125" style="359" customWidth="1"/>
    <col min="14861" max="14861" width="13.88671875" style="359" customWidth="1"/>
    <col min="14862" max="14865" width="9.109375" style="359" customWidth="1"/>
    <col min="14866" max="15104" width="8.88671875" style="359"/>
    <col min="15105" max="15105" width="46.109375" style="359" customWidth="1"/>
    <col min="15106" max="15106" width="30.6640625" style="359" customWidth="1"/>
    <col min="15107" max="15107" width="20.88671875" style="359" customWidth="1"/>
    <col min="15108" max="15109" width="20.33203125" style="359" customWidth="1"/>
    <col min="15110" max="15110" width="14.6640625" style="359" customWidth="1"/>
    <col min="15111" max="15111" width="14" style="359" customWidth="1"/>
    <col min="15112" max="15112" width="32.88671875" style="359" customWidth="1"/>
    <col min="15113" max="15113" width="11" style="359" customWidth="1"/>
    <col min="15114" max="15114" width="11.109375" style="359" customWidth="1"/>
    <col min="15115" max="15116" width="13.33203125" style="359" customWidth="1"/>
    <col min="15117" max="15117" width="13.88671875" style="359" customWidth="1"/>
    <col min="15118" max="15121" width="9.109375" style="359" customWidth="1"/>
    <col min="15122" max="15360" width="8.88671875" style="359"/>
    <col min="15361" max="15361" width="46.109375" style="359" customWidth="1"/>
    <col min="15362" max="15362" width="30.6640625" style="359" customWidth="1"/>
    <col min="15363" max="15363" width="20.88671875" style="359" customWidth="1"/>
    <col min="15364" max="15365" width="20.33203125" style="359" customWidth="1"/>
    <col min="15366" max="15366" width="14.6640625" style="359" customWidth="1"/>
    <col min="15367" max="15367" width="14" style="359" customWidth="1"/>
    <col min="15368" max="15368" width="32.88671875" style="359" customWidth="1"/>
    <col min="15369" max="15369" width="11" style="359" customWidth="1"/>
    <col min="15370" max="15370" width="11.109375" style="359" customWidth="1"/>
    <col min="15371" max="15372" width="13.33203125" style="359" customWidth="1"/>
    <col min="15373" max="15373" width="13.88671875" style="359" customWidth="1"/>
    <col min="15374" max="15377" width="9.109375" style="359" customWidth="1"/>
    <col min="15378" max="15616" width="8.88671875" style="359"/>
    <col min="15617" max="15617" width="46.109375" style="359" customWidth="1"/>
    <col min="15618" max="15618" width="30.6640625" style="359" customWidth="1"/>
    <col min="15619" max="15619" width="20.88671875" style="359" customWidth="1"/>
    <col min="15620" max="15621" width="20.33203125" style="359" customWidth="1"/>
    <col min="15622" max="15622" width="14.6640625" style="359" customWidth="1"/>
    <col min="15623" max="15623" width="14" style="359" customWidth="1"/>
    <col min="15624" max="15624" width="32.88671875" style="359" customWidth="1"/>
    <col min="15625" max="15625" width="11" style="359" customWidth="1"/>
    <col min="15626" max="15626" width="11.109375" style="359" customWidth="1"/>
    <col min="15627" max="15628" width="13.33203125" style="359" customWidth="1"/>
    <col min="15629" max="15629" width="13.88671875" style="359" customWidth="1"/>
    <col min="15630" max="15633" width="9.109375" style="359" customWidth="1"/>
    <col min="15634" max="15872" width="8.88671875" style="359"/>
    <col min="15873" max="15873" width="46.109375" style="359" customWidth="1"/>
    <col min="15874" max="15874" width="30.6640625" style="359" customWidth="1"/>
    <col min="15875" max="15875" width="20.88671875" style="359" customWidth="1"/>
    <col min="15876" max="15877" width="20.33203125" style="359" customWidth="1"/>
    <col min="15878" max="15878" width="14.6640625" style="359" customWidth="1"/>
    <col min="15879" max="15879" width="14" style="359" customWidth="1"/>
    <col min="15880" max="15880" width="32.88671875" style="359" customWidth="1"/>
    <col min="15881" max="15881" width="11" style="359" customWidth="1"/>
    <col min="15882" max="15882" width="11.109375" style="359" customWidth="1"/>
    <col min="15883" max="15884" width="13.33203125" style="359" customWidth="1"/>
    <col min="15885" max="15885" width="13.88671875" style="359" customWidth="1"/>
    <col min="15886" max="15889" width="9.109375" style="359" customWidth="1"/>
    <col min="15890" max="16128" width="8.88671875" style="359"/>
    <col min="16129" max="16129" width="46.109375" style="359" customWidth="1"/>
    <col min="16130" max="16130" width="30.6640625" style="359" customWidth="1"/>
    <col min="16131" max="16131" width="20.88671875" style="359" customWidth="1"/>
    <col min="16132" max="16133" width="20.33203125" style="359" customWidth="1"/>
    <col min="16134" max="16134" width="14.6640625" style="359" customWidth="1"/>
    <col min="16135" max="16135" width="14" style="359" customWidth="1"/>
    <col min="16136" max="16136" width="32.88671875" style="359" customWidth="1"/>
    <col min="16137" max="16137" width="11" style="359" customWidth="1"/>
    <col min="16138" max="16138" width="11.109375" style="359" customWidth="1"/>
    <col min="16139" max="16140" width="13.33203125" style="359" customWidth="1"/>
    <col min="16141" max="16141" width="13.88671875" style="359" customWidth="1"/>
    <col min="16142" max="16145" width="9.109375" style="359" customWidth="1"/>
    <col min="16146" max="16384" width="8.88671875" style="359"/>
  </cols>
  <sheetData>
    <row r="1" spans="4:7" x14ac:dyDescent="0.3">
      <c r="F1" s="699" t="s">
        <v>141</v>
      </c>
      <c r="G1" s="699"/>
    </row>
    <row r="2" spans="4:7" x14ac:dyDescent="0.3">
      <c r="D2" s="699" t="s">
        <v>281</v>
      </c>
      <c r="E2" s="699"/>
      <c r="F2" s="699"/>
      <c r="G2" s="699"/>
    </row>
    <row r="3" spans="4:7" x14ac:dyDescent="0.3">
      <c r="D3" s="699" t="s">
        <v>142</v>
      </c>
      <c r="E3" s="699"/>
      <c r="F3" s="699"/>
      <c r="G3" s="699"/>
    </row>
    <row r="4" spans="4:7" ht="16.649999999999999" customHeight="1" x14ac:dyDescent="0.3">
      <c r="D4" s="699" t="s">
        <v>143</v>
      </c>
      <c r="E4" s="699"/>
      <c r="F4" s="699"/>
      <c r="G4" s="699"/>
    </row>
    <row r="5" spans="4:7" x14ac:dyDescent="0.3">
      <c r="D5" s="360"/>
      <c r="E5" s="360"/>
      <c r="F5" s="360"/>
      <c r="G5" s="360"/>
    </row>
    <row r="7" spans="4:7" s="361" customFormat="1" ht="19.5" customHeight="1" x14ac:dyDescent="0.3">
      <c r="D7" s="709" t="s">
        <v>121</v>
      </c>
      <c r="E7" s="709"/>
      <c r="F7" s="709"/>
      <c r="G7" s="709"/>
    </row>
    <row r="8" spans="4:7" s="361" customFormat="1" ht="15.6" x14ac:dyDescent="0.3">
      <c r="D8" s="710" t="s">
        <v>282</v>
      </c>
      <c r="E8" s="710"/>
      <c r="F8" s="710"/>
      <c r="G8" s="710"/>
    </row>
    <row r="9" spans="4:7" s="361" customFormat="1" ht="15.6" x14ac:dyDescent="0.3">
      <c r="D9" s="710" t="s">
        <v>122</v>
      </c>
      <c r="E9" s="710"/>
      <c r="F9" s="710"/>
      <c r="G9" s="710"/>
    </row>
    <row r="10" spans="4:7" s="361" customFormat="1" ht="15.6" x14ac:dyDescent="0.3">
      <c r="D10" s="709" t="s">
        <v>123</v>
      </c>
      <c r="E10" s="709"/>
      <c r="F10" s="709"/>
      <c r="G10" s="709"/>
    </row>
    <row r="11" spans="4:7" s="361" customFormat="1" ht="21.75" customHeight="1" x14ac:dyDescent="0.3">
      <c r="D11" s="362"/>
      <c r="E11" s="362"/>
      <c r="F11" s="362"/>
      <c r="G11" s="362"/>
    </row>
    <row r="12" spans="4:7" s="361" customFormat="1" ht="19.5" customHeight="1" x14ac:dyDescent="0.3">
      <c r="D12" s="192" t="s">
        <v>144</v>
      </c>
      <c r="E12" s="192"/>
      <c r="F12" s="192"/>
      <c r="G12" s="192"/>
    </row>
    <row r="13" spans="4:7" s="192" customFormat="1" ht="15.6" x14ac:dyDescent="0.3">
      <c r="D13" s="192" t="s">
        <v>145</v>
      </c>
    </row>
    <row r="14" spans="4:7" s="35" customFormat="1" ht="15.6" x14ac:dyDescent="0.3">
      <c r="D14" s="192" t="s">
        <v>146</v>
      </c>
      <c r="E14" s="192"/>
      <c r="F14" s="192"/>
      <c r="G14" s="192"/>
    </row>
    <row r="15" spans="4:7" s="35" customFormat="1" ht="15.6" x14ac:dyDescent="0.3">
      <c r="D15" s="35" t="s">
        <v>147</v>
      </c>
    </row>
    <row r="16" spans="4:7" s="35" customFormat="1" ht="15.6" x14ac:dyDescent="0.3">
      <c r="D16" s="193" t="s">
        <v>322</v>
      </c>
    </row>
    <row r="17" spans="1:13" s="35" customFormat="1" ht="15.6" x14ac:dyDescent="0.3">
      <c r="F17" s="37" t="s">
        <v>148</v>
      </c>
    </row>
    <row r="18" spans="1:13" s="35" customFormat="1" ht="18" customHeight="1" x14ac:dyDescent="0.3"/>
    <row r="19" spans="1:13" s="35" customFormat="1" ht="18" customHeight="1" x14ac:dyDescent="0.3">
      <c r="F19" s="36"/>
    </row>
    <row r="20" spans="1:13" s="365" customFormat="1" ht="19.95" customHeight="1" x14ac:dyDescent="0.3">
      <c r="A20" s="729" t="s">
        <v>0</v>
      </c>
      <c r="B20" s="729"/>
      <c r="C20" s="729"/>
      <c r="D20" s="729"/>
      <c r="E20" s="729"/>
      <c r="F20" s="729"/>
      <c r="G20" s="729"/>
      <c r="H20" s="363"/>
      <c r="I20" s="364"/>
    </row>
    <row r="21" spans="1:13" s="365" customFormat="1" ht="15.6" x14ac:dyDescent="0.3">
      <c r="A21" s="730" t="s">
        <v>46</v>
      </c>
      <c r="B21" s="730"/>
      <c r="C21" s="730"/>
      <c r="D21" s="730"/>
      <c r="E21" s="730"/>
      <c r="F21" s="730"/>
      <c r="G21" s="730"/>
      <c r="H21" s="366"/>
      <c r="I21" s="364"/>
    </row>
    <row r="22" spans="1:13" s="365" customFormat="1" ht="15.6" x14ac:dyDescent="0.3">
      <c r="A22" s="731" t="s">
        <v>1</v>
      </c>
      <c r="B22" s="731"/>
      <c r="C22" s="731"/>
      <c r="D22" s="731"/>
      <c r="E22" s="731"/>
      <c r="F22" s="731"/>
      <c r="G22" s="731"/>
      <c r="H22" s="367"/>
      <c r="I22" s="364"/>
    </row>
    <row r="23" spans="1:13" s="365" customFormat="1" ht="15" customHeight="1" x14ac:dyDescent="0.3">
      <c r="A23" s="729" t="s">
        <v>283</v>
      </c>
      <c r="B23" s="729"/>
      <c r="C23" s="729"/>
      <c r="D23" s="729"/>
      <c r="E23" s="729"/>
      <c r="F23" s="729"/>
      <c r="G23" s="729"/>
      <c r="H23" s="363"/>
      <c r="I23" s="364"/>
    </row>
    <row r="24" spans="1:13" ht="18" customHeight="1" x14ac:dyDescent="0.3">
      <c r="A24" s="368"/>
      <c r="B24" s="368"/>
      <c r="C24" s="369"/>
      <c r="D24" s="369"/>
      <c r="E24" s="369"/>
      <c r="F24" s="369"/>
      <c r="G24" s="369"/>
      <c r="H24" s="369"/>
      <c r="J24" s="371"/>
      <c r="K24" s="371"/>
      <c r="L24" s="371"/>
      <c r="M24" s="371"/>
    </row>
    <row r="25" spans="1:13" ht="27.6" customHeight="1" x14ac:dyDescent="0.3">
      <c r="A25" s="732" t="s">
        <v>157</v>
      </c>
      <c r="B25" s="732"/>
      <c r="C25" s="732"/>
      <c r="D25" s="732"/>
      <c r="E25" s="732"/>
      <c r="F25" s="732"/>
      <c r="G25" s="732"/>
      <c r="H25" s="368"/>
      <c r="J25" s="371"/>
      <c r="K25" s="371"/>
      <c r="L25" s="371"/>
      <c r="M25" s="371"/>
    </row>
    <row r="26" spans="1:13" s="372" customFormat="1" ht="51.75" customHeight="1" x14ac:dyDescent="0.3">
      <c r="A26" s="704" t="s">
        <v>299</v>
      </c>
      <c r="B26" s="704"/>
      <c r="C26" s="704"/>
      <c r="D26" s="704"/>
      <c r="E26" s="704"/>
      <c r="F26" s="704"/>
      <c r="G26" s="704"/>
      <c r="H26" s="373"/>
      <c r="I26" s="374"/>
      <c r="J26" s="373"/>
      <c r="K26" s="373"/>
      <c r="L26" s="373"/>
      <c r="M26" s="373"/>
    </row>
    <row r="27" spans="1:13" s="365" customFormat="1" ht="108.6" customHeight="1" x14ac:dyDescent="0.3">
      <c r="A27" s="733" t="s">
        <v>311</v>
      </c>
      <c r="B27" s="733"/>
      <c r="C27" s="733"/>
      <c r="D27" s="733"/>
      <c r="E27" s="733"/>
      <c r="F27" s="733"/>
      <c r="G27" s="733"/>
      <c r="H27" s="375"/>
      <c r="I27" s="376"/>
      <c r="J27" s="377"/>
      <c r="K27" s="377"/>
      <c r="L27" s="377"/>
    </row>
    <row r="28" spans="1:13" s="378" customFormat="1" ht="17.25" customHeight="1" x14ac:dyDescent="0.3">
      <c r="A28" s="361" t="s">
        <v>2</v>
      </c>
    </row>
    <row r="29" spans="1:13" s="378" customFormat="1" ht="15.75" customHeight="1" x14ac:dyDescent="0.3">
      <c r="A29" s="734" t="s">
        <v>47</v>
      </c>
      <c r="B29" s="734"/>
      <c r="C29" s="734"/>
      <c r="D29" s="734"/>
      <c r="E29" s="734"/>
      <c r="F29" s="734"/>
      <c r="G29" s="734"/>
    </row>
    <row r="30" spans="1:13" s="378" customFormat="1" ht="18" customHeight="1" x14ac:dyDescent="0.3">
      <c r="A30" s="735" t="s">
        <v>42</v>
      </c>
      <c r="B30" s="735"/>
      <c r="C30" s="735"/>
      <c r="D30" s="735"/>
      <c r="E30" s="735"/>
      <c r="F30" s="735"/>
      <c r="G30" s="735"/>
    </row>
    <row r="31" spans="1:13" s="378" customFormat="1" ht="16.649999999999999" customHeight="1" x14ac:dyDescent="0.3">
      <c r="A31" s="361" t="s">
        <v>43</v>
      </c>
    </row>
    <row r="32" spans="1:13" s="378" customFormat="1" ht="15.6" x14ac:dyDescent="0.3">
      <c r="A32" s="361" t="s">
        <v>44</v>
      </c>
    </row>
    <row r="33" spans="1:13" ht="31.5" customHeight="1" x14ac:dyDescent="0.3">
      <c r="A33" s="733" t="s">
        <v>82</v>
      </c>
      <c r="B33" s="733"/>
      <c r="C33" s="733"/>
      <c r="D33" s="733"/>
      <c r="E33" s="733"/>
      <c r="F33" s="733"/>
      <c r="G33" s="733"/>
      <c r="H33" s="368"/>
      <c r="I33" s="379"/>
      <c r="J33" s="380"/>
      <c r="K33" s="380"/>
      <c r="L33" s="380"/>
    </row>
    <row r="34" spans="1:13" s="378" customFormat="1" ht="64.2" customHeight="1" x14ac:dyDescent="0.3">
      <c r="A34" s="728" t="s">
        <v>305</v>
      </c>
      <c r="B34" s="728"/>
      <c r="C34" s="728"/>
      <c r="D34" s="728"/>
      <c r="E34" s="728"/>
      <c r="F34" s="728"/>
      <c r="G34" s="728"/>
    </row>
    <row r="35" spans="1:13" ht="118.5" customHeight="1" x14ac:dyDescent="0.3">
      <c r="A35" s="733" t="s">
        <v>158</v>
      </c>
      <c r="B35" s="733"/>
      <c r="C35" s="733"/>
      <c r="D35" s="733"/>
      <c r="E35" s="733"/>
      <c r="F35" s="733"/>
      <c r="G35" s="733"/>
      <c r="H35" s="368"/>
    </row>
    <row r="36" spans="1:13" ht="15.6" x14ac:dyDescent="0.3">
      <c r="A36" s="736"/>
      <c r="B36" s="736"/>
      <c r="C36" s="736"/>
      <c r="D36" s="736"/>
      <c r="E36" s="736"/>
      <c r="F36" s="736"/>
      <c r="G36" s="736"/>
      <c r="H36" s="381"/>
    </row>
    <row r="37" spans="1:13" ht="29.4" customHeight="1" x14ac:dyDescent="0.3">
      <c r="A37" s="737" t="s">
        <v>3</v>
      </c>
      <c r="B37" s="737"/>
      <c r="C37" s="737"/>
      <c r="D37" s="737"/>
      <c r="E37" s="737"/>
      <c r="F37" s="737"/>
      <c r="G37" s="737"/>
      <c r="H37" s="370"/>
      <c r="I37" s="359"/>
    </row>
    <row r="38" spans="1:13" ht="36" customHeight="1" x14ac:dyDescent="0.3">
      <c r="A38" s="738" t="s">
        <v>4</v>
      </c>
      <c r="B38" s="738" t="s">
        <v>5</v>
      </c>
      <c r="C38" s="382" t="s">
        <v>6</v>
      </c>
      <c r="D38" s="382" t="s">
        <v>7</v>
      </c>
      <c r="E38" s="741" t="s">
        <v>8</v>
      </c>
      <c r="F38" s="742"/>
      <c r="G38" s="743"/>
      <c r="H38" s="370"/>
      <c r="I38" s="359"/>
    </row>
    <row r="39" spans="1:13" ht="27" customHeight="1" x14ac:dyDescent="0.3">
      <c r="A39" s="739"/>
      <c r="B39" s="740"/>
      <c r="C39" s="383" t="s">
        <v>12</v>
      </c>
      <c r="D39" s="383" t="s">
        <v>24</v>
      </c>
      <c r="E39" s="382" t="s">
        <v>105</v>
      </c>
      <c r="F39" s="382" t="s">
        <v>210</v>
      </c>
      <c r="G39" s="382" t="s">
        <v>284</v>
      </c>
      <c r="H39" s="370"/>
      <c r="I39" s="359"/>
    </row>
    <row r="40" spans="1:13" ht="37.200000000000003" customHeight="1" x14ac:dyDescent="0.3">
      <c r="A40" s="384" t="s">
        <v>13</v>
      </c>
      <c r="B40" s="382" t="s">
        <v>14</v>
      </c>
      <c r="C40" s="41">
        <v>88227</v>
      </c>
      <c r="D40" s="41">
        <f>88227-28227</f>
        <v>60000</v>
      </c>
      <c r="E40" s="41">
        <v>89868</v>
      </c>
      <c r="F40" s="41">
        <v>312293</v>
      </c>
      <c r="G40" s="385">
        <v>497829</v>
      </c>
      <c r="H40" s="370"/>
      <c r="I40" s="359"/>
    </row>
    <row r="41" spans="1:13" ht="21.75" customHeight="1" x14ac:dyDescent="0.3">
      <c r="A41" s="384" t="s">
        <v>15</v>
      </c>
      <c r="B41" s="382" t="s">
        <v>14</v>
      </c>
      <c r="C41" s="342"/>
      <c r="D41" s="309"/>
      <c r="E41" s="386"/>
      <c r="F41" s="386"/>
      <c r="G41" s="386"/>
      <c r="H41" s="370"/>
      <c r="I41" s="359"/>
    </row>
    <row r="42" spans="1:13" ht="42.75" customHeight="1" x14ac:dyDescent="0.3">
      <c r="A42" s="387" t="s">
        <v>16</v>
      </c>
      <c r="B42" s="388" t="s">
        <v>14</v>
      </c>
      <c r="C42" s="389">
        <f>C40+C41</f>
        <v>88227</v>
      </c>
      <c r="D42" s="389">
        <f t="shared" ref="D42:G42" si="0">D40+D41</f>
        <v>60000</v>
      </c>
      <c r="E42" s="389">
        <f t="shared" si="0"/>
        <v>89868</v>
      </c>
      <c r="F42" s="389">
        <f t="shared" si="0"/>
        <v>312293</v>
      </c>
      <c r="G42" s="389">
        <f t="shared" si="0"/>
        <v>497829</v>
      </c>
      <c r="H42" s="390"/>
      <c r="I42" s="371"/>
      <c r="J42" s="371"/>
      <c r="K42" s="371"/>
      <c r="L42" s="371"/>
    </row>
    <row r="43" spans="1:13" s="365" customFormat="1" ht="27" customHeight="1" x14ac:dyDescent="0.3">
      <c r="A43" s="732" t="s">
        <v>17</v>
      </c>
      <c r="B43" s="732"/>
      <c r="C43" s="732"/>
      <c r="D43" s="732"/>
      <c r="E43" s="732"/>
      <c r="F43" s="732"/>
      <c r="G43" s="732"/>
      <c r="H43" s="732"/>
      <c r="I43" s="364"/>
      <c r="J43" s="369"/>
      <c r="K43" s="369"/>
      <c r="L43" s="369"/>
      <c r="M43" s="369"/>
    </row>
    <row r="44" spans="1:13" s="378" customFormat="1" ht="17.25" customHeight="1" x14ac:dyDescent="0.3">
      <c r="A44" s="361" t="s">
        <v>18</v>
      </c>
    </row>
    <row r="45" spans="1:13" s="378" customFormat="1" ht="15.75" customHeight="1" x14ac:dyDescent="0.3">
      <c r="A45" s="735" t="s">
        <v>42</v>
      </c>
      <c r="B45" s="735"/>
      <c r="C45" s="735"/>
      <c r="D45" s="735"/>
      <c r="E45" s="735"/>
      <c r="F45" s="735"/>
      <c r="G45" s="735"/>
    </row>
    <row r="46" spans="1:13" s="378" customFormat="1" ht="17.25" customHeight="1" x14ac:dyDescent="0.3">
      <c r="A46" s="361" t="s">
        <v>44</v>
      </c>
      <c r="B46" s="391"/>
      <c r="C46" s="391"/>
      <c r="D46" s="391"/>
      <c r="E46" s="391"/>
      <c r="F46" s="391"/>
      <c r="G46" s="391"/>
    </row>
    <row r="47" spans="1:13" ht="139.5" customHeight="1" x14ac:dyDescent="0.3">
      <c r="A47" s="744" t="s">
        <v>159</v>
      </c>
      <c r="B47" s="744"/>
      <c r="C47" s="744"/>
      <c r="D47" s="744"/>
      <c r="E47" s="744"/>
      <c r="F47" s="744"/>
      <c r="G47" s="744"/>
      <c r="H47" s="368"/>
    </row>
    <row r="48" spans="1:13" ht="32.4" customHeight="1" x14ac:dyDescent="0.3">
      <c r="A48" s="745" t="s">
        <v>19</v>
      </c>
      <c r="B48" s="746" t="s">
        <v>5</v>
      </c>
      <c r="C48" s="392" t="s">
        <v>6</v>
      </c>
      <c r="D48" s="392" t="s">
        <v>7</v>
      </c>
      <c r="E48" s="746" t="s">
        <v>8</v>
      </c>
      <c r="F48" s="746"/>
      <c r="G48" s="746"/>
      <c r="H48" s="393"/>
      <c r="I48" s="359"/>
    </row>
    <row r="49" spans="1:9" ht="21.6" customHeight="1" x14ac:dyDescent="0.3">
      <c r="A49" s="745"/>
      <c r="B49" s="746"/>
      <c r="C49" s="382" t="s">
        <v>12</v>
      </c>
      <c r="D49" s="382" t="s">
        <v>24</v>
      </c>
      <c r="E49" s="382" t="s">
        <v>105</v>
      </c>
      <c r="F49" s="382" t="s">
        <v>210</v>
      </c>
      <c r="G49" s="382" t="s">
        <v>284</v>
      </c>
      <c r="H49" s="393"/>
      <c r="I49" s="359"/>
    </row>
    <row r="50" spans="1:9" ht="68.25" customHeight="1" x14ac:dyDescent="0.3">
      <c r="A50" s="394" t="s">
        <v>285</v>
      </c>
      <c r="B50" s="395" t="s">
        <v>120</v>
      </c>
      <c r="C50" s="396">
        <v>1020</v>
      </c>
      <c r="D50" s="397">
        <v>1020</v>
      </c>
      <c r="E50" s="396">
        <v>1022</v>
      </c>
      <c r="F50" s="398">
        <v>1022</v>
      </c>
      <c r="G50" s="398">
        <v>1022</v>
      </c>
      <c r="H50" s="393"/>
      <c r="I50" s="359"/>
    </row>
    <row r="51" spans="1:9" ht="31.5" customHeight="1" x14ac:dyDescent="0.3">
      <c r="A51" s="394" t="s">
        <v>160</v>
      </c>
      <c r="B51" s="395" t="s">
        <v>120</v>
      </c>
      <c r="C51" s="396">
        <v>0</v>
      </c>
      <c r="D51" s="397">
        <v>0</v>
      </c>
      <c r="E51" s="396">
        <v>0</v>
      </c>
      <c r="F51" s="399"/>
      <c r="G51" s="399"/>
      <c r="H51" s="393"/>
      <c r="I51" s="359"/>
    </row>
    <row r="52" spans="1:9" ht="63.75" customHeight="1" x14ac:dyDescent="0.3">
      <c r="A52" s="394" t="s">
        <v>196</v>
      </c>
      <c r="B52" s="395" t="s">
        <v>286</v>
      </c>
      <c r="C52" s="396">
        <v>12</v>
      </c>
      <c r="D52" s="397">
        <v>12</v>
      </c>
      <c r="E52" s="396">
        <v>13</v>
      </c>
      <c r="F52" s="398">
        <v>13</v>
      </c>
      <c r="G52" s="398">
        <v>13</v>
      </c>
      <c r="H52" s="393"/>
      <c r="I52" s="359"/>
    </row>
    <row r="53" spans="1:9" ht="35.4" customHeight="1" x14ac:dyDescent="0.3">
      <c r="A53" s="394" t="s">
        <v>161</v>
      </c>
      <c r="B53" s="395" t="s">
        <v>287</v>
      </c>
      <c r="C53" s="396">
        <v>8</v>
      </c>
      <c r="D53" s="397">
        <v>8</v>
      </c>
      <c r="E53" s="396">
        <v>8</v>
      </c>
      <c r="F53" s="398">
        <v>8</v>
      </c>
      <c r="G53" s="398">
        <v>8</v>
      </c>
      <c r="H53" s="393"/>
      <c r="I53" s="359"/>
    </row>
    <row r="54" spans="1:9" ht="31.5" customHeight="1" x14ac:dyDescent="0.3">
      <c r="A54" s="394" t="s">
        <v>162</v>
      </c>
      <c r="B54" s="395" t="s">
        <v>288</v>
      </c>
      <c r="C54" s="396">
        <v>359167</v>
      </c>
      <c r="D54" s="397">
        <v>364245</v>
      </c>
      <c r="E54" s="396">
        <v>364245</v>
      </c>
      <c r="F54" s="398">
        <v>364245</v>
      </c>
      <c r="G54" s="398">
        <v>364245</v>
      </c>
      <c r="H54" s="393"/>
      <c r="I54" s="359"/>
    </row>
    <row r="55" spans="1:9" ht="46.95" customHeight="1" x14ac:dyDescent="0.3">
      <c r="A55" s="394" t="s">
        <v>179</v>
      </c>
      <c r="B55" s="395" t="s">
        <v>289</v>
      </c>
      <c r="C55" s="396">
        <v>12</v>
      </c>
      <c r="D55" s="397">
        <v>12</v>
      </c>
      <c r="E55" s="396">
        <v>13</v>
      </c>
      <c r="F55" s="398">
        <v>13</v>
      </c>
      <c r="G55" s="398">
        <v>13</v>
      </c>
      <c r="H55" s="393"/>
      <c r="I55" s="359"/>
    </row>
    <row r="56" spans="1:9" ht="31.5" hidden="1" customHeight="1" x14ac:dyDescent="0.3">
      <c r="A56" s="394" t="s">
        <v>163</v>
      </c>
      <c r="B56" s="395" t="s">
        <v>120</v>
      </c>
      <c r="C56" s="396"/>
      <c r="D56" s="397"/>
      <c r="E56" s="396"/>
      <c r="F56" s="399"/>
      <c r="G56" s="399"/>
      <c r="H56" s="393"/>
      <c r="I56" s="359"/>
    </row>
    <row r="57" spans="1:9" ht="31.5" customHeight="1" x14ac:dyDescent="0.3">
      <c r="A57" s="394" t="s">
        <v>164</v>
      </c>
      <c r="B57" s="395" t="s">
        <v>290</v>
      </c>
      <c r="C57" s="396">
        <v>9</v>
      </c>
      <c r="D57" s="397">
        <v>9</v>
      </c>
      <c r="E57" s="396">
        <v>9</v>
      </c>
      <c r="F57" s="398">
        <v>9</v>
      </c>
      <c r="G57" s="398">
        <v>9</v>
      </c>
      <c r="H57" s="393"/>
      <c r="I57" s="359"/>
    </row>
    <row r="58" spans="1:9" ht="31.5" customHeight="1" x14ac:dyDescent="0.3">
      <c r="A58" s="394" t="s">
        <v>165</v>
      </c>
      <c r="B58" s="395" t="s">
        <v>291</v>
      </c>
      <c r="C58" s="396">
        <v>138000</v>
      </c>
      <c r="D58" s="397">
        <v>138000</v>
      </c>
      <c r="E58" s="396">
        <v>143000</v>
      </c>
      <c r="F58" s="398">
        <v>143000</v>
      </c>
      <c r="G58" s="398">
        <v>143000</v>
      </c>
      <c r="H58" s="393"/>
      <c r="I58" s="359"/>
    </row>
    <row r="59" spans="1:9" ht="24.6" customHeight="1" x14ac:dyDescent="0.3">
      <c r="A59" s="394" t="s">
        <v>166</v>
      </c>
      <c r="B59" s="395" t="s">
        <v>120</v>
      </c>
      <c r="C59" s="396">
        <v>0</v>
      </c>
      <c r="D59" s="397">
        <v>0</v>
      </c>
      <c r="E59" s="396">
        <v>0</v>
      </c>
      <c r="F59" s="398">
        <v>0</v>
      </c>
      <c r="G59" s="398">
        <v>0</v>
      </c>
      <c r="H59" s="393"/>
      <c r="I59" s="359"/>
    </row>
    <row r="60" spans="1:9" ht="27" customHeight="1" x14ac:dyDescent="0.3">
      <c r="A60" s="394" t="s">
        <v>167</v>
      </c>
      <c r="B60" s="395" t="s">
        <v>120</v>
      </c>
      <c r="C60" s="396">
        <v>24</v>
      </c>
      <c r="D60" s="397">
        <v>24</v>
      </c>
      <c r="E60" s="396">
        <v>24</v>
      </c>
      <c r="F60" s="398">
        <v>24</v>
      </c>
      <c r="G60" s="398">
        <v>24</v>
      </c>
      <c r="H60" s="393"/>
      <c r="I60" s="359"/>
    </row>
    <row r="61" spans="1:9" ht="22.95" customHeight="1" x14ac:dyDescent="0.3">
      <c r="A61" s="394" t="s">
        <v>168</v>
      </c>
      <c r="B61" s="395" t="s">
        <v>292</v>
      </c>
      <c r="C61" s="396">
        <v>90</v>
      </c>
      <c r="D61" s="397">
        <v>90</v>
      </c>
      <c r="E61" s="396">
        <v>90</v>
      </c>
      <c r="F61" s="398">
        <v>90</v>
      </c>
      <c r="G61" s="398">
        <v>90</v>
      </c>
      <c r="H61" s="393"/>
      <c r="I61" s="359"/>
    </row>
    <row r="62" spans="1:9" ht="31.5" customHeight="1" x14ac:dyDescent="0.3">
      <c r="A62" s="394" t="s">
        <v>169</v>
      </c>
      <c r="B62" s="395" t="s">
        <v>293</v>
      </c>
      <c r="C62" s="396">
        <v>1</v>
      </c>
      <c r="D62" s="397">
        <v>12</v>
      </c>
      <c r="E62" s="396">
        <v>12</v>
      </c>
      <c r="F62" s="398">
        <v>12</v>
      </c>
      <c r="G62" s="398">
        <v>12</v>
      </c>
      <c r="H62" s="393"/>
      <c r="I62" s="359"/>
    </row>
    <row r="63" spans="1:9" ht="35.4" customHeight="1" x14ac:dyDescent="0.3">
      <c r="A63" s="394" t="s">
        <v>170</v>
      </c>
      <c r="B63" s="395"/>
      <c r="C63" s="396">
        <v>0</v>
      </c>
      <c r="D63" s="397">
        <v>0</v>
      </c>
      <c r="E63" s="396">
        <v>0</v>
      </c>
      <c r="F63" s="399"/>
      <c r="G63" s="399"/>
      <c r="H63" s="393"/>
      <c r="I63" s="359"/>
    </row>
    <row r="64" spans="1:9" ht="34.200000000000003" customHeight="1" x14ac:dyDescent="0.3">
      <c r="A64" s="394" t="s">
        <v>171</v>
      </c>
      <c r="B64" s="395" t="s">
        <v>293</v>
      </c>
      <c r="C64" s="396">
        <v>12</v>
      </c>
      <c r="D64" s="397">
        <v>12</v>
      </c>
      <c r="E64" s="396">
        <v>12</v>
      </c>
      <c r="F64" s="398">
        <v>12</v>
      </c>
      <c r="G64" s="398">
        <v>12</v>
      </c>
      <c r="H64" s="393"/>
      <c r="I64" s="359"/>
    </row>
    <row r="65" spans="1:256" ht="31.5" customHeight="1" x14ac:dyDescent="0.3">
      <c r="A65" s="394" t="s">
        <v>294</v>
      </c>
      <c r="B65" s="395" t="s">
        <v>39</v>
      </c>
      <c r="C65" s="400"/>
      <c r="D65" s="396"/>
      <c r="E65" s="396"/>
      <c r="F65" s="396">
        <v>1</v>
      </c>
      <c r="G65" s="396">
        <v>1</v>
      </c>
      <c r="H65" s="393"/>
      <c r="I65" s="359"/>
    </row>
    <row r="66" spans="1:256" ht="59.4" customHeight="1" x14ac:dyDescent="0.3">
      <c r="A66" s="394" t="s">
        <v>295</v>
      </c>
      <c r="B66" s="395" t="s">
        <v>296</v>
      </c>
      <c r="C66" s="400"/>
      <c r="D66" s="400"/>
      <c r="E66" s="400"/>
      <c r="F66" s="400"/>
      <c r="G66" s="385">
        <v>1</v>
      </c>
      <c r="H66" s="393"/>
      <c r="I66" s="359"/>
    </row>
    <row r="67" spans="1:256" ht="12" customHeight="1" x14ac:dyDescent="0.3">
      <c r="A67" s="401"/>
      <c r="B67" s="402"/>
      <c r="C67" s="403"/>
      <c r="D67" s="403"/>
      <c r="E67" s="403"/>
      <c r="F67" s="403"/>
      <c r="G67" s="403"/>
      <c r="H67" s="393"/>
      <c r="I67" s="359"/>
    </row>
    <row r="68" spans="1:256" ht="32.4" customHeight="1" x14ac:dyDescent="0.3">
      <c r="A68" s="746" t="s">
        <v>20</v>
      </c>
      <c r="B68" s="746" t="s">
        <v>5</v>
      </c>
      <c r="C68" s="392" t="s">
        <v>6</v>
      </c>
      <c r="D68" s="392" t="s">
        <v>7</v>
      </c>
      <c r="E68" s="746" t="s">
        <v>8</v>
      </c>
      <c r="F68" s="746"/>
      <c r="G68" s="746"/>
      <c r="H68" s="393"/>
      <c r="I68" s="371"/>
      <c r="J68" s="371"/>
      <c r="K68" s="371"/>
      <c r="L68" s="371"/>
    </row>
    <row r="69" spans="1:256" ht="27" customHeight="1" x14ac:dyDescent="0.3">
      <c r="A69" s="746"/>
      <c r="B69" s="746"/>
      <c r="C69" s="382" t="s">
        <v>12</v>
      </c>
      <c r="D69" s="382" t="s">
        <v>24</v>
      </c>
      <c r="E69" s="382" t="s">
        <v>105</v>
      </c>
      <c r="F69" s="382" t="s">
        <v>210</v>
      </c>
      <c r="G69" s="382" t="s">
        <v>284</v>
      </c>
      <c r="H69" s="370"/>
      <c r="I69" s="371"/>
      <c r="J69" s="371"/>
      <c r="K69" s="371"/>
      <c r="L69" s="371"/>
    </row>
    <row r="70" spans="1:256" ht="31.2" customHeight="1" x14ac:dyDescent="0.3">
      <c r="A70" s="404" t="s">
        <v>13</v>
      </c>
      <c r="B70" s="382" t="s">
        <v>14</v>
      </c>
      <c r="C70" s="405">
        <f>C40</f>
        <v>88227</v>
      </c>
      <c r="D70" s="405">
        <f>D40</f>
        <v>60000</v>
      </c>
      <c r="E70" s="405">
        <f>E40</f>
        <v>89868</v>
      </c>
      <c r="F70" s="405">
        <f>F40</f>
        <v>312293</v>
      </c>
      <c r="G70" s="405">
        <f>G40</f>
        <v>497829</v>
      </c>
      <c r="H70" s="370"/>
      <c r="I70" s="371"/>
      <c r="J70" s="371"/>
      <c r="K70" s="371"/>
      <c r="L70" s="371"/>
    </row>
    <row r="71" spans="1:256" ht="39" customHeight="1" x14ac:dyDescent="0.3">
      <c r="A71" s="387" t="s">
        <v>21</v>
      </c>
      <c r="B71" s="388" t="s">
        <v>14</v>
      </c>
      <c r="C71" s="389">
        <f>SUM(C70)</f>
        <v>88227</v>
      </c>
      <c r="D71" s="389">
        <f>SUM(D70)</f>
        <v>60000</v>
      </c>
      <c r="E71" s="389">
        <f>SUM(E70)</f>
        <v>89868</v>
      </c>
      <c r="F71" s="389">
        <f>SUM(F70)</f>
        <v>312293</v>
      </c>
      <c r="G71" s="389">
        <f>SUM(G70)</f>
        <v>497829</v>
      </c>
      <c r="H71" s="370"/>
      <c r="I71" s="371"/>
      <c r="J71" s="406"/>
      <c r="K71" s="406"/>
      <c r="L71" s="406"/>
    </row>
    <row r="73" spans="1:256" s="53" customFormat="1" ht="52.95" hidden="1" customHeight="1" x14ac:dyDescent="0.3">
      <c r="A73" s="716" t="s">
        <v>58</v>
      </c>
      <c r="B73" s="716"/>
      <c r="C73" s="716"/>
      <c r="D73" s="716"/>
      <c r="E73" s="716"/>
      <c r="F73" s="716"/>
      <c r="G73" s="716"/>
      <c r="H73" s="716"/>
      <c r="I73" s="68"/>
      <c r="J73" s="90"/>
      <c r="K73" s="90"/>
      <c r="L73" s="90"/>
      <c r="M73" s="90"/>
      <c r="N73" s="66"/>
      <c r="O73" s="66"/>
      <c r="P73" s="66"/>
      <c r="Q73" s="66"/>
      <c r="R73" s="66"/>
      <c r="S73" s="66"/>
      <c r="T73" s="66"/>
      <c r="U73" s="66"/>
      <c r="V73" s="66"/>
      <c r="W73" s="66"/>
      <c r="X73" s="66"/>
      <c r="Y73" s="66"/>
      <c r="Z73" s="66"/>
      <c r="AA73" s="66"/>
      <c r="AB73" s="66"/>
      <c r="AC73" s="66"/>
      <c r="AD73" s="66"/>
      <c r="AE73" s="66"/>
      <c r="AF73" s="66"/>
      <c r="AG73" s="66"/>
      <c r="AH73" s="66"/>
      <c r="AI73" s="66"/>
      <c r="AJ73" s="66"/>
      <c r="AK73" s="66"/>
      <c r="AL73" s="66"/>
      <c r="AM73" s="66"/>
      <c r="AN73" s="66"/>
      <c r="AO73" s="66"/>
      <c r="AP73" s="66"/>
      <c r="AQ73" s="66"/>
      <c r="AR73" s="66"/>
      <c r="AS73" s="66"/>
      <c r="AT73" s="66"/>
      <c r="AU73" s="66"/>
      <c r="AV73" s="66"/>
      <c r="AW73" s="66"/>
      <c r="AX73" s="66"/>
      <c r="AY73" s="66"/>
      <c r="AZ73" s="66"/>
      <c r="BA73" s="66"/>
      <c r="BB73" s="66"/>
      <c r="BC73" s="66"/>
      <c r="BD73" s="66"/>
      <c r="BE73" s="66"/>
      <c r="BF73" s="66"/>
      <c r="BG73" s="66"/>
      <c r="BH73" s="66"/>
      <c r="BI73" s="66"/>
      <c r="BJ73" s="66"/>
      <c r="BK73" s="66"/>
      <c r="BL73" s="66"/>
      <c r="BM73" s="66"/>
      <c r="BN73" s="66"/>
      <c r="BO73" s="66"/>
      <c r="BP73" s="66"/>
      <c r="BQ73" s="66"/>
      <c r="BR73" s="66"/>
      <c r="BS73" s="66"/>
      <c r="BT73" s="66"/>
      <c r="BU73" s="66"/>
      <c r="BV73" s="66"/>
      <c r="BW73" s="66"/>
      <c r="BX73" s="66"/>
      <c r="BY73" s="66"/>
      <c r="BZ73" s="66"/>
      <c r="CA73" s="66"/>
      <c r="CB73" s="66"/>
      <c r="CC73" s="66"/>
      <c r="CD73" s="66"/>
      <c r="CE73" s="66"/>
      <c r="CF73" s="66"/>
      <c r="CG73" s="66"/>
      <c r="CH73" s="66"/>
      <c r="CI73" s="66"/>
      <c r="CJ73" s="66"/>
      <c r="CK73" s="66"/>
      <c r="CL73" s="66"/>
      <c r="CM73" s="66"/>
      <c r="CN73" s="66"/>
      <c r="CO73" s="66"/>
      <c r="CP73" s="66"/>
      <c r="CQ73" s="66"/>
      <c r="CR73" s="66"/>
      <c r="CS73" s="66"/>
      <c r="CT73" s="66"/>
      <c r="CU73" s="66"/>
      <c r="CV73" s="66"/>
      <c r="CW73" s="66"/>
      <c r="CX73" s="66"/>
      <c r="CY73" s="66"/>
      <c r="CZ73" s="66"/>
      <c r="DA73" s="66"/>
      <c r="DB73" s="66"/>
      <c r="DC73" s="66"/>
      <c r="DD73" s="66"/>
      <c r="DE73" s="66"/>
      <c r="DF73" s="66"/>
      <c r="DG73" s="66"/>
      <c r="DH73" s="66"/>
      <c r="DI73" s="66"/>
      <c r="DJ73" s="66"/>
      <c r="DK73" s="66"/>
      <c r="DL73" s="66"/>
      <c r="DM73" s="66"/>
      <c r="DN73" s="66"/>
      <c r="DO73" s="66"/>
      <c r="DP73" s="66"/>
      <c r="DQ73" s="66"/>
      <c r="DR73" s="66"/>
      <c r="DS73" s="66"/>
      <c r="DT73" s="66"/>
      <c r="DU73" s="66"/>
      <c r="DV73" s="66"/>
      <c r="DW73" s="66"/>
      <c r="DX73" s="66"/>
      <c r="DY73" s="66"/>
      <c r="DZ73" s="66"/>
      <c r="EA73" s="66"/>
      <c r="EB73" s="66"/>
      <c r="EC73" s="66"/>
      <c r="ED73" s="66"/>
      <c r="EE73" s="66"/>
      <c r="EF73" s="66"/>
      <c r="EG73" s="66"/>
      <c r="EH73" s="66"/>
      <c r="EI73" s="66"/>
      <c r="EJ73" s="66"/>
      <c r="EK73" s="66"/>
      <c r="EL73" s="66"/>
      <c r="EM73" s="66"/>
      <c r="EN73" s="66"/>
      <c r="EO73" s="66"/>
      <c r="EP73" s="66"/>
      <c r="EQ73" s="66"/>
      <c r="ER73" s="66"/>
      <c r="ES73" s="66"/>
      <c r="ET73" s="66"/>
      <c r="EU73" s="66"/>
      <c r="EV73" s="66"/>
      <c r="EW73" s="66"/>
      <c r="EX73" s="66"/>
      <c r="EY73" s="66"/>
      <c r="EZ73" s="66"/>
      <c r="FA73" s="66"/>
      <c r="FB73" s="66"/>
      <c r="FC73" s="66"/>
      <c r="FD73" s="66"/>
      <c r="FE73" s="66"/>
      <c r="FF73" s="66"/>
      <c r="FG73" s="66"/>
      <c r="FH73" s="66"/>
      <c r="FI73" s="66"/>
      <c r="FJ73" s="66"/>
      <c r="FK73" s="66"/>
      <c r="FL73" s="66"/>
      <c r="FM73" s="66"/>
      <c r="FN73" s="66"/>
      <c r="FO73" s="66"/>
      <c r="FP73" s="66"/>
      <c r="FQ73" s="66"/>
      <c r="FR73" s="66"/>
      <c r="FS73" s="66"/>
      <c r="FT73" s="66"/>
      <c r="FU73" s="66"/>
      <c r="FV73" s="66"/>
      <c r="FW73" s="66"/>
      <c r="FX73" s="66"/>
      <c r="FY73" s="66"/>
      <c r="FZ73" s="66"/>
      <c r="GA73" s="66"/>
      <c r="GB73" s="66"/>
      <c r="GC73" s="66"/>
      <c r="GD73" s="66"/>
      <c r="GE73" s="66"/>
      <c r="GF73" s="66"/>
      <c r="GG73" s="66"/>
      <c r="GH73" s="66"/>
      <c r="GI73" s="66"/>
      <c r="GJ73" s="66"/>
      <c r="GK73" s="66"/>
      <c r="GL73" s="66"/>
      <c r="GM73" s="66"/>
      <c r="GN73" s="66"/>
      <c r="GO73" s="66"/>
      <c r="GP73" s="66"/>
      <c r="GQ73" s="66"/>
      <c r="GR73" s="66"/>
      <c r="GS73" s="66"/>
      <c r="GT73" s="66"/>
      <c r="GU73" s="66"/>
      <c r="GV73" s="66"/>
      <c r="GW73" s="66"/>
      <c r="GX73" s="66"/>
      <c r="GY73" s="66"/>
      <c r="GZ73" s="66"/>
      <c r="HA73" s="66"/>
      <c r="HB73" s="66"/>
      <c r="HC73" s="66"/>
      <c r="HD73" s="66"/>
      <c r="HE73" s="66"/>
      <c r="HF73" s="66"/>
      <c r="HG73" s="66"/>
      <c r="HH73" s="66"/>
      <c r="HI73" s="66"/>
      <c r="HJ73" s="66"/>
      <c r="HK73" s="66"/>
      <c r="HL73" s="66"/>
      <c r="HM73" s="66"/>
      <c r="HN73" s="66"/>
      <c r="HO73" s="66"/>
      <c r="HP73" s="66"/>
      <c r="HQ73" s="66"/>
      <c r="HR73" s="66"/>
      <c r="HS73" s="66"/>
      <c r="HT73" s="66"/>
      <c r="HU73" s="66"/>
      <c r="HV73" s="66"/>
      <c r="HW73" s="66"/>
      <c r="HX73" s="66"/>
      <c r="HY73" s="66"/>
      <c r="HZ73" s="66"/>
      <c r="IA73" s="66"/>
      <c r="IB73" s="66"/>
      <c r="IC73" s="66"/>
      <c r="ID73" s="66"/>
      <c r="IE73" s="66"/>
      <c r="IF73" s="66"/>
      <c r="IG73" s="66"/>
      <c r="IH73" s="66"/>
      <c r="II73" s="66"/>
      <c r="IJ73" s="66"/>
      <c r="IK73" s="66"/>
      <c r="IL73" s="66"/>
      <c r="IM73" s="66"/>
      <c r="IN73" s="66"/>
      <c r="IO73" s="66"/>
      <c r="IP73" s="66"/>
      <c r="IQ73" s="66"/>
      <c r="IR73" s="66"/>
      <c r="IS73" s="66"/>
      <c r="IT73" s="66"/>
      <c r="IU73" s="66"/>
      <c r="IV73" s="66"/>
    </row>
    <row r="74" spans="1:256" s="53" customFormat="1" ht="16.2" hidden="1" customHeight="1" x14ac:dyDescent="0.3">
      <c r="A74" s="64" t="s">
        <v>59</v>
      </c>
      <c r="B74" s="75"/>
      <c r="C74" s="75"/>
      <c r="D74" s="75"/>
      <c r="E74" s="75"/>
      <c r="F74" s="75"/>
      <c r="G74" s="75"/>
      <c r="H74" s="75"/>
      <c r="I74" s="75"/>
      <c r="J74" s="75"/>
      <c r="K74" s="75"/>
      <c r="L74" s="75"/>
      <c r="M74" s="75"/>
      <c r="N74" s="75"/>
      <c r="O74" s="75"/>
      <c r="P74" s="75"/>
      <c r="Q74" s="75"/>
      <c r="R74" s="75"/>
      <c r="S74" s="75"/>
      <c r="T74" s="75"/>
      <c r="U74" s="75"/>
      <c r="V74" s="75"/>
      <c r="W74" s="75"/>
      <c r="X74" s="75"/>
      <c r="Y74" s="75"/>
      <c r="Z74" s="75"/>
      <c r="AA74" s="75"/>
      <c r="AB74" s="75"/>
      <c r="AC74" s="75"/>
      <c r="AD74" s="75"/>
      <c r="AE74" s="75"/>
      <c r="AF74" s="75"/>
      <c r="AG74" s="75"/>
      <c r="AH74" s="75"/>
      <c r="AI74" s="75"/>
      <c r="AJ74" s="75"/>
      <c r="AK74" s="75"/>
      <c r="AL74" s="75"/>
      <c r="AM74" s="75"/>
      <c r="AN74" s="75"/>
      <c r="AO74" s="75"/>
      <c r="AP74" s="75"/>
      <c r="AQ74" s="75"/>
      <c r="AR74" s="75"/>
      <c r="AS74" s="75"/>
      <c r="AT74" s="75"/>
      <c r="AU74" s="75"/>
      <c r="AV74" s="75"/>
      <c r="AW74" s="75"/>
      <c r="AX74" s="75"/>
      <c r="AY74" s="75"/>
      <c r="AZ74" s="75"/>
      <c r="BA74" s="75"/>
      <c r="BB74" s="75"/>
      <c r="BC74" s="75"/>
      <c r="BD74" s="75"/>
      <c r="BE74" s="75"/>
      <c r="BF74" s="75"/>
      <c r="BG74" s="75"/>
      <c r="BH74" s="75"/>
      <c r="BI74" s="75"/>
      <c r="BJ74" s="75"/>
      <c r="BK74" s="75"/>
      <c r="BL74" s="75"/>
      <c r="BM74" s="75"/>
      <c r="BN74" s="75"/>
      <c r="BO74" s="75"/>
      <c r="BP74" s="75"/>
      <c r="BQ74" s="75"/>
      <c r="BR74" s="75"/>
      <c r="BS74" s="75"/>
      <c r="BT74" s="75"/>
      <c r="BU74" s="75"/>
      <c r="BV74" s="75"/>
      <c r="BW74" s="75"/>
      <c r="BX74" s="75"/>
      <c r="BY74" s="75"/>
      <c r="BZ74" s="75"/>
      <c r="CA74" s="75"/>
      <c r="CB74" s="75"/>
      <c r="CC74" s="75"/>
      <c r="CD74" s="75"/>
      <c r="CE74" s="75"/>
      <c r="CF74" s="75"/>
      <c r="CG74" s="75"/>
      <c r="CH74" s="75"/>
      <c r="CI74" s="75"/>
      <c r="CJ74" s="75"/>
      <c r="CK74" s="75"/>
      <c r="CL74" s="75"/>
      <c r="CM74" s="75"/>
      <c r="CN74" s="75"/>
      <c r="CO74" s="75"/>
      <c r="CP74" s="75"/>
      <c r="CQ74" s="75"/>
      <c r="CR74" s="75"/>
      <c r="CS74" s="75"/>
      <c r="CT74" s="75"/>
      <c r="CU74" s="75"/>
      <c r="CV74" s="75"/>
      <c r="CW74" s="75"/>
      <c r="CX74" s="75"/>
      <c r="CY74" s="75"/>
      <c r="CZ74" s="75"/>
      <c r="DA74" s="75"/>
      <c r="DB74" s="75"/>
      <c r="DC74" s="75"/>
      <c r="DD74" s="75"/>
      <c r="DE74" s="75"/>
      <c r="DF74" s="75"/>
      <c r="DG74" s="75"/>
      <c r="DH74" s="75"/>
      <c r="DI74" s="75"/>
      <c r="DJ74" s="75"/>
      <c r="DK74" s="75"/>
      <c r="DL74" s="75"/>
      <c r="DM74" s="75"/>
      <c r="DN74" s="75"/>
      <c r="DO74" s="75"/>
      <c r="DP74" s="75"/>
      <c r="DQ74" s="75"/>
      <c r="DR74" s="75"/>
      <c r="DS74" s="75"/>
      <c r="DT74" s="75"/>
      <c r="DU74" s="75"/>
      <c r="DV74" s="75"/>
      <c r="DW74" s="75"/>
      <c r="DX74" s="75"/>
      <c r="DY74" s="75"/>
      <c r="DZ74" s="75"/>
      <c r="EA74" s="75"/>
      <c r="EB74" s="75"/>
      <c r="EC74" s="75"/>
      <c r="ED74" s="75"/>
      <c r="EE74" s="75"/>
      <c r="EF74" s="75"/>
      <c r="EG74" s="75"/>
      <c r="EH74" s="75"/>
      <c r="EI74" s="75"/>
      <c r="EJ74" s="75"/>
      <c r="EK74" s="75"/>
      <c r="EL74" s="75"/>
      <c r="EM74" s="75"/>
      <c r="EN74" s="75"/>
      <c r="EO74" s="75"/>
      <c r="EP74" s="75"/>
      <c r="EQ74" s="75"/>
      <c r="ER74" s="75"/>
      <c r="ES74" s="75"/>
      <c r="ET74" s="75"/>
      <c r="EU74" s="75"/>
      <c r="EV74" s="75"/>
      <c r="EW74" s="75"/>
      <c r="EX74" s="75"/>
      <c r="EY74" s="75"/>
      <c r="EZ74" s="75"/>
      <c r="FA74" s="75"/>
      <c r="FB74" s="75"/>
      <c r="FC74" s="75"/>
      <c r="FD74" s="75"/>
      <c r="FE74" s="75"/>
      <c r="FF74" s="75"/>
      <c r="FG74" s="75"/>
      <c r="FH74" s="75"/>
      <c r="FI74" s="75"/>
      <c r="FJ74" s="75"/>
      <c r="FK74" s="75"/>
      <c r="FL74" s="75"/>
      <c r="FM74" s="75"/>
      <c r="FN74" s="75"/>
      <c r="FO74" s="75"/>
      <c r="FP74" s="75"/>
      <c r="FQ74" s="75"/>
      <c r="FR74" s="75"/>
      <c r="FS74" s="75"/>
      <c r="FT74" s="75"/>
      <c r="FU74" s="75"/>
      <c r="FV74" s="75"/>
      <c r="FW74" s="75"/>
      <c r="FX74" s="75"/>
      <c r="FY74" s="75"/>
      <c r="FZ74" s="75"/>
      <c r="GA74" s="75"/>
      <c r="GB74" s="75"/>
      <c r="GC74" s="75"/>
      <c r="GD74" s="75"/>
      <c r="GE74" s="75"/>
      <c r="GF74" s="75"/>
      <c r="GG74" s="75"/>
      <c r="GH74" s="75"/>
      <c r="GI74" s="75"/>
      <c r="GJ74" s="75"/>
      <c r="GK74" s="75"/>
      <c r="GL74" s="75"/>
      <c r="GM74" s="75"/>
      <c r="GN74" s="75"/>
      <c r="GO74" s="75"/>
      <c r="GP74" s="75"/>
      <c r="GQ74" s="75"/>
      <c r="GR74" s="75"/>
      <c r="GS74" s="75"/>
      <c r="GT74" s="75"/>
      <c r="GU74" s="75"/>
      <c r="GV74" s="75"/>
      <c r="GW74" s="75"/>
      <c r="GX74" s="75"/>
      <c r="GY74" s="75"/>
      <c r="GZ74" s="75"/>
      <c r="HA74" s="75"/>
      <c r="HB74" s="75"/>
      <c r="HC74" s="75"/>
      <c r="HD74" s="75"/>
      <c r="HE74" s="75"/>
      <c r="HF74" s="75"/>
      <c r="HG74" s="75"/>
      <c r="HH74" s="75"/>
      <c r="HI74" s="75"/>
      <c r="HJ74" s="75"/>
      <c r="HK74" s="75"/>
      <c r="HL74" s="75"/>
      <c r="HM74" s="75"/>
      <c r="HN74" s="75"/>
      <c r="HO74" s="75"/>
      <c r="HP74" s="75"/>
      <c r="HQ74" s="75"/>
      <c r="HR74" s="75"/>
      <c r="HS74" s="75"/>
      <c r="HT74" s="75"/>
      <c r="HU74" s="75"/>
      <c r="HV74" s="75"/>
      <c r="HW74" s="75"/>
      <c r="HX74" s="75"/>
      <c r="HY74" s="75"/>
      <c r="HZ74" s="75"/>
      <c r="IA74" s="75"/>
      <c r="IB74" s="75"/>
      <c r="IC74" s="75"/>
      <c r="ID74" s="75"/>
      <c r="IE74" s="75"/>
      <c r="IF74" s="75"/>
      <c r="IG74" s="75"/>
      <c r="IH74" s="75"/>
      <c r="II74" s="75"/>
      <c r="IJ74" s="75"/>
      <c r="IK74" s="75"/>
      <c r="IL74" s="75"/>
      <c r="IM74" s="75"/>
      <c r="IN74" s="75"/>
      <c r="IO74" s="75"/>
      <c r="IP74" s="75"/>
      <c r="IQ74" s="75"/>
      <c r="IR74" s="75"/>
      <c r="IS74" s="75"/>
      <c r="IT74" s="75"/>
      <c r="IU74" s="75"/>
      <c r="IV74" s="75"/>
    </row>
    <row r="75" spans="1:256" s="53" customFormat="1" ht="31.2" hidden="1" customHeight="1" x14ac:dyDescent="0.3">
      <c r="A75" s="717" t="s">
        <v>52</v>
      </c>
      <c r="B75" s="717"/>
      <c r="C75" s="717"/>
      <c r="D75" s="717"/>
      <c r="E75" s="717"/>
      <c r="F75" s="717"/>
      <c r="G75" s="717"/>
      <c r="H75" s="717"/>
      <c r="I75" s="717"/>
      <c r="J75" s="717"/>
      <c r="K75" s="717"/>
      <c r="L75" s="75"/>
      <c r="M75" s="75"/>
      <c r="N75" s="75"/>
      <c r="O75" s="75"/>
      <c r="P75" s="75"/>
      <c r="Q75" s="75"/>
      <c r="R75" s="75"/>
      <c r="S75" s="75"/>
      <c r="T75" s="75"/>
      <c r="U75" s="75"/>
      <c r="V75" s="75"/>
      <c r="W75" s="75"/>
      <c r="X75" s="75"/>
      <c r="Y75" s="75"/>
      <c r="Z75" s="75"/>
      <c r="AA75" s="75"/>
      <c r="AB75" s="75"/>
      <c r="AC75" s="75"/>
      <c r="AD75" s="75"/>
      <c r="AE75" s="75"/>
      <c r="AF75" s="75"/>
      <c r="AG75" s="75"/>
      <c r="AH75" s="75"/>
      <c r="AI75" s="75"/>
      <c r="AJ75" s="75"/>
      <c r="AK75" s="75"/>
      <c r="AL75" s="75"/>
      <c r="AM75" s="75"/>
      <c r="AN75" s="75"/>
      <c r="AO75" s="75"/>
      <c r="AP75" s="75"/>
      <c r="AQ75" s="75"/>
      <c r="AR75" s="75"/>
      <c r="AS75" s="75"/>
      <c r="AT75" s="75"/>
      <c r="AU75" s="75"/>
      <c r="AV75" s="75"/>
      <c r="AW75" s="75"/>
      <c r="AX75" s="75"/>
      <c r="AY75" s="75"/>
      <c r="AZ75" s="75"/>
      <c r="BA75" s="75"/>
      <c r="BB75" s="75"/>
      <c r="BC75" s="75"/>
      <c r="BD75" s="75"/>
      <c r="BE75" s="75"/>
      <c r="BF75" s="75"/>
      <c r="BG75" s="75"/>
      <c r="BH75" s="75"/>
      <c r="BI75" s="75"/>
      <c r="BJ75" s="75"/>
      <c r="BK75" s="75"/>
      <c r="BL75" s="75"/>
      <c r="BM75" s="75"/>
      <c r="BN75" s="75"/>
      <c r="BO75" s="75"/>
      <c r="BP75" s="75"/>
      <c r="BQ75" s="75"/>
      <c r="BR75" s="75"/>
      <c r="BS75" s="75"/>
      <c r="BT75" s="75"/>
      <c r="BU75" s="75"/>
      <c r="BV75" s="75"/>
      <c r="BW75" s="75"/>
      <c r="BX75" s="75"/>
      <c r="BY75" s="75"/>
      <c r="BZ75" s="75"/>
      <c r="CA75" s="75"/>
      <c r="CB75" s="75"/>
      <c r="CC75" s="75"/>
      <c r="CD75" s="75"/>
      <c r="CE75" s="75"/>
      <c r="CF75" s="75"/>
      <c r="CG75" s="75"/>
      <c r="CH75" s="75"/>
      <c r="CI75" s="75"/>
      <c r="CJ75" s="75"/>
      <c r="CK75" s="75"/>
      <c r="CL75" s="75"/>
      <c r="CM75" s="75"/>
      <c r="CN75" s="75"/>
      <c r="CO75" s="75"/>
      <c r="CP75" s="75"/>
      <c r="CQ75" s="75"/>
      <c r="CR75" s="75"/>
      <c r="CS75" s="75"/>
      <c r="CT75" s="75"/>
      <c r="CU75" s="75"/>
      <c r="CV75" s="75"/>
      <c r="CW75" s="75"/>
      <c r="CX75" s="75"/>
      <c r="CY75" s="75"/>
      <c r="CZ75" s="75"/>
      <c r="DA75" s="75"/>
      <c r="DB75" s="75"/>
      <c r="DC75" s="75"/>
      <c r="DD75" s="75"/>
      <c r="DE75" s="75"/>
      <c r="DF75" s="75"/>
      <c r="DG75" s="75"/>
      <c r="DH75" s="75"/>
      <c r="DI75" s="75"/>
      <c r="DJ75" s="75"/>
      <c r="DK75" s="75"/>
      <c r="DL75" s="75"/>
      <c r="DM75" s="75"/>
      <c r="DN75" s="75"/>
      <c r="DO75" s="75"/>
      <c r="DP75" s="75"/>
      <c r="DQ75" s="75"/>
      <c r="DR75" s="75"/>
      <c r="DS75" s="75"/>
      <c r="DT75" s="75"/>
      <c r="DU75" s="75"/>
      <c r="DV75" s="75"/>
      <c r="DW75" s="75"/>
      <c r="DX75" s="75"/>
      <c r="DY75" s="75"/>
      <c r="DZ75" s="75"/>
      <c r="EA75" s="75"/>
      <c r="EB75" s="75"/>
      <c r="EC75" s="75"/>
      <c r="ED75" s="75"/>
      <c r="EE75" s="75"/>
      <c r="EF75" s="75"/>
      <c r="EG75" s="75"/>
      <c r="EH75" s="75"/>
      <c r="EI75" s="75"/>
      <c r="EJ75" s="75"/>
      <c r="EK75" s="75"/>
      <c r="EL75" s="75"/>
      <c r="EM75" s="75"/>
      <c r="EN75" s="75"/>
      <c r="EO75" s="75"/>
      <c r="EP75" s="75"/>
      <c r="EQ75" s="75"/>
      <c r="ER75" s="75"/>
      <c r="ES75" s="75"/>
      <c r="ET75" s="75"/>
      <c r="EU75" s="75"/>
      <c r="EV75" s="75"/>
      <c r="EW75" s="75"/>
      <c r="EX75" s="75"/>
      <c r="EY75" s="75"/>
      <c r="EZ75" s="75"/>
      <c r="FA75" s="75"/>
      <c r="FB75" s="75"/>
      <c r="FC75" s="75"/>
      <c r="FD75" s="75"/>
      <c r="FE75" s="75"/>
      <c r="FF75" s="75"/>
      <c r="FG75" s="75"/>
      <c r="FH75" s="75"/>
      <c r="FI75" s="75"/>
      <c r="FJ75" s="75"/>
      <c r="FK75" s="75"/>
      <c r="FL75" s="75"/>
      <c r="FM75" s="75"/>
      <c r="FN75" s="75"/>
      <c r="FO75" s="75"/>
      <c r="FP75" s="75"/>
      <c r="FQ75" s="75"/>
      <c r="FR75" s="75"/>
      <c r="FS75" s="75"/>
      <c r="FT75" s="75"/>
      <c r="FU75" s="75"/>
      <c r="FV75" s="75"/>
      <c r="FW75" s="75"/>
      <c r="FX75" s="75"/>
      <c r="FY75" s="75"/>
      <c r="FZ75" s="75"/>
      <c r="GA75" s="75"/>
      <c r="GB75" s="75"/>
      <c r="GC75" s="75"/>
      <c r="GD75" s="75"/>
      <c r="GE75" s="75"/>
      <c r="GF75" s="75"/>
      <c r="GG75" s="75"/>
      <c r="GH75" s="75"/>
      <c r="GI75" s="75"/>
      <c r="GJ75" s="75"/>
      <c r="GK75" s="75"/>
      <c r="GL75" s="75"/>
      <c r="GM75" s="75"/>
      <c r="GN75" s="75"/>
      <c r="GO75" s="75"/>
      <c r="GP75" s="75"/>
      <c r="GQ75" s="75"/>
      <c r="GR75" s="75"/>
      <c r="GS75" s="75"/>
      <c r="GT75" s="75"/>
      <c r="GU75" s="75"/>
      <c r="GV75" s="75"/>
      <c r="GW75" s="75"/>
      <c r="GX75" s="75"/>
      <c r="GY75" s="75"/>
      <c r="GZ75" s="75"/>
      <c r="HA75" s="75"/>
      <c r="HB75" s="75"/>
      <c r="HC75" s="75"/>
      <c r="HD75" s="75"/>
      <c r="HE75" s="75"/>
      <c r="HF75" s="75"/>
      <c r="HG75" s="75"/>
      <c r="HH75" s="75"/>
      <c r="HI75" s="75"/>
      <c r="HJ75" s="75"/>
      <c r="HK75" s="75"/>
      <c r="HL75" s="75"/>
      <c r="HM75" s="75"/>
      <c r="HN75" s="75"/>
      <c r="HO75" s="75"/>
      <c r="HP75" s="75"/>
      <c r="HQ75" s="75"/>
      <c r="HR75" s="75"/>
      <c r="HS75" s="75"/>
      <c r="HT75" s="75"/>
      <c r="HU75" s="75"/>
      <c r="HV75" s="75"/>
      <c r="HW75" s="75"/>
      <c r="HX75" s="75"/>
      <c r="HY75" s="75"/>
      <c r="HZ75" s="75"/>
      <c r="IA75" s="75"/>
      <c r="IB75" s="75"/>
      <c r="IC75" s="75"/>
      <c r="ID75" s="75"/>
      <c r="IE75" s="75"/>
      <c r="IF75" s="75"/>
      <c r="IG75" s="75"/>
      <c r="IH75" s="75"/>
      <c r="II75" s="75"/>
      <c r="IJ75" s="75"/>
      <c r="IK75" s="75"/>
      <c r="IL75" s="75"/>
      <c r="IM75" s="75"/>
      <c r="IN75" s="75"/>
      <c r="IO75" s="75"/>
      <c r="IP75" s="75"/>
      <c r="IQ75" s="75"/>
      <c r="IR75" s="75"/>
      <c r="IS75" s="75"/>
      <c r="IT75" s="75"/>
      <c r="IU75" s="75"/>
      <c r="IV75" s="75"/>
    </row>
    <row r="76" spans="1:256" s="53" customFormat="1" ht="22.2" hidden="1" customHeight="1" x14ac:dyDescent="0.3">
      <c r="A76" s="200" t="s">
        <v>54</v>
      </c>
      <c r="B76" s="118"/>
      <c r="C76" s="118"/>
      <c r="D76" s="118"/>
      <c r="E76" s="118"/>
      <c r="F76" s="118"/>
      <c r="G76" s="118"/>
      <c r="H76" s="118"/>
      <c r="I76" s="118"/>
      <c r="J76" s="118"/>
      <c r="K76" s="118"/>
      <c r="L76" s="118"/>
      <c r="M76" s="118"/>
      <c r="N76" s="118"/>
      <c r="O76" s="118"/>
      <c r="P76" s="118"/>
      <c r="Q76" s="118"/>
      <c r="R76" s="118"/>
      <c r="S76" s="118"/>
      <c r="T76" s="118"/>
      <c r="U76" s="118"/>
      <c r="V76" s="118"/>
      <c r="W76" s="118"/>
      <c r="X76" s="118"/>
      <c r="Y76" s="118"/>
      <c r="Z76" s="118"/>
      <c r="AA76" s="118"/>
      <c r="AB76" s="118"/>
      <c r="AC76" s="118"/>
      <c r="AD76" s="118"/>
      <c r="AE76" s="118"/>
      <c r="AF76" s="118"/>
      <c r="AG76" s="118"/>
      <c r="AH76" s="118"/>
      <c r="AI76" s="118"/>
      <c r="AJ76" s="118"/>
      <c r="AK76" s="118"/>
      <c r="AL76" s="118"/>
      <c r="AM76" s="118"/>
      <c r="AN76" s="118"/>
      <c r="AO76" s="118"/>
      <c r="AP76" s="118"/>
      <c r="AQ76" s="118"/>
      <c r="AR76" s="118"/>
      <c r="AS76" s="118"/>
      <c r="AT76" s="118"/>
      <c r="AU76" s="118"/>
      <c r="AV76" s="118"/>
      <c r="AW76" s="118"/>
      <c r="AX76" s="118"/>
      <c r="AY76" s="118"/>
      <c r="AZ76" s="118"/>
      <c r="BA76" s="118"/>
      <c r="BB76" s="118"/>
      <c r="BC76" s="118"/>
      <c r="BD76" s="118"/>
      <c r="BE76" s="118"/>
      <c r="BF76" s="118"/>
      <c r="BG76" s="118"/>
      <c r="BH76" s="118"/>
      <c r="BI76" s="118"/>
      <c r="BJ76" s="118"/>
      <c r="BK76" s="118"/>
      <c r="BL76" s="118"/>
      <c r="BM76" s="118"/>
      <c r="BN76" s="118"/>
      <c r="BO76" s="118"/>
      <c r="BP76" s="118"/>
      <c r="BQ76" s="118"/>
      <c r="BR76" s="118"/>
      <c r="BS76" s="118"/>
      <c r="BT76" s="118"/>
      <c r="BU76" s="118"/>
      <c r="BV76" s="118"/>
      <c r="BW76" s="118"/>
      <c r="BX76" s="118"/>
      <c r="BY76" s="118"/>
      <c r="BZ76" s="118"/>
      <c r="CA76" s="118"/>
      <c r="CB76" s="118"/>
      <c r="CC76" s="118"/>
      <c r="CD76" s="118"/>
      <c r="CE76" s="118"/>
      <c r="CF76" s="118"/>
      <c r="CG76" s="118"/>
      <c r="CH76" s="118"/>
      <c r="CI76" s="118"/>
      <c r="CJ76" s="118"/>
      <c r="CK76" s="118"/>
      <c r="CL76" s="118"/>
      <c r="CM76" s="118"/>
      <c r="CN76" s="118"/>
      <c r="CO76" s="118"/>
      <c r="CP76" s="118"/>
      <c r="CQ76" s="118"/>
      <c r="CR76" s="118"/>
      <c r="CS76" s="118"/>
      <c r="CT76" s="118"/>
      <c r="CU76" s="118"/>
      <c r="CV76" s="118"/>
      <c r="CW76" s="118"/>
      <c r="CX76" s="118"/>
      <c r="CY76" s="118"/>
      <c r="CZ76" s="118"/>
      <c r="DA76" s="118"/>
      <c r="DB76" s="118"/>
      <c r="DC76" s="118"/>
      <c r="DD76" s="118"/>
      <c r="DE76" s="118"/>
      <c r="DF76" s="118"/>
      <c r="DG76" s="118"/>
      <c r="DH76" s="118"/>
      <c r="DI76" s="118"/>
      <c r="DJ76" s="118"/>
      <c r="DK76" s="118"/>
      <c r="DL76" s="118"/>
      <c r="DM76" s="118"/>
      <c r="DN76" s="118"/>
      <c r="DO76" s="118"/>
      <c r="DP76" s="118"/>
      <c r="DQ76" s="118"/>
      <c r="DR76" s="118"/>
      <c r="DS76" s="118"/>
      <c r="DT76" s="118"/>
      <c r="DU76" s="118"/>
      <c r="DV76" s="118"/>
      <c r="DW76" s="118"/>
      <c r="DX76" s="118"/>
      <c r="DY76" s="118"/>
      <c r="DZ76" s="118"/>
      <c r="EA76" s="118"/>
      <c r="EB76" s="118"/>
      <c r="EC76" s="118"/>
      <c r="ED76" s="118"/>
      <c r="EE76" s="118"/>
      <c r="EF76" s="118"/>
      <c r="EG76" s="118"/>
      <c r="EH76" s="118"/>
      <c r="EI76" s="118"/>
      <c r="EJ76" s="118"/>
      <c r="EK76" s="118"/>
      <c r="EL76" s="118"/>
      <c r="EM76" s="118"/>
      <c r="EN76" s="118"/>
      <c r="EO76" s="118"/>
      <c r="EP76" s="118"/>
      <c r="EQ76" s="118"/>
      <c r="ER76" s="118"/>
      <c r="ES76" s="118"/>
      <c r="ET76" s="118"/>
      <c r="EU76" s="118"/>
      <c r="EV76" s="118"/>
      <c r="EW76" s="118"/>
      <c r="EX76" s="118"/>
      <c r="EY76" s="118"/>
      <c r="EZ76" s="118"/>
      <c r="FA76" s="118"/>
      <c r="FB76" s="118"/>
      <c r="FC76" s="118"/>
      <c r="FD76" s="118"/>
      <c r="FE76" s="118"/>
      <c r="FF76" s="118"/>
      <c r="FG76" s="118"/>
      <c r="FH76" s="118"/>
      <c r="FI76" s="118"/>
      <c r="FJ76" s="118"/>
      <c r="FK76" s="118"/>
      <c r="FL76" s="118"/>
      <c r="FM76" s="118"/>
      <c r="FN76" s="118"/>
      <c r="FO76" s="118"/>
      <c r="FP76" s="118"/>
      <c r="FQ76" s="118"/>
      <c r="FR76" s="118"/>
      <c r="FS76" s="118"/>
      <c r="FT76" s="118"/>
      <c r="FU76" s="118"/>
      <c r="FV76" s="118"/>
      <c r="FW76" s="118"/>
      <c r="FX76" s="118"/>
      <c r="FY76" s="118"/>
      <c r="FZ76" s="118"/>
      <c r="GA76" s="118"/>
      <c r="GB76" s="118"/>
      <c r="GC76" s="118"/>
      <c r="GD76" s="118"/>
      <c r="GE76" s="118"/>
      <c r="GF76" s="118"/>
      <c r="GG76" s="118"/>
      <c r="GH76" s="118"/>
      <c r="GI76" s="118"/>
      <c r="GJ76" s="118"/>
      <c r="GK76" s="118"/>
      <c r="GL76" s="118"/>
      <c r="GM76" s="118"/>
      <c r="GN76" s="118"/>
      <c r="GO76" s="118"/>
      <c r="GP76" s="118"/>
      <c r="GQ76" s="118"/>
      <c r="GR76" s="118"/>
      <c r="GS76" s="118"/>
      <c r="GT76" s="118"/>
      <c r="GU76" s="118"/>
      <c r="GV76" s="118"/>
      <c r="GW76" s="118"/>
      <c r="GX76" s="118"/>
      <c r="GY76" s="118"/>
      <c r="GZ76" s="118"/>
      <c r="HA76" s="118"/>
      <c r="HB76" s="118"/>
      <c r="HC76" s="118"/>
      <c r="HD76" s="118"/>
      <c r="HE76" s="118"/>
      <c r="HF76" s="118"/>
      <c r="HG76" s="118"/>
      <c r="HH76" s="118"/>
      <c r="HI76" s="118"/>
      <c r="HJ76" s="118"/>
      <c r="HK76" s="118"/>
      <c r="HL76" s="118"/>
      <c r="HM76" s="118"/>
      <c r="HN76" s="118"/>
      <c r="HO76" s="118"/>
      <c r="HP76" s="118"/>
      <c r="HQ76" s="118"/>
      <c r="HR76" s="118"/>
      <c r="HS76" s="118"/>
      <c r="HT76" s="118"/>
      <c r="HU76" s="118"/>
      <c r="HV76" s="118"/>
      <c r="HW76" s="118"/>
      <c r="HX76" s="118"/>
      <c r="HY76" s="118"/>
      <c r="HZ76" s="118"/>
      <c r="IA76" s="118"/>
      <c r="IB76" s="118"/>
      <c r="IC76" s="118"/>
      <c r="ID76" s="118"/>
      <c r="IE76" s="118"/>
      <c r="IF76" s="118"/>
      <c r="IG76" s="118"/>
      <c r="IH76" s="118"/>
      <c r="II76" s="118"/>
      <c r="IJ76" s="118"/>
      <c r="IK76" s="118"/>
      <c r="IL76" s="118"/>
      <c r="IM76" s="118"/>
      <c r="IN76" s="118"/>
      <c r="IO76" s="118"/>
      <c r="IP76" s="118"/>
      <c r="IQ76" s="118"/>
      <c r="IR76" s="118"/>
      <c r="IS76" s="118"/>
      <c r="IT76" s="118"/>
      <c r="IU76" s="118"/>
      <c r="IV76" s="118"/>
    </row>
    <row r="77" spans="1:256" s="111" customFormat="1" ht="69.599999999999994" hidden="1" customHeight="1" x14ac:dyDescent="0.3">
      <c r="A77" s="749" t="s">
        <v>172</v>
      </c>
      <c r="B77" s="749"/>
      <c r="C77" s="749"/>
      <c r="D77" s="749"/>
      <c r="E77" s="749"/>
      <c r="F77" s="749"/>
      <c r="G77" s="749"/>
      <c r="H77" s="749"/>
      <c r="I77" s="115"/>
      <c r="J77" s="115"/>
      <c r="K77" s="115"/>
      <c r="L77" s="52"/>
      <c r="M77" s="52"/>
      <c r="N77" s="52"/>
      <c r="O77" s="52"/>
      <c r="P77" s="52"/>
      <c r="Q77" s="52"/>
      <c r="R77" s="52"/>
      <c r="S77" s="52"/>
      <c r="T77" s="52"/>
      <c r="U77" s="52"/>
      <c r="V77" s="52"/>
      <c r="W77" s="52"/>
      <c r="X77" s="52"/>
      <c r="Y77" s="52"/>
      <c r="Z77" s="52"/>
      <c r="AA77" s="52"/>
      <c r="AB77" s="52"/>
      <c r="AC77" s="52"/>
      <c r="AD77" s="52"/>
      <c r="AE77" s="52"/>
      <c r="AF77" s="52"/>
      <c r="AG77" s="52"/>
      <c r="AH77" s="52"/>
      <c r="AI77" s="52"/>
      <c r="AJ77" s="52"/>
      <c r="AK77" s="52"/>
      <c r="AL77" s="52"/>
      <c r="AM77" s="52"/>
      <c r="AN77" s="52"/>
      <c r="AO77" s="52"/>
      <c r="AP77" s="52"/>
      <c r="AQ77" s="52"/>
      <c r="AR77" s="52"/>
      <c r="AS77" s="52"/>
      <c r="AT77" s="52"/>
      <c r="AU77" s="52"/>
      <c r="AV77" s="52"/>
      <c r="AW77" s="52"/>
      <c r="AX77" s="52"/>
      <c r="AY77" s="52"/>
      <c r="AZ77" s="52"/>
      <c r="BA77" s="52"/>
      <c r="BB77" s="52"/>
      <c r="BC77" s="52"/>
      <c r="BD77" s="52"/>
      <c r="BE77" s="52"/>
      <c r="BF77" s="52"/>
      <c r="BG77" s="52"/>
      <c r="BH77" s="52"/>
      <c r="BI77" s="52"/>
      <c r="BJ77" s="52"/>
      <c r="BK77" s="52"/>
      <c r="BL77" s="52"/>
      <c r="BM77" s="52"/>
      <c r="BN77" s="52"/>
      <c r="BO77" s="52"/>
      <c r="BP77" s="52"/>
      <c r="BQ77" s="52"/>
      <c r="BR77" s="52"/>
      <c r="BS77" s="52"/>
      <c r="BT77" s="52"/>
      <c r="BU77" s="52"/>
      <c r="BV77" s="52"/>
      <c r="BW77" s="52"/>
      <c r="BX77" s="52"/>
      <c r="BY77" s="52"/>
      <c r="BZ77" s="52"/>
      <c r="CA77" s="52"/>
      <c r="CB77" s="52"/>
      <c r="CC77" s="52"/>
      <c r="CD77" s="52"/>
      <c r="CE77" s="52"/>
      <c r="CF77" s="52"/>
      <c r="CG77" s="52"/>
      <c r="CH77" s="52"/>
      <c r="CI77" s="52"/>
      <c r="CJ77" s="52"/>
      <c r="CK77" s="52"/>
      <c r="CL77" s="52"/>
      <c r="CM77" s="52"/>
      <c r="CN77" s="52"/>
      <c r="CO77" s="52"/>
      <c r="CP77" s="52"/>
      <c r="CQ77" s="52"/>
      <c r="CR77" s="52"/>
      <c r="CS77" s="52"/>
      <c r="CT77" s="52"/>
      <c r="CU77" s="52"/>
      <c r="CV77" s="52"/>
      <c r="CW77" s="52"/>
      <c r="CX77" s="52"/>
      <c r="CY77" s="52"/>
      <c r="CZ77" s="52"/>
      <c r="DA77" s="52"/>
      <c r="DB77" s="52"/>
      <c r="DC77" s="52"/>
      <c r="DD77" s="52"/>
      <c r="DE77" s="52"/>
      <c r="DF77" s="52"/>
      <c r="DG77" s="52"/>
      <c r="DH77" s="52"/>
      <c r="DI77" s="52"/>
      <c r="DJ77" s="52"/>
      <c r="DK77" s="52"/>
      <c r="DL77" s="52"/>
      <c r="DM77" s="52"/>
      <c r="DN77" s="52"/>
      <c r="DO77" s="52"/>
      <c r="DP77" s="52"/>
      <c r="DQ77" s="52"/>
      <c r="DR77" s="52"/>
      <c r="DS77" s="52"/>
      <c r="DT77" s="52"/>
      <c r="DU77" s="52"/>
      <c r="DV77" s="52"/>
      <c r="DW77" s="52"/>
      <c r="DX77" s="52"/>
      <c r="DY77" s="52"/>
      <c r="DZ77" s="52"/>
      <c r="EA77" s="52"/>
      <c r="EB77" s="52"/>
      <c r="EC77" s="52"/>
      <c r="ED77" s="52"/>
      <c r="EE77" s="52"/>
      <c r="EF77" s="52"/>
      <c r="EG77" s="52"/>
      <c r="EH77" s="52"/>
      <c r="EI77" s="52"/>
      <c r="EJ77" s="52"/>
      <c r="EK77" s="52"/>
      <c r="EL77" s="52"/>
      <c r="EM77" s="52"/>
      <c r="EN77" s="52"/>
      <c r="EO77" s="52"/>
      <c r="EP77" s="52"/>
      <c r="EQ77" s="52"/>
      <c r="ER77" s="52"/>
      <c r="ES77" s="52"/>
      <c r="ET77" s="52"/>
      <c r="EU77" s="52"/>
      <c r="EV77" s="52"/>
      <c r="EW77" s="52"/>
      <c r="EX77" s="52"/>
      <c r="EY77" s="52"/>
      <c r="EZ77" s="52"/>
      <c r="FA77" s="52"/>
      <c r="FB77" s="52"/>
      <c r="FC77" s="52"/>
      <c r="FD77" s="52"/>
      <c r="FE77" s="52"/>
      <c r="FF77" s="52"/>
      <c r="FG77" s="52"/>
      <c r="FH77" s="52"/>
      <c r="FI77" s="52"/>
      <c r="FJ77" s="52"/>
      <c r="FK77" s="52"/>
      <c r="FL77" s="52"/>
      <c r="FM77" s="52"/>
      <c r="FN77" s="52"/>
      <c r="FO77" s="52"/>
      <c r="FP77" s="52"/>
      <c r="FQ77" s="52"/>
      <c r="FR77" s="52"/>
      <c r="FS77" s="52"/>
      <c r="FT77" s="52"/>
      <c r="FU77" s="52"/>
      <c r="FV77" s="52"/>
      <c r="FW77" s="52"/>
      <c r="FX77" s="52"/>
      <c r="FY77" s="52"/>
      <c r="FZ77" s="52"/>
      <c r="GA77" s="52"/>
      <c r="GB77" s="52"/>
      <c r="GC77" s="52"/>
      <c r="GD77" s="52"/>
      <c r="GE77" s="52"/>
      <c r="GF77" s="52"/>
      <c r="GG77" s="52"/>
      <c r="GH77" s="52"/>
      <c r="GI77" s="52"/>
      <c r="GJ77" s="52"/>
      <c r="GK77" s="52"/>
      <c r="GL77" s="52"/>
      <c r="GM77" s="52"/>
      <c r="GN77" s="52"/>
      <c r="GO77" s="52"/>
      <c r="GP77" s="52"/>
      <c r="GQ77" s="52"/>
      <c r="GR77" s="52"/>
      <c r="GS77" s="52"/>
      <c r="GT77" s="52"/>
      <c r="GU77" s="52"/>
      <c r="GV77" s="52"/>
      <c r="GW77" s="52"/>
      <c r="GX77" s="52"/>
      <c r="GY77" s="52"/>
      <c r="GZ77" s="52"/>
      <c r="HA77" s="52"/>
      <c r="HB77" s="52"/>
      <c r="HC77" s="52"/>
      <c r="HD77" s="52"/>
      <c r="HE77" s="52"/>
      <c r="HF77" s="52"/>
      <c r="HG77" s="52"/>
      <c r="HH77" s="52"/>
      <c r="HI77" s="52"/>
      <c r="HJ77" s="52"/>
      <c r="HK77" s="52"/>
      <c r="HL77" s="52"/>
      <c r="HM77" s="52"/>
      <c r="HN77" s="52"/>
      <c r="HO77" s="52"/>
      <c r="HP77" s="52"/>
      <c r="HQ77" s="52"/>
      <c r="HR77" s="52"/>
      <c r="HS77" s="52"/>
      <c r="HT77" s="52"/>
      <c r="HU77" s="52"/>
      <c r="HV77" s="52"/>
      <c r="HW77" s="52"/>
      <c r="HX77" s="52"/>
      <c r="HY77" s="52"/>
      <c r="HZ77" s="52"/>
      <c r="IA77" s="52"/>
      <c r="IB77" s="52"/>
      <c r="IC77" s="52"/>
      <c r="ID77" s="52"/>
      <c r="IE77" s="52"/>
      <c r="IF77" s="52"/>
      <c r="IG77" s="52"/>
      <c r="IH77" s="52"/>
      <c r="II77" s="52"/>
      <c r="IJ77" s="52"/>
      <c r="IK77" s="52"/>
      <c r="IL77" s="52"/>
      <c r="IM77" s="52"/>
      <c r="IN77" s="52"/>
      <c r="IO77" s="52"/>
      <c r="IP77" s="52"/>
      <c r="IQ77" s="52"/>
      <c r="IR77" s="52"/>
      <c r="IS77" s="52"/>
      <c r="IT77" s="52"/>
      <c r="IU77" s="52"/>
      <c r="IV77" s="52"/>
    </row>
    <row r="78" spans="1:256" s="111" customFormat="1" ht="61.2" hidden="1" customHeight="1" x14ac:dyDescent="0.3">
      <c r="A78" s="750" t="s">
        <v>19</v>
      </c>
      <c r="B78" s="750"/>
      <c r="C78" s="751" t="s">
        <v>5</v>
      </c>
      <c r="D78" s="352" t="s">
        <v>173</v>
      </c>
      <c r="E78" s="352" t="s">
        <v>176</v>
      </c>
      <c r="F78" s="751" t="s">
        <v>37</v>
      </c>
      <c r="G78" s="751"/>
      <c r="H78" s="751"/>
      <c r="I78" s="91"/>
      <c r="J78" s="91"/>
      <c r="K78" s="91"/>
      <c r="L78" s="91"/>
      <c r="M78" s="91"/>
      <c r="N78" s="91"/>
      <c r="O78" s="91"/>
      <c r="P78" s="91"/>
      <c r="Q78" s="91"/>
      <c r="R78" s="91"/>
      <c r="S78" s="91"/>
      <c r="T78" s="91"/>
      <c r="U78" s="91"/>
      <c r="V78" s="91"/>
      <c r="W78" s="91"/>
      <c r="X78" s="91"/>
      <c r="Y78" s="91"/>
      <c r="Z78" s="91"/>
      <c r="AA78" s="91"/>
      <c r="AB78" s="91"/>
      <c r="AC78" s="91"/>
      <c r="AD78" s="91"/>
      <c r="AE78" s="91"/>
      <c r="AF78" s="91"/>
      <c r="AG78" s="91"/>
      <c r="AH78" s="91"/>
      <c r="AI78" s="91"/>
      <c r="AJ78" s="91"/>
      <c r="AK78" s="91"/>
      <c r="AL78" s="91"/>
      <c r="AM78" s="91"/>
      <c r="AN78" s="91"/>
      <c r="AO78" s="91"/>
      <c r="AP78" s="91"/>
      <c r="AQ78" s="91"/>
      <c r="AR78" s="91"/>
      <c r="AS78" s="91"/>
      <c r="AT78" s="91"/>
      <c r="AU78" s="91"/>
      <c r="AV78" s="91"/>
      <c r="AW78" s="91"/>
      <c r="AX78" s="91"/>
      <c r="AY78" s="91"/>
      <c r="AZ78" s="91"/>
      <c r="BA78" s="91"/>
      <c r="BB78" s="91"/>
      <c r="BC78" s="91"/>
      <c r="BD78" s="91"/>
      <c r="BE78" s="91"/>
      <c r="BF78" s="91"/>
      <c r="BG78" s="91"/>
      <c r="BH78" s="91"/>
      <c r="BI78" s="91"/>
      <c r="BJ78" s="91"/>
      <c r="BK78" s="91"/>
      <c r="BL78" s="91"/>
      <c r="BM78" s="91"/>
      <c r="BN78" s="91"/>
      <c r="BO78" s="91"/>
      <c r="BP78" s="91"/>
      <c r="BQ78" s="91"/>
      <c r="BR78" s="91"/>
      <c r="BS78" s="91"/>
      <c r="BT78" s="91"/>
      <c r="BU78" s="91"/>
      <c r="BV78" s="91"/>
      <c r="BW78" s="91"/>
      <c r="BX78" s="91"/>
      <c r="BY78" s="91"/>
      <c r="BZ78" s="91"/>
      <c r="CA78" s="91"/>
      <c r="CB78" s="91"/>
      <c r="CC78" s="91"/>
      <c r="CD78" s="91"/>
      <c r="CE78" s="91"/>
      <c r="CF78" s="91"/>
      <c r="CG78" s="91"/>
      <c r="CH78" s="91"/>
      <c r="CI78" s="91"/>
      <c r="CJ78" s="91"/>
      <c r="CK78" s="91"/>
      <c r="CL78" s="91"/>
      <c r="CM78" s="91"/>
      <c r="CN78" s="91"/>
      <c r="CO78" s="91"/>
      <c r="CP78" s="91"/>
      <c r="CQ78" s="91"/>
      <c r="CR78" s="91"/>
      <c r="CS78" s="91"/>
      <c r="CT78" s="91"/>
      <c r="CU78" s="91"/>
      <c r="CV78" s="91"/>
      <c r="CW78" s="91"/>
      <c r="CX78" s="91"/>
      <c r="CY78" s="91"/>
      <c r="CZ78" s="91"/>
      <c r="DA78" s="91"/>
      <c r="DB78" s="91"/>
      <c r="DC78" s="91"/>
      <c r="DD78" s="91"/>
      <c r="DE78" s="91"/>
      <c r="DF78" s="91"/>
      <c r="DG78" s="91"/>
      <c r="DH78" s="91"/>
      <c r="DI78" s="91"/>
      <c r="DJ78" s="91"/>
      <c r="DK78" s="91"/>
      <c r="DL78" s="91"/>
      <c r="DM78" s="91"/>
      <c r="DN78" s="91"/>
      <c r="DO78" s="91"/>
      <c r="DP78" s="91"/>
      <c r="DQ78" s="91"/>
      <c r="DR78" s="91"/>
      <c r="DS78" s="91"/>
      <c r="DT78" s="91"/>
      <c r="DU78" s="91"/>
      <c r="DV78" s="91"/>
      <c r="DW78" s="91"/>
      <c r="DX78" s="91"/>
      <c r="DY78" s="91"/>
      <c r="DZ78" s="91"/>
      <c r="EA78" s="91"/>
      <c r="EB78" s="91"/>
      <c r="EC78" s="91"/>
      <c r="ED78" s="91"/>
      <c r="EE78" s="91"/>
      <c r="EF78" s="91"/>
      <c r="EG78" s="91"/>
      <c r="EH78" s="91"/>
      <c r="EI78" s="91"/>
      <c r="EJ78" s="91"/>
      <c r="EK78" s="91"/>
      <c r="EL78" s="91"/>
      <c r="EM78" s="91"/>
      <c r="EN78" s="91"/>
      <c r="EO78" s="91"/>
      <c r="EP78" s="91"/>
      <c r="EQ78" s="91"/>
      <c r="ER78" s="91"/>
      <c r="ES78" s="91"/>
      <c r="ET78" s="91"/>
      <c r="EU78" s="91"/>
      <c r="EV78" s="91"/>
      <c r="EW78" s="91"/>
      <c r="EX78" s="91"/>
      <c r="EY78" s="91"/>
      <c r="EZ78" s="91"/>
      <c r="FA78" s="91"/>
      <c r="FB78" s="91"/>
      <c r="FC78" s="91"/>
      <c r="FD78" s="91"/>
      <c r="FE78" s="91"/>
      <c r="FF78" s="91"/>
      <c r="FG78" s="91"/>
      <c r="FH78" s="91"/>
      <c r="FI78" s="91"/>
      <c r="FJ78" s="91"/>
      <c r="FK78" s="91"/>
      <c r="FL78" s="91"/>
      <c r="FM78" s="91"/>
      <c r="FN78" s="91"/>
      <c r="FO78" s="91"/>
      <c r="FP78" s="91"/>
      <c r="FQ78" s="91"/>
      <c r="FR78" s="91"/>
      <c r="FS78" s="91"/>
      <c r="FT78" s="91"/>
      <c r="FU78" s="91"/>
      <c r="FV78" s="91"/>
      <c r="FW78" s="91"/>
      <c r="FX78" s="91"/>
      <c r="FY78" s="91"/>
      <c r="FZ78" s="91"/>
      <c r="GA78" s="91"/>
      <c r="GB78" s="91"/>
      <c r="GC78" s="91"/>
      <c r="GD78" s="91"/>
      <c r="GE78" s="91"/>
      <c r="GF78" s="91"/>
      <c r="GG78" s="91"/>
      <c r="GH78" s="91"/>
      <c r="GI78" s="91"/>
      <c r="GJ78" s="91"/>
      <c r="GK78" s="91"/>
      <c r="GL78" s="91"/>
      <c r="GM78" s="91"/>
      <c r="GN78" s="91"/>
      <c r="GO78" s="91"/>
      <c r="GP78" s="91"/>
      <c r="GQ78" s="91"/>
      <c r="GR78" s="91"/>
      <c r="GS78" s="91"/>
      <c r="GT78" s="91"/>
      <c r="GU78" s="91"/>
      <c r="GV78" s="91"/>
      <c r="GW78" s="91"/>
      <c r="GX78" s="91"/>
      <c r="GY78" s="91"/>
      <c r="GZ78" s="91"/>
      <c r="HA78" s="91"/>
      <c r="HB78" s="91"/>
      <c r="HC78" s="91"/>
      <c r="HD78" s="91"/>
      <c r="HE78" s="91"/>
      <c r="HF78" s="91"/>
      <c r="HG78" s="91"/>
      <c r="HH78" s="91"/>
      <c r="HI78" s="91"/>
      <c r="HJ78" s="91"/>
      <c r="HK78" s="91"/>
      <c r="HL78" s="91"/>
      <c r="HM78" s="91"/>
      <c r="HN78" s="91"/>
      <c r="HO78" s="91"/>
      <c r="HP78" s="91"/>
      <c r="HQ78" s="91"/>
      <c r="HR78" s="91"/>
      <c r="HS78" s="91"/>
      <c r="HT78" s="91"/>
      <c r="HU78" s="91"/>
      <c r="HV78" s="91"/>
      <c r="HW78" s="91"/>
      <c r="HX78" s="91"/>
      <c r="HY78" s="91"/>
      <c r="HZ78" s="91"/>
      <c r="IA78" s="91"/>
      <c r="IB78" s="91"/>
      <c r="IC78" s="91"/>
      <c r="ID78" s="91"/>
      <c r="IE78" s="91"/>
      <c r="IF78" s="91"/>
      <c r="IG78" s="91"/>
      <c r="IH78" s="91"/>
      <c r="II78" s="91"/>
      <c r="IJ78" s="91"/>
      <c r="IK78" s="91"/>
      <c r="IL78" s="91"/>
      <c r="IM78" s="91"/>
      <c r="IN78" s="91"/>
      <c r="IO78" s="91"/>
      <c r="IP78" s="91"/>
      <c r="IQ78" s="91"/>
      <c r="IR78" s="91"/>
      <c r="IS78" s="91"/>
      <c r="IT78" s="91"/>
      <c r="IU78" s="91"/>
      <c r="IV78" s="91"/>
    </row>
    <row r="79" spans="1:256" s="93" customFormat="1" ht="25.95" hidden="1" customHeight="1" x14ac:dyDescent="0.3">
      <c r="A79" s="750"/>
      <c r="B79" s="750"/>
      <c r="C79" s="751"/>
      <c r="D79" s="205"/>
      <c r="E79" s="206" t="s">
        <v>11</v>
      </c>
      <c r="F79" s="352" t="s">
        <v>12</v>
      </c>
      <c r="G79" s="352" t="s">
        <v>24</v>
      </c>
      <c r="H79" s="352" t="s">
        <v>105</v>
      </c>
      <c r="I79" s="92"/>
      <c r="J79" s="92"/>
      <c r="K79" s="92"/>
      <c r="L79" s="92"/>
      <c r="M79" s="92"/>
      <c r="N79" s="92"/>
      <c r="O79" s="92"/>
      <c r="P79" s="92"/>
      <c r="Q79" s="92"/>
      <c r="R79" s="92"/>
      <c r="S79" s="92"/>
      <c r="T79" s="92"/>
      <c r="U79" s="92"/>
      <c r="V79" s="92"/>
      <c r="W79" s="92"/>
      <c r="X79" s="92"/>
      <c r="Y79" s="92"/>
      <c r="Z79" s="92"/>
      <c r="AA79" s="92"/>
      <c r="AB79" s="92"/>
      <c r="AC79" s="92"/>
      <c r="AD79" s="92"/>
      <c r="AE79" s="92"/>
      <c r="AF79" s="92"/>
      <c r="AG79" s="92"/>
      <c r="AH79" s="92"/>
      <c r="AI79" s="92"/>
      <c r="AJ79" s="92"/>
      <c r="AK79" s="92"/>
      <c r="AL79" s="92"/>
      <c r="AM79" s="92"/>
      <c r="AN79" s="92"/>
      <c r="AO79" s="92"/>
      <c r="AP79" s="92"/>
      <c r="AQ79" s="92"/>
      <c r="AR79" s="92"/>
      <c r="AS79" s="92"/>
      <c r="AT79" s="92"/>
      <c r="AU79" s="92"/>
      <c r="AV79" s="92"/>
      <c r="AW79" s="92"/>
      <c r="AX79" s="92"/>
      <c r="AY79" s="92"/>
      <c r="AZ79" s="92"/>
      <c r="BA79" s="92"/>
      <c r="BB79" s="92"/>
      <c r="BC79" s="92"/>
      <c r="BD79" s="92"/>
      <c r="BE79" s="92"/>
      <c r="BF79" s="92"/>
      <c r="BG79" s="92"/>
      <c r="BH79" s="92"/>
      <c r="BI79" s="92"/>
      <c r="BJ79" s="92"/>
      <c r="BK79" s="92"/>
      <c r="BL79" s="92"/>
      <c r="BM79" s="92"/>
      <c r="BN79" s="92"/>
      <c r="BO79" s="92"/>
      <c r="BP79" s="92"/>
      <c r="BQ79" s="92"/>
      <c r="BR79" s="92"/>
      <c r="BS79" s="92"/>
      <c r="BT79" s="92"/>
      <c r="BU79" s="92"/>
      <c r="BV79" s="92"/>
      <c r="BW79" s="92"/>
      <c r="BX79" s="92"/>
      <c r="BY79" s="92"/>
      <c r="BZ79" s="92"/>
      <c r="CA79" s="92"/>
      <c r="CB79" s="92"/>
      <c r="CC79" s="92"/>
      <c r="CD79" s="92"/>
      <c r="CE79" s="92"/>
      <c r="CF79" s="92"/>
      <c r="CG79" s="92"/>
      <c r="CH79" s="92"/>
      <c r="CI79" s="92"/>
      <c r="CJ79" s="92"/>
      <c r="CK79" s="92"/>
      <c r="CL79" s="92"/>
      <c r="CM79" s="92"/>
      <c r="CN79" s="92"/>
      <c r="CO79" s="92"/>
      <c r="CP79" s="92"/>
      <c r="CQ79" s="92"/>
      <c r="CR79" s="92"/>
      <c r="CS79" s="92"/>
      <c r="CT79" s="92"/>
      <c r="CU79" s="92"/>
      <c r="CV79" s="92"/>
      <c r="CW79" s="92"/>
      <c r="CX79" s="92"/>
      <c r="CY79" s="92"/>
      <c r="CZ79" s="92"/>
      <c r="DA79" s="92"/>
      <c r="DB79" s="92"/>
      <c r="DC79" s="92"/>
      <c r="DD79" s="92"/>
      <c r="DE79" s="92"/>
      <c r="DF79" s="92"/>
      <c r="DG79" s="92"/>
      <c r="DH79" s="92"/>
      <c r="DI79" s="92"/>
      <c r="DJ79" s="92"/>
      <c r="DK79" s="92"/>
      <c r="DL79" s="92"/>
      <c r="DM79" s="92"/>
      <c r="DN79" s="92"/>
      <c r="DO79" s="92"/>
      <c r="DP79" s="92"/>
      <c r="DQ79" s="92"/>
      <c r="DR79" s="92"/>
      <c r="DS79" s="92"/>
      <c r="DT79" s="92"/>
      <c r="DU79" s="92"/>
      <c r="DV79" s="92"/>
      <c r="DW79" s="92"/>
      <c r="DX79" s="92"/>
      <c r="DY79" s="92"/>
      <c r="DZ79" s="92"/>
      <c r="EA79" s="92"/>
      <c r="EB79" s="92"/>
      <c r="EC79" s="92"/>
      <c r="ED79" s="92"/>
      <c r="EE79" s="92"/>
      <c r="EF79" s="92"/>
      <c r="EG79" s="92"/>
      <c r="EH79" s="92"/>
      <c r="EI79" s="92"/>
      <c r="EJ79" s="92"/>
      <c r="EK79" s="92"/>
      <c r="EL79" s="92"/>
      <c r="EM79" s="92"/>
      <c r="EN79" s="92"/>
      <c r="EO79" s="92"/>
      <c r="EP79" s="92"/>
      <c r="EQ79" s="92"/>
      <c r="ER79" s="92"/>
      <c r="ES79" s="92"/>
      <c r="ET79" s="92"/>
      <c r="EU79" s="92"/>
      <c r="EV79" s="92"/>
      <c r="EW79" s="92"/>
      <c r="EX79" s="92"/>
      <c r="EY79" s="92"/>
      <c r="EZ79" s="92"/>
      <c r="FA79" s="92"/>
      <c r="FB79" s="92"/>
      <c r="FC79" s="92"/>
      <c r="FD79" s="92"/>
      <c r="FE79" s="92"/>
      <c r="FF79" s="92"/>
      <c r="FG79" s="92"/>
      <c r="FH79" s="92"/>
      <c r="FI79" s="92"/>
      <c r="FJ79" s="92"/>
      <c r="FK79" s="92"/>
      <c r="FL79" s="92"/>
      <c r="FM79" s="92"/>
      <c r="FN79" s="92"/>
      <c r="FO79" s="92"/>
      <c r="FP79" s="92"/>
      <c r="FQ79" s="92"/>
      <c r="FR79" s="92"/>
      <c r="FS79" s="92"/>
      <c r="FT79" s="92"/>
      <c r="FU79" s="92"/>
      <c r="FV79" s="92"/>
      <c r="FW79" s="92"/>
      <c r="FX79" s="92"/>
      <c r="FY79" s="92"/>
      <c r="FZ79" s="92"/>
      <c r="GA79" s="92"/>
      <c r="GB79" s="92"/>
      <c r="GC79" s="92"/>
      <c r="GD79" s="92"/>
      <c r="GE79" s="92"/>
      <c r="GF79" s="92"/>
      <c r="GG79" s="92"/>
      <c r="GH79" s="92"/>
      <c r="GI79" s="92"/>
      <c r="GJ79" s="92"/>
      <c r="GK79" s="92"/>
      <c r="GL79" s="92"/>
      <c r="GM79" s="92"/>
      <c r="GN79" s="92"/>
      <c r="GO79" s="92"/>
      <c r="GP79" s="92"/>
      <c r="GQ79" s="92"/>
      <c r="GR79" s="92"/>
      <c r="GS79" s="92"/>
      <c r="GT79" s="92"/>
      <c r="GU79" s="92"/>
      <c r="GV79" s="92"/>
      <c r="GW79" s="92"/>
      <c r="GX79" s="92"/>
      <c r="GY79" s="92"/>
      <c r="GZ79" s="92"/>
      <c r="HA79" s="92"/>
      <c r="HB79" s="92"/>
      <c r="HC79" s="92"/>
      <c r="HD79" s="92"/>
      <c r="HE79" s="92"/>
      <c r="HF79" s="92"/>
      <c r="HG79" s="92"/>
      <c r="HH79" s="92"/>
      <c r="HI79" s="92"/>
      <c r="HJ79" s="92"/>
      <c r="HK79" s="92"/>
      <c r="HL79" s="92"/>
      <c r="HM79" s="92"/>
      <c r="HN79" s="92"/>
      <c r="HO79" s="92"/>
      <c r="HP79" s="92"/>
      <c r="HQ79" s="92"/>
      <c r="HR79" s="92"/>
      <c r="HS79" s="92"/>
      <c r="HT79" s="92"/>
      <c r="HU79" s="92"/>
      <c r="HV79" s="92"/>
      <c r="HW79" s="92"/>
      <c r="HX79" s="92"/>
      <c r="HY79" s="92"/>
      <c r="HZ79" s="92"/>
      <c r="IA79" s="92"/>
      <c r="IB79" s="92"/>
      <c r="IC79" s="92"/>
      <c r="ID79" s="92"/>
      <c r="IE79" s="92"/>
      <c r="IF79" s="92"/>
      <c r="IG79" s="92"/>
      <c r="IH79" s="92"/>
      <c r="II79" s="92"/>
      <c r="IJ79" s="92"/>
      <c r="IK79" s="92"/>
      <c r="IL79" s="92"/>
      <c r="IM79" s="92"/>
      <c r="IN79" s="92"/>
      <c r="IO79" s="92"/>
      <c r="IP79" s="92"/>
      <c r="IQ79" s="92"/>
      <c r="IR79" s="92"/>
      <c r="IS79" s="92"/>
      <c r="IT79" s="92"/>
      <c r="IU79" s="92"/>
      <c r="IV79" s="92"/>
    </row>
    <row r="80" spans="1:256" s="111" customFormat="1" ht="28.2" hidden="1" customHeight="1" x14ac:dyDescent="0.3">
      <c r="A80" s="713" t="s">
        <v>19</v>
      </c>
      <c r="B80" s="714"/>
      <c r="C80" s="355" t="s">
        <v>60</v>
      </c>
      <c r="D80" s="355" t="s">
        <v>60</v>
      </c>
      <c r="E80" s="355" t="s">
        <v>60</v>
      </c>
      <c r="F80" s="355" t="s">
        <v>60</v>
      </c>
      <c r="G80" s="355" t="s">
        <v>60</v>
      </c>
      <c r="H80" s="183"/>
      <c r="I80" s="92"/>
      <c r="J80" s="92"/>
      <c r="K80" s="92"/>
      <c r="L80" s="92"/>
      <c r="M80" s="92"/>
      <c r="N80" s="92"/>
      <c r="O80" s="92"/>
      <c r="P80" s="92"/>
      <c r="Q80" s="92"/>
      <c r="R80" s="92"/>
      <c r="S80" s="92"/>
      <c r="T80" s="92"/>
      <c r="U80" s="92"/>
      <c r="V80" s="92"/>
      <c r="W80" s="92"/>
      <c r="X80" s="92"/>
      <c r="Y80" s="92"/>
      <c r="Z80" s="92"/>
      <c r="AA80" s="92"/>
      <c r="AB80" s="92"/>
      <c r="AC80" s="92"/>
      <c r="AD80" s="92"/>
      <c r="AE80" s="92"/>
      <c r="AF80" s="92"/>
      <c r="AG80" s="92"/>
      <c r="AH80" s="92"/>
      <c r="AI80" s="92"/>
      <c r="AJ80" s="92"/>
      <c r="AK80" s="92"/>
      <c r="AL80" s="92"/>
      <c r="AM80" s="92"/>
      <c r="AN80" s="92"/>
      <c r="AO80" s="92"/>
      <c r="AP80" s="92"/>
      <c r="AQ80" s="92"/>
      <c r="AR80" s="92"/>
      <c r="AS80" s="92"/>
      <c r="AT80" s="92"/>
      <c r="AU80" s="92"/>
      <c r="AV80" s="92"/>
      <c r="AW80" s="92"/>
      <c r="AX80" s="92"/>
      <c r="AY80" s="92"/>
      <c r="AZ80" s="92"/>
      <c r="BA80" s="92"/>
      <c r="BB80" s="92"/>
      <c r="BC80" s="92"/>
      <c r="BD80" s="92"/>
      <c r="BE80" s="92"/>
      <c r="BF80" s="92"/>
      <c r="BG80" s="92"/>
      <c r="BH80" s="92"/>
      <c r="BI80" s="92"/>
      <c r="BJ80" s="92"/>
      <c r="BK80" s="92"/>
      <c r="BL80" s="92"/>
      <c r="BM80" s="92"/>
      <c r="BN80" s="92"/>
      <c r="BO80" s="92"/>
      <c r="BP80" s="92"/>
      <c r="BQ80" s="92"/>
      <c r="BR80" s="92"/>
      <c r="BS80" s="92"/>
      <c r="BT80" s="92"/>
      <c r="BU80" s="92"/>
      <c r="BV80" s="92"/>
      <c r="BW80" s="92"/>
      <c r="BX80" s="92"/>
      <c r="BY80" s="92"/>
      <c r="BZ80" s="92"/>
      <c r="CA80" s="92"/>
      <c r="CB80" s="92"/>
      <c r="CC80" s="92"/>
      <c r="CD80" s="92"/>
      <c r="CE80" s="92"/>
      <c r="CF80" s="92"/>
      <c r="CG80" s="92"/>
      <c r="CH80" s="92"/>
      <c r="CI80" s="92"/>
      <c r="CJ80" s="92"/>
      <c r="CK80" s="92"/>
      <c r="CL80" s="92"/>
      <c r="CM80" s="92"/>
      <c r="CN80" s="92"/>
      <c r="CO80" s="92"/>
      <c r="CP80" s="92"/>
      <c r="CQ80" s="92"/>
      <c r="CR80" s="92"/>
      <c r="CS80" s="92"/>
      <c r="CT80" s="92"/>
      <c r="CU80" s="92"/>
      <c r="CV80" s="92"/>
      <c r="CW80" s="92"/>
      <c r="CX80" s="92"/>
      <c r="CY80" s="92"/>
      <c r="CZ80" s="92"/>
      <c r="DA80" s="92"/>
      <c r="DB80" s="92"/>
      <c r="DC80" s="92"/>
      <c r="DD80" s="92"/>
      <c r="DE80" s="92"/>
      <c r="DF80" s="92"/>
      <c r="DG80" s="92"/>
      <c r="DH80" s="92"/>
      <c r="DI80" s="92"/>
      <c r="DJ80" s="92"/>
      <c r="DK80" s="92"/>
      <c r="DL80" s="92"/>
      <c r="DM80" s="92"/>
      <c r="DN80" s="92"/>
      <c r="DO80" s="92"/>
      <c r="DP80" s="92"/>
      <c r="DQ80" s="92"/>
      <c r="DR80" s="92"/>
      <c r="DS80" s="92"/>
      <c r="DT80" s="92"/>
      <c r="DU80" s="92"/>
      <c r="DV80" s="92"/>
      <c r="DW80" s="92"/>
      <c r="DX80" s="92"/>
      <c r="DY80" s="92"/>
      <c r="DZ80" s="92"/>
      <c r="EA80" s="92"/>
      <c r="EB80" s="92"/>
      <c r="EC80" s="92"/>
      <c r="ED80" s="92"/>
      <c r="EE80" s="92"/>
      <c r="EF80" s="92"/>
      <c r="EG80" s="92"/>
      <c r="EH80" s="92"/>
      <c r="EI80" s="92"/>
      <c r="EJ80" s="92"/>
      <c r="EK80" s="92"/>
      <c r="EL80" s="92"/>
      <c r="EM80" s="92"/>
      <c r="EN80" s="92"/>
      <c r="EO80" s="92"/>
      <c r="EP80" s="92"/>
      <c r="EQ80" s="92"/>
      <c r="ER80" s="92"/>
      <c r="ES80" s="92"/>
      <c r="ET80" s="92"/>
      <c r="EU80" s="92"/>
      <c r="EV80" s="92"/>
      <c r="EW80" s="92"/>
      <c r="EX80" s="92"/>
      <c r="EY80" s="92"/>
      <c r="EZ80" s="92"/>
      <c r="FA80" s="92"/>
      <c r="FB80" s="92"/>
      <c r="FC80" s="92"/>
      <c r="FD80" s="92"/>
      <c r="FE80" s="92"/>
      <c r="FF80" s="92"/>
      <c r="FG80" s="92"/>
      <c r="FH80" s="92"/>
      <c r="FI80" s="92"/>
      <c r="FJ80" s="92"/>
      <c r="FK80" s="92"/>
      <c r="FL80" s="92"/>
      <c r="FM80" s="92"/>
      <c r="FN80" s="92"/>
      <c r="FO80" s="92"/>
      <c r="FP80" s="92"/>
      <c r="FQ80" s="92"/>
      <c r="FR80" s="92"/>
      <c r="FS80" s="92"/>
      <c r="FT80" s="92"/>
      <c r="FU80" s="92"/>
      <c r="FV80" s="92"/>
      <c r="FW80" s="92"/>
      <c r="FX80" s="92"/>
      <c r="FY80" s="92"/>
      <c r="FZ80" s="92"/>
      <c r="GA80" s="92"/>
      <c r="GB80" s="92"/>
      <c r="GC80" s="92"/>
      <c r="GD80" s="92"/>
      <c r="GE80" s="92"/>
      <c r="GF80" s="92"/>
      <c r="GG80" s="92"/>
      <c r="GH80" s="92"/>
      <c r="GI80" s="92"/>
      <c r="GJ80" s="92"/>
      <c r="GK80" s="92"/>
      <c r="GL80" s="92"/>
      <c r="GM80" s="92"/>
      <c r="GN80" s="92"/>
      <c r="GO80" s="92"/>
      <c r="GP80" s="92"/>
      <c r="GQ80" s="92"/>
      <c r="GR80" s="92"/>
      <c r="GS80" s="92"/>
      <c r="GT80" s="92"/>
      <c r="GU80" s="92"/>
      <c r="GV80" s="92"/>
      <c r="GW80" s="92"/>
      <c r="GX80" s="92"/>
      <c r="GY80" s="92"/>
      <c r="GZ80" s="92"/>
      <c r="HA80" s="92"/>
      <c r="HB80" s="92"/>
      <c r="HC80" s="92"/>
      <c r="HD80" s="92"/>
      <c r="HE80" s="92"/>
      <c r="HF80" s="92"/>
      <c r="HG80" s="92"/>
      <c r="HH80" s="92"/>
      <c r="HI80" s="92"/>
      <c r="HJ80" s="92"/>
      <c r="HK80" s="92"/>
      <c r="HL80" s="92"/>
      <c r="HM80" s="92"/>
      <c r="HN80" s="92"/>
      <c r="HO80" s="92"/>
      <c r="HP80" s="92"/>
      <c r="HQ80" s="92"/>
      <c r="HR80" s="92"/>
      <c r="HS80" s="92"/>
      <c r="HT80" s="92"/>
      <c r="HU80" s="92"/>
      <c r="HV80" s="92"/>
      <c r="HW80" s="92"/>
      <c r="HX80" s="92"/>
      <c r="HY80" s="92"/>
      <c r="HZ80" s="92"/>
      <c r="IA80" s="92"/>
      <c r="IB80" s="92"/>
      <c r="IC80" s="92"/>
      <c r="ID80" s="92"/>
      <c r="IE80" s="92"/>
      <c r="IF80" s="92"/>
      <c r="IG80" s="92"/>
      <c r="IH80" s="92"/>
      <c r="II80" s="92"/>
      <c r="IJ80" s="92"/>
      <c r="IK80" s="92"/>
      <c r="IL80" s="92"/>
      <c r="IM80" s="92"/>
      <c r="IN80" s="92"/>
      <c r="IO80" s="92"/>
      <c r="IP80" s="92"/>
      <c r="IQ80" s="92"/>
      <c r="IR80" s="92"/>
      <c r="IS80" s="92"/>
      <c r="IT80" s="92"/>
      <c r="IU80" s="92"/>
      <c r="IV80" s="92"/>
    </row>
    <row r="81" spans="1:256" s="102" customFormat="1" ht="26.4" hidden="1" customHeight="1" x14ac:dyDescent="0.35">
      <c r="A81" s="752" t="s">
        <v>174</v>
      </c>
      <c r="B81" s="752"/>
      <c r="C81" s="95" t="s">
        <v>41</v>
      </c>
      <c r="D81" s="96"/>
      <c r="E81" s="45">
        <v>180000</v>
      </c>
      <c r="F81" s="45"/>
      <c r="G81" s="201"/>
      <c r="H81" s="207"/>
      <c r="M81" s="102" t="s">
        <v>48</v>
      </c>
    </row>
    <row r="82" spans="1:256" s="52" customFormat="1" ht="29.25" hidden="1" customHeight="1" x14ac:dyDescent="0.3">
      <c r="A82" s="747" t="s">
        <v>21</v>
      </c>
      <c r="B82" s="748"/>
      <c r="C82" s="202" t="s">
        <v>14</v>
      </c>
      <c r="D82" s="203" t="e">
        <f>#REF!</f>
        <v>#REF!</v>
      </c>
      <c r="E82" s="203" t="e">
        <f>#REF!</f>
        <v>#REF!</v>
      </c>
      <c r="F82" s="203">
        <f>C41</f>
        <v>0</v>
      </c>
      <c r="G82" s="203">
        <f>D41</f>
        <v>0</v>
      </c>
      <c r="H82" s="208"/>
      <c r="I82" s="92"/>
      <c r="J82" s="92"/>
      <c r="K82" s="92"/>
      <c r="L82" s="92"/>
      <c r="M82" s="92"/>
      <c r="N82" s="92"/>
      <c r="O82" s="92"/>
      <c r="P82" s="92"/>
      <c r="Q82" s="92"/>
      <c r="R82" s="92"/>
      <c r="S82" s="92"/>
      <c r="T82" s="92"/>
      <c r="U82" s="92"/>
      <c r="V82" s="92"/>
      <c r="W82" s="92"/>
      <c r="X82" s="92"/>
      <c r="Y82" s="92"/>
      <c r="Z82" s="92"/>
      <c r="AA82" s="92"/>
      <c r="AB82" s="92"/>
      <c r="AC82" s="92"/>
      <c r="AD82" s="92"/>
      <c r="AE82" s="92"/>
      <c r="AF82" s="92"/>
      <c r="AG82" s="92"/>
      <c r="AH82" s="92"/>
      <c r="AI82" s="92"/>
      <c r="AJ82" s="92"/>
      <c r="AK82" s="92"/>
      <c r="AL82" s="92"/>
      <c r="AM82" s="92"/>
      <c r="AN82" s="92"/>
      <c r="AO82" s="92"/>
      <c r="AP82" s="92"/>
      <c r="AQ82" s="92"/>
      <c r="AR82" s="92"/>
      <c r="AS82" s="92"/>
      <c r="AT82" s="92"/>
      <c r="AU82" s="92"/>
      <c r="AV82" s="92"/>
      <c r="AW82" s="92"/>
      <c r="AX82" s="92"/>
      <c r="AY82" s="92"/>
      <c r="AZ82" s="92"/>
      <c r="BA82" s="92"/>
      <c r="BB82" s="92"/>
      <c r="BC82" s="92"/>
      <c r="BD82" s="92"/>
      <c r="BE82" s="92"/>
      <c r="BF82" s="92"/>
      <c r="BG82" s="92"/>
      <c r="BH82" s="92"/>
      <c r="BI82" s="92"/>
      <c r="BJ82" s="92"/>
      <c r="BK82" s="92"/>
      <c r="BL82" s="92"/>
      <c r="BM82" s="92"/>
      <c r="BN82" s="92"/>
      <c r="BO82" s="92"/>
      <c r="BP82" s="92"/>
      <c r="BQ82" s="92"/>
      <c r="BR82" s="92"/>
      <c r="BS82" s="92"/>
      <c r="BT82" s="92"/>
      <c r="BU82" s="92"/>
      <c r="BV82" s="92"/>
      <c r="BW82" s="92"/>
      <c r="BX82" s="92"/>
      <c r="BY82" s="92"/>
      <c r="BZ82" s="92"/>
      <c r="CA82" s="92"/>
      <c r="CB82" s="92"/>
      <c r="CC82" s="92"/>
      <c r="CD82" s="92"/>
      <c r="CE82" s="92"/>
      <c r="CF82" s="92"/>
      <c r="CG82" s="92"/>
      <c r="CH82" s="92"/>
      <c r="CI82" s="92"/>
      <c r="CJ82" s="92"/>
      <c r="CK82" s="92"/>
      <c r="CL82" s="92"/>
      <c r="CM82" s="92"/>
      <c r="CN82" s="92"/>
      <c r="CO82" s="92"/>
      <c r="CP82" s="92"/>
      <c r="CQ82" s="92"/>
      <c r="CR82" s="92"/>
      <c r="CS82" s="92"/>
      <c r="CT82" s="92"/>
      <c r="CU82" s="92"/>
      <c r="CV82" s="92"/>
      <c r="CW82" s="92"/>
      <c r="CX82" s="92"/>
      <c r="CY82" s="92"/>
      <c r="CZ82" s="92"/>
      <c r="DA82" s="92"/>
      <c r="DB82" s="92"/>
      <c r="DC82" s="92"/>
      <c r="DD82" s="92"/>
      <c r="DE82" s="92"/>
      <c r="DF82" s="92"/>
      <c r="DG82" s="92"/>
      <c r="DH82" s="92"/>
      <c r="DI82" s="92"/>
      <c r="DJ82" s="92"/>
      <c r="DK82" s="92"/>
      <c r="DL82" s="92"/>
      <c r="DM82" s="92"/>
      <c r="DN82" s="92"/>
      <c r="DO82" s="92"/>
      <c r="DP82" s="92"/>
      <c r="DQ82" s="92"/>
      <c r="DR82" s="92"/>
      <c r="DS82" s="92"/>
      <c r="DT82" s="92"/>
      <c r="DU82" s="92"/>
      <c r="DV82" s="92"/>
      <c r="DW82" s="92"/>
      <c r="DX82" s="92"/>
      <c r="DY82" s="92"/>
      <c r="DZ82" s="92"/>
      <c r="EA82" s="92"/>
      <c r="EB82" s="92"/>
      <c r="EC82" s="92"/>
      <c r="ED82" s="92"/>
      <c r="EE82" s="92"/>
      <c r="EF82" s="92"/>
      <c r="EG82" s="92"/>
      <c r="EH82" s="92"/>
      <c r="EI82" s="92"/>
      <c r="EJ82" s="92"/>
      <c r="EK82" s="92"/>
      <c r="EL82" s="92"/>
      <c r="EM82" s="92"/>
      <c r="EN82" s="92"/>
      <c r="EO82" s="92"/>
      <c r="EP82" s="92"/>
      <c r="EQ82" s="92"/>
      <c r="ER82" s="92"/>
      <c r="ES82" s="92"/>
      <c r="ET82" s="92"/>
      <c r="EU82" s="92"/>
      <c r="EV82" s="92"/>
      <c r="EW82" s="92"/>
      <c r="EX82" s="92"/>
      <c r="EY82" s="92"/>
      <c r="EZ82" s="92"/>
      <c r="FA82" s="92"/>
      <c r="FB82" s="92"/>
      <c r="FC82" s="92"/>
      <c r="FD82" s="92"/>
      <c r="FE82" s="92"/>
      <c r="FF82" s="92"/>
      <c r="FG82" s="92"/>
      <c r="FH82" s="92"/>
      <c r="FI82" s="92"/>
      <c r="FJ82" s="92"/>
      <c r="FK82" s="92"/>
      <c r="FL82" s="92"/>
      <c r="FM82" s="92"/>
      <c r="FN82" s="92"/>
      <c r="FO82" s="92"/>
      <c r="FP82" s="92"/>
      <c r="FQ82" s="92"/>
      <c r="FR82" s="92"/>
      <c r="FS82" s="92"/>
      <c r="FT82" s="92"/>
      <c r="FU82" s="92"/>
      <c r="FV82" s="92"/>
      <c r="FW82" s="92"/>
      <c r="FX82" s="92"/>
      <c r="FY82" s="92"/>
      <c r="FZ82" s="92"/>
      <c r="GA82" s="92"/>
      <c r="GB82" s="92"/>
      <c r="GC82" s="92"/>
      <c r="GD82" s="92"/>
      <c r="GE82" s="92"/>
      <c r="GF82" s="92"/>
      <c r="GG82" s="92"/>
      <c r="GH82" s="92"/>
      <c r="GI82" s="92"/>
      <c r="GJ82" s="92"/>
      <c r="GK82" s="92"/>
      <c r="GL82" s="92"/>
      <c r="GM82" s="92"/>
      <c r="GN82" s="92"/>
      <c r="GO82" s="92"/>
      <c r="GP82" s="92"/>
      <c r="GQ82" s="92"/>
      <c r="GR82" s="92"/>
      <c r="GS82" s="92"/>
      <c r="GT82" s="92"/>
      <c r="GU82" s="92"/>
      <c r="GV82" s="92"/>
      <c r="GW82" s="92"/>
      <c r="GX82" s="92"/>
      <c r="GY82" s="92"/>
      <c r="GZ82" s="92"/>
      <c r="HA82" s="92"/>
      <c r="HB82" s="92"/>
      <c r="HC82" s="92"/>
      <c r="HD82" s="92"/>
      <c r="HE82" s="92"/>
      <c r="HF82" s="92"/>
      <c r="HG82" s="92"/>
      <c r="HH82" s="92"/>
      <c r="HI82" s="92"/>
      <c r="HJ82" s="92"/>
      <c r="HK82" s="92"/>
      <c r="HL82" s="92"/>
      <c r="HM82" s="92"/>
      <c r="HN82" s="92"/>
      <c r="HO82" s="92"/>
      <c r="HP82" s="92"/>
      <c r="HQ82" s="92"/>
      <c r="HR82" s="92"/>
      <c r="HS82" s="92"/>
      <c r="HT82" s="92"/>
      <c r="HU82" s="92"/>
      <c r="HV82" s="92"/>
      <c r="HW82" s="92"/>
      <c r="HX82" s="92"/>
      <c r="HY82" s="92"/>
      <c r="HZ82" s="92"/>
      <c r="IA82" s="92"/>
      <c r="IB82" s="92"/>
      <c r="IC82" s="92"/>
      <c r="ID82" s="92"/>
      <c r="IE82" s="92"/>
      <c r="IF82" s="92"/>
      <c r="IG82" s="92"/>
      <c r="IH82" s="92"/>
      <c r="II82" s="92"/>
      <c r="IJ82" s="92"/>
      <c r="IK82" s="92"/>
      <c r="IL82" s="92"/>
      <c r="IM82" s="92"/>
      <c r="IN82" s="92"/>
      <c r="IO82" s="92"/>
      <c r="IP82" s="92"/>
      <c r="IQ82" s="92"/>
      <c r="IR82" s="92"/>
      <c r="IS82" s="92"/>
      <c r="IT82" s="92"/>
      <c r="IU82" s="92"/>
      <c r="IV82" s="92"/>
    </row>
    <row r="83" spans="1:256" hidden="1" x14ac:dyDescent="0.3"/>
    <row r="87" spans="1:256" x14ac:dyDescent="0.3">
      <c r="F87" s="359" t="s">
        <v>48</v>
      </c>
    </row>
  </sheetData>
  <mergeCells count="43">
    <mergeCell ref="A82:B82"/>
    <mergeCell ref="A68:A69"/>
    <mergeCell ref="B68:B69"/>
    <mergeCell ref="E68:G68"/>
    <mergeCell ref="A73:H73"/>
    <mergeCell ref="A75:K75"/>
    <mergeCell ref="A77:H77"/>
    <mergeCell ref="A78:B79"/>
    <mergeCell ref="C78:C79"/>
    <mergeCell ref="F78:H78"/>
    <mergeCell ref="A80:B80"/>
    <mergeCell ref="A81:B81"/>
    <mergeCell ref="A43:H43"/>
    <mergeCell ref="A45:G45"/>
    <mergeCell ref="A47:G47"/>
    <mergeCell ref="A48:A49"/>
    <mergeCell ref="B48:B49"/>
    <mergeCell ref="E48:G48"/>
    <mergeCell ref="A35:G35"/>
    <mergeCell ref="A36:G36"/>
    <mergeCell ref="A37:G37"/>
    <mergeCell ref="A38:A39"/>
    <mergeCell ref="B38:B39"/>
    <mergeCell ref="E38:G38"/>
    <mergeCell ref="A34:G34"/>
    <mergeCell ref="D9:G9"/>
    <mergeCell ref="D10:G10"/>
    <mergeCell ref="A20:G20"/>
    <mergeCell ref="A21:G21"/>
    <mergeCell ref="A22:G22"/>
    <mergeCell ref="A23:G23"/>
    <mergeCell ref="A25:G25"/>
    <mergeCell ref="A27:G27"/>
    <mergeCell ref="A29:G29"/>
    <mergeCell ref="A30:G30"/>
    <mergeCell ref="A33:G33"/>
    <mergeCell ref="A26:G26"/>
    <mergeCell ref="D8:G8"/>
    <mergeCell ref="F1:G1"/>
    <mergeCell ref="D2:G2"/>
    <mergeCell ref="D3:G3"/>
    <mergeCell ref="D4:G4"/>
    <mergeCell ref="D7:G7"/>
  </mergeCells>
  <printOptions horizontalCentered="1"/>
  <pageMargins left="0.39370078740157483" right="0.39370078740157483" top="0.39370078740157483" bottom="0.39370078740157483" header="0.19685039370078741" footer="0.19685039370078741"/>
  <pageSetup paperSize="9" scale="85" fitToHeight="0" orientation="landscape" r:id="rId1"/>
  <headerFooter alignWithMargins="0"/>
  <rowBreaks count="2" manualBreakCount="2">
    <brk id="27" max="6" man="1"/>
    <brk id="46" max="7"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M140"/>
  <sheetViews>
    <sheetView tabSelected="1" topLeftCell="A47" zoomScale="60" zoomScaleNormal="60" zoomScaleSheetLayoutView="80" workbookViewId="0">
      <selection activeCell="C71" sqref="C71:G71"/>
    </sheetView>
  </sheetViews>
  <sheetFormatPr defaultRowHeight="13.8" x14ac:dyDescent="0.3"/>
  <cols>
    <col min="1" max="1" width="44.33203125" style="408" customWidth="1"/>
    <col min="2" max="2" width="19.33203125" style="408" customWidth="1"/>
    <col min="3" max="3" width="15" style="409" customWidth="1"/>
    <col min="4" max="4" width="16.33203125" style="409" customWidth="1"/>
    <col min="5" max="5" width="15.33203125" style="409" customWidth="1"/>
    <col min="6" max="6" width="14.109375" style="409" customWidth="1"/>
    <col min="7" max="7" width="15.88671875" style="409" customWidth="1"/>
    <col min="8" max="8" width="32.88671875" style="409" customWidth="1"/>
    <col min="9" max="9" width="11" style="419" customWidth="1"/>
    <col min="10" max="10" width="11.109375" style="409" customWidth="1"/>
    <col min="11" max="12" width="13.33203125" style="409" customWidth="1"/>
    <col min="13" max="13" width="13.88671875" style="409" customWidth="1"/>
    <col min="14" max="17" width="9.109375" style="409" customWidth="1"/>
    <col min="18" max="256" width="8.88671875" style="409"/>
    <col min="257" max="257" width="46.109375" style="409" customWidth="1"/>
    <col min="258" max="258" width="30.6640625" style="409" customWidth="1"/>
    <col min="259" max="259" width="20.88671875" style="409" customWidth="1"/>
    <col min="260" max="261" width="20.33203125" style="409" customWidth="1"/>
    <col min="262" max="262" width="14.6640625" style="409" customWidth="1"/>
    <col min="263" max="263" width="14" style="409" customWidth="1"/>
    <col min="264" max="264" width="32.88671875" style="409" customWidth="1"/>
    <col min="265" max="265" width="11" style="409" customWidth="1"/>
    <col min="266" max="266" width="11.109375" style="409" customWidth="1"/>
    <col min="267" max="268" width="13.33203125" style="409" customWidth="1"/>
    <col min="269" max="269" width="13.88671875" style="409" customWidth="1"/>
    <col min="270" max="273" width="9.109375" style="409" customWidth="1"/>
    <col min="274" max="512" width="8.88671875" style="409"/>
    <col min="513" max="513" width="46.109375" style="409" customWidth="1"/>
    <col min="514" max="514" width="30.6640625" style="409" customWidth="1"/>
    <col min="515" max="515" width="20.88671875" style="409" customWidth="1"/>
    <col min="516" max="517" width="20.33203125" style="409" customWidth="1"/>
    <col min="518" max="518" width="14.6640625" style="409" customWidth="1"/>
    <col min="519" max="519" width="14" style="409" customWidth="1"/>
    <col min="520" max="520" width="32.88671875" style="409" customWidth="1"/>
    <col min="521" max="521" width="11" style="409" customWidth="1"/>
    <col min="522" max="522" width="11.109375" style="409" customWidth="1"/>
    <col min="523" max="524" width="13.33203125" style="409" customWidth="1"/>
    <col min="525" max="525" width="13.88671875" style="409" customWidth="1"/>
    <col min="526" max="529" width="9.109375" style="409" customWidth="1"/>
    <col min="530" max="768" width="8.88671875" style="409"/>
    <col min="769" max="769" width="46.109375" style="409" customWidth="1"/>
    <col min="770" max="770" width="30.6640625" style="409" customWidth="1"/>
    <col min="771" max="771" width="20.88671875" style="409" customWidth="1"/>
    <col min="772" max="773" width="20.33203125" style="409" customWidth="1"/>
    <col min="774" max="774" width="14.6640625" style="409" customWidth="1"/>
    <col min="775" max="775" width="14" style="409" customWidth="1"/>
    <col min="776" max="776" width="32.88671875" style="409" customWidth="1"/>
    <col min="777" max="777" width="11" style="409" customWidth="1"/>
    <col min="778" max="778" width="11.109375" style="409" customWidth="1"/>
    <col min="779" max="780" width="13.33203125" style="409" customWidth="1"/>
    <col min="781" max="781" width="13.88671875" style="409" customWidth="1"/>
    <col min="782" max="785" width="9.109375" style="409" customWidth="1"/>
    <col min="786" max="1024" width="8.88671875" style="409"/>
    <col min="1025" max="1025" width="46.109375" style="409" customWidth="1"/>
    <col min="1026" max="1026" width="30.6640625" style="409" customWidth="1"/>
    <col min="1027" max="1027" width="20.88671875" style="409" customWidth="1"/>
    <col min="1028" max="1029" width="20.33203125" style="409" customWidth="1"/>
    <col min="1030" max="1030" width="14.6640625" style="409" customWidth="1"/>
    <col min="1031" max="1031" width="14" style="409" customWidth="1"/>
    <col min="1032" max="1032" width="32.88671875" style="409" customWidth="1"/>
    <col min="1033" max="1033" width="11" style="409" customWidth="1"/>
    <col min="1034" max="1034" width="11.109375" style="409" customWidth="1"/>
    <col min="1035" max="1036" width="13.33203125" style="409" customWidth="1"/>
    <col min="1037" max="1037" width="13.88671875" style="409" customWidth="1"/>
    <col min="1038" max="1041" width="9.109375" style="409" customWidth="1"/>
    <col min="1042" max="1280" width="8.88671875" style="409"/>
    <col min="1281" max="1281" width="46.109375" style="409" customWidth="1"/>
    <col min="1282" max="1282" width="30.6640625" style="409" customWidth="1"/>
    <col min="1283" max="1283" width="20.88671875" style="409" customWidth="1"/>
    <col min="1284" max="1285" width="20.33203125" style="409" customWidth="1"/>
    <col min="1286" max="1286" width="14.6640625" style="409" customWidth="1"/>
    <col min="1287" max="1287" width="14" style="409" customWidth="1"/>
    <col min="1288" max="1288" width="32.88671875" style="409" customWidth="1"/>
    <col min="1289" max="1289" width="11" style="409" customWidth="1"/>
    <col min="1290" max="1290" width="11.109375" style="409" customWidth="1"/>
    <col min="1291" max="1292" width="13.33203125" style="409" customWidth="1"/>
    <col min="1293" max="1293" width="13.88671875" style="409" customWidth="1"/>
    <col min="1294" max="1297" width="9.109375" style="409" customWidth="1"/>
    <col min="1298" max="1536" width="8.88671875" style="409"/>
    <col min="1537" max="1537" width="46.109375" style="409" customWidth="1"/>
    <col min="1538" max="1538" width="30.6640625" style="409" customWidth="1"/>
    <col min="1539" max="1539" width="20.88671875" style="409" customWidth="1"/>
    <col min="1540" max="1541" width="20.33203125" style="409" customWidth="1"/>
    <col min="1542" max="1542" width="14.6640625" style="409" customWidth="1"/>
    <col min="1543" max="1543" width="14" style="409" customWidth="1"/>
    <col min="1544" max="1544" width="32.88671875" style="409" customWidth="1"/>
    <col min="1545" max="1545" width="11" style="409" customWidth="1"/>
    <col min="1546" max="1546" width="11.109375" style="409" customWidth="1"/>
    <col min="1547" max="1548" width="13.33203125" style="409" customWidth="1"/>
    <col min="1549" max="1549" width="13.88671875" style="409" customWidth="1"/>
    <col min="1550" max="1553" width="9.109375" style="409" customWidth="1"/>
    <col min="1554" max="1792" width="8.88671875" style="409"/>
    <col min="1793" max="1793" width="46.109375" style="409" customWidth="1"/>
    <col min="1794" max="1794" width="30.6640625" style="409" customWidth="1"/>
    <col min="1795" max="1795" width="20.88671875" style="409" customWidth="1"/>
    <col min="1796" max="1797" width="20.33203125" style="409" customWidth="1"/>
    <col min="1798" max="1798" width="14.6640625" style="409" customWidth="1"/>
    <col min="1799" max="1799" width="14" style="409" customWidth="1"/>
    <col min="1800" max="1800" width="32.88671875" style="409" customWidth="1"/>
    <col min="1801" max="1801" width="11" style="409" customWidth="1"/>
    <col min="1802" max="1802" width="11.109375" style="409" customWidth="1"/>
    <col min="1803" max="1804" width="13.33203125" style="409" customWidth="1"/>
    <col min="1805" max="1805" width="13.88671875" style="409" customWidth="1"/>
    <col min="1806" max="1809" width="9.109375" style="409" customWidth="1"/>
    <col min="1810" max="2048" width="8.88671875" style="409"/>
    <col min="2049" max="2049" width="46.109375" style="409" customWidth="1"/>
    <col min="2050" max="2050" width="30.6640625" style="409" customWidth="1"/>
    <col min="2051" max="2051" width="20.88671875" style="409" customWidth="1"/>
    <col min="2052" max="2053" width="20.33203125" style="409" customWidth="1"/>
    <col min="2054" max="2054" width="14.6640625" style="409" customWidth="1"/>
    <col min="2055" max="2055" width="14" style="409" customWidth="1"/>
    <col min="2056" max="2056" width="32.88671875" style="409" customWidth="1"/>
    <col min="2057" max="2057" width="11" style="409" customWidth="1"/>
    <col min="2058" max="2058" width="11.109375" style="409" customWidth="1"/>
    <col min="2059" max="2060" width="13.33203125" style="409" customWidth="1"/>
    <col min="2061" max="2061" width="13.88671875" style="409" customWidth="1"/>
    <col min="2062" max="2065" width="9.109375" style="409" customWidth="1"/>
    <col min="2066" max="2304" width="8.88671875" style="409"/>
    <col min="2305" max="2305" width="46.109375" style="409" customWidth="1"/>
    <col min="2306" max="2306" width="30.6640625" style="409" customWidth="1"/>
    <col min="2307" max="2307" width="20.88671875" style="409" customWidth="1"/>
    <col min="2308" max="2309" width="20.33203125" style="409" customWidth="1"/>
    <col min="2310" max="2310" width="14.6640625" style="409" customWidth="1"/>
    <col min="2311" max="2311" width="14" style="409" customWidth="1"/>
    <col min="2312" max="2312" width="32.88671875" style="409" customWidth="1"/>
    <col min="2313" max="2313" width="11" style="409" customWidth="1"/>
    <col min="2314" max="2314" width="11.109375" style="409" customWidth="1"/>
    <col min="2315" max="2316" width="13.33203125" style="409" customWidth="1"/>
    <col min="2317" max="2317" width="13.88671875" style="409" customWidth="1"/>
    <col min="2318" max="2321" width="9.109375" style="409" customWidth="1"/>
    <col min="2322" max="2560" width="8.88671875" style="409"/>
    <col min="2561" max="2561" width="46.109375" style="409" customWidth="1"/>
    <col min="2562" max="2562" width="30.6640625" style="409" customWidth="1"/>
    <col min="2563" max="2563" width="20.88671875" style="409" customWidth="1"/>
    <col min="2564" max="2565" width="20.33203125" style="409" customWidth="1"/>
    <col min="2566" max="2566" width="14.6640625" style="409" customWidth="1"/>
    <col min="2567" max="2567" width="14" style="409" customWidth="1"/>
    <col min="2568" max="2568" width="32.88671875" style="409" customWidth="1"/>
    <col min="2569" max="2569" width="11" style="409" customWidth="1"/>
    <col min="2570" max="2570" width="11.109375" style="409" customWidth="1"/>
    <col min="2571" max="2572" width="13.33203125" style="409" customWidth="1"/>
    <col min="2573" max="2573" width="13.88671875" style="409" customWidth="1"/>
    <col min="2574" max="2577" width="9.109375" style="409" customWidth="1"/>
    <col min="2578" max="2816" width="8.88671875" style="409"/>
    <col min="2817" max="2817" width="46.109375" style="409" customWidth="1"/>
    <col min="2818" max="2818" width="30.6640625" style="409" customWidth="1"/>
    <col min="2819" max="2819" width="20.88671875" style="409" customWidth="1"/>
    <col min="2820" max="2821" width="20.33203125" style="409" customWidth="1"/>
    <col min="2822" max="2822" width="14.6640625" style="409" customWidth="1"/>
    <col min="2823" max="2823" width="14" style="409" customWidth="1"/>
    <col min="2824" max="2824" width="32.88671875" style="409" customWidth="1"/>
    <col min="2825" max="2825" width="11" style="409" customWidth="1"/>
    <col min="2826" max="2826" width="11.109375" style="409" customWidth="1"/>
    <col min="2827" max="2828" width="13.33203125" style="409" customWidth="1"/>
    <col min="2829" max="2829" width="13.88671875" style="409" customWidth="1"/>
    <col min="2830" max="2833" width="9.109375" style="409" customWidth="1"/>
    <col min="2834" max="3072" width="8.88671875" style="409"/>
    <col min="3073" max="3073" width="46.109375" style="409" customWidth="1"/>
    <col min="3074" max="3074" width="30.6640625" style="409" customWidth="1"/>
    <col min="3075" max="3075" width="20.88671875" style="409" customWidth="1"/>
    <col min="3076" max="3077" width="20.33203125" style="409" customWidth="1"/>
    <col min="3078" max="3078" width="14.6640625" style="409" customWidth="1"/>
    <col min="3079" max="3079" width="14" style="409" customWidth="1"/>
    <col min="3080" max="3080" width="32.88671875" style="409" customWidth="1"/>
    <col min="3081" max="3081" width="11" style="409" customWidth="1"/>
    <col min="3082" max="3082" width="11.109375" style="409" customWidth="1"/>
    <col min="3083" max="3084" width="13.33203125" style="409" customWidth="1"/>
    <col min="3085" max="3085" width="13.88671875" style="409" customWidth="1"/>
    <col min="3086" max="3089" width="9.109375" style="409" customWidth="1"/>
    <col min="3090" max="3328" width="8.88671875" style="409"/>
    <col min="3329" max="3329" width="46.109375" style="409" customWidth="1"/>
    <col min="3330" max="3330" width="30.6640625" style="409" customWidth="1"/>
    <col min="3331" max="3331" width="20.88671875" style="409" customWidth="1"/>
    <col min="3332" max="3333" width="20.33203125" style="409" customWidth="1"/>
    <col min="3334" max="3334" width="14.6640625" style="409" customWidth="1"/>
    <col min="3335" max="3335" width="14" style="409" customWidth="1"/>
    <col min="3336" max="3336" width="32.88671875" style="409" customWidth="1"/>
    <col min="3337" max="3337" width="11" style="409" customWidth="1"/>
    <col min="3338" max="3338" width="11.109375" style="409" customWidth="1"/>
    <col min="3339" max="3340" width="13.33203125" style="409" customWidth="1"/>
    <col min="3341" max="3341" width="13.88671875" style="409" customWidth="1"/>
    <col min="3342" max="3345" width="9.109375" style="409" customWidth="1"/>
    <col min="3346" max="3584" width="8.88671875" style="409"/>
    <col min="3585" max="3585" width="46.109375" style="409" customWidth="1"/>
    <col min="3586" max="3586" width="30.6640625" style="409" customWidth="1"/>
    <col min="3587" max="3587" width="20.88671875" style="409" customWidth="1"/>
    <col min="3588" max="3589" width="20.33203125" style="409" customWidth="1"/>
    <col min="3590" max="3590" width="14.6640625" style="409" customWidth="1"/>
    <col min="3591" max="3591" width="14" style="409" customWidth="1"/>
    <col min="3592" max="3592" width="32.88671875" style="409" customWidth="1"/>
    <col min="3593" max="3593" width="11" style="409" customWidth="1"/>
    <col min="3594" max="3594" width="11.109375" style="409" customWidth="1"/>
    <col min="3595" max="3596" width="13.33203125" style="409" customWidth="1"/>
    <col min="3597" max="3597" width="13.88671875" style="409" customWidth="1"/>
    <col min="3598" max="3601" width="9.109375" style="409" customWidth="1"/>
    <col min="3602" max="3840" width="8.88671875" style="409"/>
    <col min="3841" max="3841" width="46.109375" style="409" customWidth="1"/>
    <col min="3842" max="3842" width="30.6640625" style="409" customWidth="1"/>
    <col min="3843" max="3843" width="20.88671875" style="409" customWidth="1"/>
    <col min="3844" max="3845" width="20.33203125" style="409" customWidth="1"/>
    <col min="3846" max="3846" width="14.6640625" style="409" customWidth="1"/>
    <col min="3847" max="3847" width="14" style="409" customWidth="1"/>
    <col min="3848" max="3848" width="32.88671875" style="409" customWidth="1"/>
    <col min="3849" max="3849" width="11" style="409" customWidth="1"/>
    <col min="3850" max="3850" width="11.109375" style="409" customWidth="1"/>
    <col min="3851" max="3852" width="13.33203125" style="409" customWidth="1"/>
    <col min="3853" max="3853" width="13.88671875" style="409" customWidth="1"/>
    <col min="3854" max="3857" width="9.109375" style="409" customWidth="1"/>
    <col min="3858" max="4096" width="8.88671875" style="409"/>
    <col min="4097" max="4097" width="46.109375" style="409" customWidth="1"/>
    <col min="4098" max="4098" width="30.6640625" style="409" customWidth="1"/>
    <col min="4099" max="4099" width="20.88671875" style="409" customWidth="1"/>
    <col min="4100" max="4101" width="20.33203125" style="409" customWidth="1"/>
    <col min="4102" max="4102" width="14.6640625" style="409" customWidth="1"/>
    <col min="4103" max="4103" width="14" style="409" customWidth="1"/>
    <col min="4104" max="4104" width="32.88671875" style="409" customWidth="1"/>
    <col min="4105" max="4105" width="11" style="409" customWidth="1"/>
    <col min="4106" max="4106" width="11.109375" style="409" customWidth="1"/>
    <col min="4107" max="4108" width="13.33203125" style="409" customWidth="1"/>
    <col min="4109" max="4109" width="13.88671875" style="409" customWidth="1"/>
    <col min="4110" max="4113" width="9.109375" style="409" customWidth="1"/>
    <col min="4114" max="4352" width="8.88671875" style="409"/>
    <col min="4353" max="4353" width="46.109375" style="409" customWidth="1"/>
    <col min="4354" max="4354" width="30.6640625" style="409" customWidth="1"/>
    <col min="4355" max="4355" width="20.88671875" style="409" customWidth="1"/>
    <col min="4356" max="4357" width="20.33203125" style="409" customWidth="1"/>
    <col min="4358" max="4358" width="14.6640625" style="409" customWidth="1"/>
    <col min="4359" max="4359" width="14" style="409" customWidth="1"/>
    <col min="4360" max="4360" width="32.88671875" style="409" customWidth="1"/>
    <col min="4361" max="4361" width="11" style="409" customWidth="1"/>
    <col min="4362" max="4362" width="11.109375" style="409" customWidth="1"/>
    <col min="4363" max="4364" width="13.33203125" style="409" customWidth="1"/>
    <col min="4365" max="4365" width="13.88671875" style="409" customWidth="1"/>
    <col min="4366" max="4369" width="9.109375" style="409" customWidth="1"/>
    <col min="4370" max="4608" width="8.88671875" style="409"/>
    <col min="4609" max="4609" width="46.109375" style="409" customWidth="1"/>
    <col min="4610" max="4610" width="30.6640625" style="409" customWidth="1"/>
    <col min="4611" max="4611" width="20.88671875" style="409" customWidth="1"/>
    <col min="4612" max="4613" width="20.33203125" style="409" customWidth="1"/>
    <col min="4614" max="4614" width="14.6640625" style="409" customWidth="1"/>
    <col min="4615" max="4615" width="14" style="409" customWidth="1"/>
    <col min="4616" max="4616" width="32.88671875" style="409" customWidth="1"/>
    <col min="4617" max="4617" width="11" style="409" customWidth="1"/>
    <col min="4618" max="4618" width="11.109375" style="409" customWidth="1"/>
    <col min="4619" max="4620" width="13.33203125" style="409" customWidth="1"/>
    <col min="4621" max="4621" width="13.88671875" style="409" customWidth="1"/>
    <col min="4622" max="4625" width="9.109375" style="409" customWidth="1"/>
    <col min="4626" max="4864" width="8.88671875" style="409"/>
    <col min="4865" max="4865" width="46.109375" style="409" customWidth="1"/>
    <col min="4866" max="4866" width="30.6640625" style="409" customWidth="1"/>
    <col min="4867" max="4867" width="20.88671875" style="409" customWidth="1"/>
    <col min="4868" max="4869" width="20.33203125" style="409" customWidth="1"/>
    <col min="4870" max="4870" width="14.6640625" style="409" customWidth="1"/>
    <col min="4871" max="4871" width="14" style="409" customWidth="1"/>
    <col min="4872" max="4872" width="32.88671875" style="409" customWidth="1"/>
    <col min="4873" max="4873" width="11" style="409" customWidth="1"/>
    <col min="4874" max="4874" width="11.109375" style="409" customWidth="1"/>
    <col min="4875" max="4876" width="13.33203125" style="409" customWidth="1"/>
    <col min="4877" max="4877" width="13.88671875" style="409" customWidth="1"/>
    <col min="4878" max="4881" width="9.109375" style="409" customWidth="1"/>
    <col min="4882" max="5120" width="8.88671875" style="409"/>
    <col min="5121" max="5121" width="46.109375" style="409" customWidth="1"/>
    <col min="5122" max="5122" width="30.6640625" style="409" customWidth="1"/>
    <col min="5123" max="5123" width="20.88671875" style="409" customWidth="1"/>
    <col min="5124" max="5125" width="20.33203125" style="409" customWidth="1"/>
    <col min="5126" max="5126" width="14.6640625" style="409" customWidth="1"/>
    <col min="5127" max="5127" width="14" style="409" customWidth="1"/>
    <col min="5128" max="5128" width="32.88671875" style="409" customWidth="1"/>
    <col min="5129" max="5129" width="11" style="409" customWidth="1"/>
    <col min="5130" max="5130" width="11.109375" style="409" customWidth="1"/>
    <col min="5131" max="5132" width="13.33203125" style="409" customWidth="1"/>
    <col min="5133" max="5133" width="13.88671875" style="409" customWidth="1"/>
    <col min="5134" max="5137" width="9.109375" style="409" customWidth="1"/>
    <col min="5138" max="5376" width="8.88671875" style="409"/>
    <col min="5377" max="5377" width="46.109375" style="409" customWidth="1"/>
    <col min="5378" max="5378" width="30.6640625" style="409" customWidth="1"/>
    <col min="5379" max="5379" width="20.88671875" style="409" customWidth="1"/>
    <col min="5380" max="5381" width="20.33203125" style="409" customWidth="1"/>
    <col min="5382" max="5382" width="14.6640625" style="409" customWidth="1"/>
    <col min="5383" max="5383" width="14" style="409" customWidth="1"/>
    <col min="5384" max="5384" width="32.88671875" style="409" customWidth="1"/>
    <col min="5385" max="5385" width="11" style="409" customWidth="1"/>
    <col min="5386" max="5386" width="11.109375" style="409" customWidth="1"/>
    <col min="5387" max="5388" width="13.33203125" style="409" customWidth="1"/>
    <col min="5389" max="5389" width="13.88671875" style="409" customWidth="1"/>
    <col min="5390" max="5393" width="9.109375" style="409" customWidth="1"/>
    <col min="5394" max="5632" width="8.88671875" style="409"/>
    <col min="5633" max="5633" width="46.109375" style="409" customWidth="1"/>
    <col min="5634" max="5634" width="30.6640625" style="409" customWidth="1"/>
    <col min="5635" max="5635" width="20.88671875" style="409" customWidth="1"/>
    <col min="5636" max="5637" width="20.33203125" style="409" customWidth="1"/>
    <col min="5638" max="5638" width="14.6640625" style="409" customWidth="1"/>
    <col min="5639" max="5639" width="14" style="409" customWidth="1"/>
    <col min="5640" max="5640" width="32.88671875" style="409" customWidth="1"/>
    <col min="5641" max="5641" width="11" style="409" customWidth="1"/>
    <col min="5642" max="5642" width="11.109375" style="409" customWidth="1"/>
    <col min="5643" max="5644" width="13.33203125" style="409" customWidth="1"/>
    <col min="5645" max="5645" width="13.88671875" style="409" customWidth="1"/>
    <col min="5646" max="5649" width="9.109375" style="409" customWidth="1"/>
    <col min="5650" max="5888" width="8.88671875" style="409"/>
    <col min="5889" max="5889" width="46.109375" style="409" customWidth="1"/>
    <col min="5890" max="5890" width="30.6640625" style="409" customWidth="1"/>
    <col min="5891" max="5891" width="20.88671875" style="409" customWidth="1"/>
    <col min="5892" max="5893" width="20.33203125" style="409" customWidth="1"/>
    <col min="5894" max="5894" width="14.6640625" style="409" customWidth="1"/>
    <col min="5895" max="5895" width="14" style="409" customWidth="1"/>
    <col min="5896" max="5896" width="32.88671875" style="409" customWidth="1"/>
    <col min="5897" max="5897" width="11" style="409" customWidth="1"/>
    <col min="5898" max="5898" width="11.109375" style="409" customWidth="1"/>
    <col min="5899" max="5900" width="13.33203125" style="409" customWidth="1"/>
    <col min="5901" max="5901" width="13.88671875" style="409" customWidth="1"/>
    <col min="5902" max="5905" width="9.109375" style="409" customWidth="1"/>
    <col min="5906" max="6144" width="8.88671875" style="409"/>
    <col min="6145" max="6145" width="46.109375" style="409" customWidth="1"/>
    <col min="6146" max="6146" width="30.6640625" style="409" customWidth="1"/>
    <col min="6147" max="6147" width="20.88671875" style="409" customWidth="1"/>
    <col min="6148" max="6149" width="20.33203125" style="409" customWidth="1"/>
    <col min="6150" max="6150" width="14.6640625" style="409" customWidth="1"/>
    <col min="6151" max="6151" width="14" style="409" customWidth="1"/>
    <col min="6152" max="6152" width="32.88671875" style="409" customWidth="1"/>
    <col min="6153" max="6153" width="11" style="409" customWidth="1"/>
    <col min="6154" max="6154" width="11.109375" style="409" customWidth="1"/>
    <col min="6155" max="6156" width="13.33203125" style="409" customWidth="1"/>
    <col min="6157" max="6157" width="13.88671875" style="409" customWidth="1"/>
    <col min="6158" max="6161" width="9.109375" style="409" customWidth="1"/>
    <col min="6162" max="6400" width="8.88671875" style="409"/>
    <col min="6401" max="6401" width="46.109375" style="409" customWidth="1"/>
    <col min="6402" max="6402" width="30.6640625" style="409" customWidth="1"/>
    <col min="6403" max="6403" width="20.88671875" style="409" customWidth="1"/>
    <col min="6404" max="6405" width="20.33203125" style="409" customWidth="1"/>
    <col min="6406" max="6406" width="14.6640625" style="409" customWidth="1"/>
    <col min="6407" max="6407" width="14" style="409" customWidth="1"/>
    <col min="6408" max="6408" width="32.88671875" style="409" customWidth="1"/>
    <col min="6409" max="6409" width="11" style="409" customWidth="1"/>
    <col min="6410" max="6410" width="11.109375" style="409" customWidth="1"/>
    <col min="6411" max="6412" width="13.33203125" style="409" customWidth="1"/>
    <col min="6413" max="6413" width="13.88671875" style="409" customWidth="1"/>
    <col min="6414" max="6417" width="9.109375" style="409" customWidth="1"/>
    <col min="6418" max="6656" width="8.88671875" style="409"/>
    <col min="6657" max="6657" width="46.109375" style="409" customWidth="1"/>
    <col min="6658" max="6658" width="30.6640625" style="409" customWidth="1"/>
    <col min="6659" max="6659" width="20.88671875" style="409" customWidth="1"/>
    <col min="6660" max="6661" width="20.33203125" style="409" customWidth="1"/>
    <col min="6662" max="6662" width="14.6640625" style="409" customWidth="1"/>
    <col min="6663" max="6663" width="14" style="409" customWidth="1"/>
    <col min="6664" max="6664" width="32.88671875" style="409" customWidth="1"/>
    <col min="6665" max="6665" width="11" style="409" customWidth="1"/>
    <col min="6666" max="6666" width="11.109375" style="409" customWidth="1"/>
    <col min="6667" max="6668" width="13.33203125" style="409" customWidth="1"/>
    <col min="6669" max="6669" width="13.88671875" style="409" customWidth="1"/>
    <col min="6670" max="6673" width="9.109375" style="409" customWidth="1"/>
    <col min="6674" max="6912" width="8.88671875" style="409"/>
    <col min="6913" max="6913" width="46.109375" style="409" customWidth="1"/>
    <col min="6914" max="6914" width="30.6640625" style="409" customWidth="1"/>
    <col min="6915" max="6915" width="20.88671875" style="409" customWidth="1"/>
    <col min="6916" max="6917" width="20.33203125" style="409" customWidth="1"/>
    <col min="6918" max="6918" width="14.6640625" style="409" customWidth="1"/>
    <col min="6919" max="6919" width="14" style="409" customWidth="1"/>
    <col min="6920" max="6920" width="32.88671875" style="409" customWidth="1"/>
    <col min="6921" max="6921" width="11" style="409" customWidth="1"/>
    <col min="6922" max="6922" width="11.109375" style="409" customWidth="1"/>
    <col min="6923" max="6924" width="13.33203125" style="409" customWidth="1"/>
    <col min="6925" max="6925" width="13.88671875" style="409" customWidth="1"/>
    <col min="6926" max="6929" width="9.109375" style="409" customWidth="1"/>
    <col min="6930" max="7168" width="8.88671875" style="409"/>
    <col min="7169" max="7169" width="46.109375" style="409" customWidth="1"/>
    <col min="7170" max="7170" width="30.6640625" style="409" customWidth="1"/>
    <col min="7171" max="7171" width="20.88671875" style="409" customWidth="1"/>
    <col min="7172" max="7173" width="20.33203125" style="409" customWidth="1"/>
    <col min="7174" max="7174" width="14.6640625" style="409" customWidth="1"/>
    <col min="7175" max="7175" width="14" style="409" customWidth="1"/>
    <col min="7176" max="7176" width="32.88671875" style="409" customWidth="1"/>
    <col min="7177" max="7177" width="11" style="409" customWidth="1"/>
    <col min="7178" max="7178" width="11.109375" style="409" customWidth="1"/>
    <col min="7179" max="7180" width="13.33203125" style="409" customWidth="1"/>
    <col min="7181" max="7181" width="13.88671875" style="409" customWidth="1"/>
    <col min="7182" max="7185" width="9.109375" style="409" customWidth="1"/>
    <col min="7186" max="7424" width="8.88671875" style="409"/>
    <col min="7425" max="7425" width="46.109375" style="409" customWidth="1"/>
    <col min="7426" max="7426" width="30.6640625" style="409" customWidth="1"/>
    <col min="7427" max="7427" width="20.88671875" style="409" customWidth="1"/>
    <col min="7428" max="7429" width="20.33203125" style="409" customWidth="1"/>
    <col min="7430" max="7430" width="14.6640625" style="409" customWidth="1"/>
    <col min="7431" max="7431" width="14" style="409" customWidth="1"/>
    <col min="7432" max="7432" width="32.88671875" style="409" customWidth="1"/>
    <col min="7433" max="7433" width="11" style="409" customWidth="1"/>
    <col min="7434" max="7434" width="11.109375" style="409" customWidth="1"/>
    <col min="7435" max="7436" width="13.33203125" style="409" customWidth="1"/>
    <col min="7437" max="7437" width="13.88671875" style="409" customWidth="1"/>
    <col min="7438" max="7441" width="9.109375" style="409" customWidth="1"/>
    <col min="7442" max="7680" width="8.88671875" style="409"/>
    <col min="7681" max="7681" width="46.109375" style="409" customWidth="1"/>
    <col min="7682" max="7682" width="30.6640625" style="409" customWidth="1"/>
    <col min="7683" max="7683" width="20.88671875" style="409" customWidth="1"/>
    <col min="7684" max="7685" width="20.33203125" style="409" customWidth="1"/>
    <col min="7686" max="7686" width="14.6640625" style="409" customWidth="1"/>
    <col min="7687" max="7687" width="14" style="409" customWidth="1"/>
    <col min="7688" max="7688" width="32.88671875" style="409" customWidth="1"/>
    <col min="7689" max="7689" width="11" style="409" customWidth="1"/>
    <col min="7690" max="7690" width="11.109375" style="409" customWidth="1"/>
    <col min="7691" max="7692" width="13.33203125" style="409" customWidth="1"/>
    <col min="7693" max="7693" width="13.88671875" style="409" customWidth="1"/>
    <col min="7694" max="7697" width="9.109375" style="409" customWidth="1"/>
    <col min="7698" max="7936" width="8.88671875" style="409"/>
    <col min="7937" max="7937" width="46.109375" style="409" customWidth="1"/>
    <col min="7938" max="7938" width="30.6640625" style="409" customWidth="1"/>
    <col min="7939" max="7939" width="20.88671875" style="409" customWidth="1"/>
    <col min="7940" max="7941" width="20.33203125" style="409" customWidth="1"/>
    <col min="7942" max="7942" width="14.6640625" style="409" customWidth="1"/>
    <col min="7943" max="7943" width="14" style="409" customWidth="1"/>
    <col min="7944" max="7944" width="32.88671875" style="409" customWidth="1"/>
    <col min="7945" max="7945" width="11" style="409" customWidth="1"/>
    <col min="7946" max="7946" width="11.109375" style="409" customWidth="1"/>
    <col min="7947" max="7948" width="13.33203125" style="409" customWidth="1"/>
    <col min="7949" max="7949" width="13.88671875" style="409" customWidth="1"/>
    <col min="7950" max="7953" width="9.109375" style="409" customWidth="1"/>
    <col min="7954" max="8192" width="8.88671875" style="409"/>
    <col min="8193" max="8193" width="46.109375" style="409" customWidth="1"/>
    <col min="8194" max="8194" width="30.6640625" style="409" customWidth="1"/>
    <col min="8195" max="8195" width="20.88671875" style="409" customWidth="1"/>
    <col min="8196" max="8197" width="20.33203125" style="409" customWidth="1"/>
    <col min="8198" max="8198" width="14.6640625" style="409" customWidth="1"/>
    <col min="8199" max="8199" width="14" style="409" customWidth="1"/>
    <col min="8200" max="8200" width="32.88671875" style="409" customWidth="1"/>
    <col min="8201" max="8201" width="11" style="409" customWidth="1"/>
    <col min="8202" max="8202" width="11.109375" style="409" customWidth="1"/>
    <col min="8203" max="8204" width="13.33203125" style="409" customWidth="1"/>
    <col min="8205" max="8205" width="13.88671875" style="409" customWidth="1"/>
    <col min="8206" max="8209" width="9.109375" style="409" customWidth="1"/>
    <col min="8210" max="8448" width="8.88671875" style="409"/>
    <col min="8449" max="8449" width="46.109375" style="409" customWidth="1"/>
    <col min="8450" max="8450" width="30.6640625" style="409" customWidth="1"/>
    <col min="8451" max="8451" width="20.88671875" style="409" customWidth="1"/>
    <col min="8452" max="8453" width="20.33203125" style="409" customWidth="1"/>
    <col min="8454" max="8454" width="14.6640625" style="409" customWidth="1"/>
    <col min="8455" max="8455" width="14" style="409" customWidth="1"/>
    <col min="8456" max="8456" width="32.88671875" style="409" customWidth="1"/>
    <col min="8457" max="8457" width="11" style="409" customWidth="1"/>
    <col min="8458" max="8458" width="11.109375" style="409" customWidth="1"/>
    <col min="8459" max="8460" width="13.33203125" style="409" customWidth="1"/>
    <col min="8461" max="8461" width="13.88671875" style="409" customWidth="1"/>
    <col min="8462" max="8465" width="9.109375" style="409" customWidth="1"/>
    <col min="8466" max="8704" width="8.88671875" style="409"/>
    <col min="8705" max="8705" width="46.109375" style="409" customWidth="1"/>
    <col min="8706" max="8706" width="30.6640625" style="409" customWidth="1"/>
    <col min="8707" max="8707" width="20.88671875" style="409" customWidth="1"/>
    <col min="8708" max="8709" width="20.33203125" style="409" customWidth="1"/>
    <col min="8710" max="8710" width="14.6640625" style="409" customWidth="1"/>
    <col min="8711" max="8711" width="14" style="409" customWidth="1"/>
    <col min="8712" max="8712" width="32.88671875" style="409" customWidth="1"/>
    <col min="8713" max="8713" width="11" style="409" customWidth="1"/>
    <col min="8714" max="8714" width="11.109375" style="409" customWidth="1"/>
    <col min="8715" max="8716" width="13.33203125" style="409" customWidth="1"/>
    <col min="8717" max="8717" width="13.88671875" style="409" customWidth="1"/>
    <col min="8718" max="8721" width="9.109375" style="409" customWidth="1"/>
    <col min="8722" max="8960" width="8.88671875" style="409"/>
    <col min="8961" max="8961" width="46.109375" style="409" customWidth="1"/>
    <col min="8962" max="8962" width="30.6640625" style="409" customWidth="1"/>
    <col min="8963" max="8963" width="20.88671875" style="409" customWidth="1"/>
    <col min="8964" max="8965" width="20.33203125" style="409" customWidth="1"/>
    <col min="8966" max="8966" width="14.6640625" style="409" customWidth="1"/>
    <col min="8967" max="8967" width="14" style="409" customWidth="1"/>
    <col min="8968" max="8968" width="32.88671875" style="409" customWidth="1"/>
    <col min="8969" max="8969" width="11" style="409" customWidth="1"/>
    <col min="8970" max="8970" width="11.109375" style="409" customWidth="1"/>
    <col min="8971" max="8972" width="13.33203125" style="409" customWidth="1"/>
    <col min="8973" max="8973" width="13.88671875" style="409" customWidth="1"/>
    <col min="8974" max="8977" width="9.109375" style="409" customWidth="1"/>
    <col min="8978" max="9216" width="8.88671875" style="409"/>
    <col min="9217" max="9217" width="46.109375" style="409" customWidth="1"/>
    <col min="9218" max="9218" width="30.6640625" style="409" customWidth="1"/>
    <col min="9219" max="9219" width="20.88671875" style="409" customWidth="1"/>
    <col min="9220" max="9221" width="20.33203125" style="409" customWidth="1"/>
    <col min="9222" max="9222" width="14.6640625" style="409" customWidth="1"/>
    <col min="9223" max="9223" width="14" style="409" customWidth="1"/>
    <col min="9224" max="9224" width="32.88671875" style="409" customWidth="1"/>
    <col min="9225" max="9225" width="11" style="409" customWidth="1"/>
    <col min="9226" max="9226" width="11.109375" style="409" customWidth="1"/>
    <col min="9227" max="9228" width="13.33203125" style="409" customWidth="1"/>
    <col min="9229" max="9229" width="13.88671875" style="409" customWidth="1"/>
    <col min="9230" max="9233" width="9.109375" style="409" customWidth="1"/>
    <col min="9234" max="9472" width="8.88671875" style="409"/>
    <col min="9473" max="9473" width="46.109375" style="409" customWidth="1"/>
    <col min="9474" max="9474" width="30.6640625" style="409" customWidth="1"/>
    <col min="9475" max="9475" width="20.88671875" style="409" customWidth="1"/>
    <col min="9476" max="9477" width="20.33203125" style="409" customWidth="1"/>
    <col min="9478" max="9478" width="14.6640625" style="409" customWidth="1"/>
    <col min="9479" max="9479" width="14" style="409" customWidth="1"/>
    <col min="9480" max="9480" width="32.88671875" style="409" customWidth="1"/>
    <col min="9481" max="9481" width="11" style="409" customWidth="1"/>
    <col min="9482" max="9482" width="11.109375" style="409" customWidth="1"/>
    <col min="9483" max="9484" width="13.33203125" style="409" customWidth="1"/>
    <col min="9485" max="9485" width="13.88671875" style="409" customWidth="1"/>
    <col min="9486" max="9489" width="9.109375" style="409" customWidth="1"/>
    <col min="9490" max="9728" width="8.88671875" style="409"/>
    <col min="9729" max="9729" width="46.109375" style="409" customWidth="1"/>
    <col min="9730" max="9730" width="30.6640625" style="409" customWidth="1"/>
    <col min="9731" max="9731" width="20.88671875" style="409" customWidth="1"/>
    <col min="9732" max="9733" width="20.33203125" style="409" customWidth="1"/>
    <col min="9734" max="9734" width="14.6640625" style="409" customWidth="1"/>
    <col min="9735" max="9735" width="14" style="409" customWidth="1"/>
    <col min="9736" max="9736" width="32.88671875" style="409" customWidth="1"/>
    <col min="9737" max="9737" width="11" style="409" customWidth="1"/>
    <col min="9738" max="9738" width="11.109375" style="409" customWidth="1"/>
    <col min="9739" max="9740" width="13.33203125" style="409" customWidth="1"/>
    <col min="9741" max="9741" width="13.88671875" style="409" customWidth="1"/>
    <col min="9742" max="9745" width="9.109375" style="409" customWidth="1"/>
    <col min="9746" max="9984" width="8.88671875" style="409"/>
    <col min="9985" max="9985" width="46.109375" style="409" customWidth="1"/>
    <col min="9986" max="9986" width="30.6640625" style="409" customWidth="1"/>
    <col min="9987" max="9987" width="20.88671875" style="409" customWidth="1"/>
    <col min="9988" max="9989" width="20.33203125" style="409" customWidth="1"/>
    <col min="9990" max="9990" width="14.6640625" style="409" customWidth="1"/>
    <col min="9991" max="9991" width="14" style="409" customWidth="1"/>
    <col min="9992" max="9992" width="32.88671875" style="409" customWidth="1"/>
    <col min="9993" max="9993" width="11" style="409" customWidth="1"/>
    <col min="9994" max="9994" width="11.109375" style="409" customWidth="1"/>
    <col min="9995" max="9996" width="13.33203125" style="409" customWidth="1"/>
    <col min="9997" max="9997" width="13.88671875" style="409" customWidth="1"/>
    <col min="9998" max="10001" width="9.109375" style="409" customWidth="1"/>
    <col min="10002" max="10240" width="8.88671875" style="409"/>
    <col min="10241" max="10241" width="46.109375" style="409" customWidth="1"/>
    <col min="10242" max="10242" width="30.6640625" style="409" customWidth="1"/>
    <col min="10243" max="10243" width="20.88671875" style="409" customWidth="1"/>
    <col min="10244" max="10245" width="20.33203125" style="409" customWidth="1"/>
    <col min="10246" max="10246" width="14.6640625" style="409" customWidth="1"/>
    <col min="10247" max="10247" width="14" style="409" customWidth="1"/>
    <col min="10248" max="10248" width="32.88671875" style="409" customWidth="1"/>
    <col min="10249" max="10249" width="11" style="409" customWidth="1"/>
    <col min="10250" max="10250" width="11.109375" style="409" customWidth="1"/>
    <col min="10251" max="10252" width="13.33203125" style="409" customWidth="1"/>
    <col min="10253" max="10253" width="13.88671875" style="409" customWidth="1"/>
    <col min="10254" max="10257" width="9.109375" style="409" customWidth="1"/>
    <col min="10258" max="10496" width="8.88671875" style="409"/>
    <col min="10497" max="10497" width="46.109375" style="409" customWidth="1"/>
    <col min="10498" max="10498" width="30.6640625" style="409" customWidth="1"/>
    <col min="10499" max="10499" width="20.88671875" style="409" customWidth="1"/>
    <col min="10500" max="10501" width="20.33203125" style="409" customWidth="1"/>
    <col min="10502" max="10502" width="14.6640625" style="409" customWidth="1"/>
    <col min="10503" max="10503" width="14" style="409" customWidth="1"/>
    <col min="10504" max="10504" width="32.88671875" style="409" customWidth="1"/>
    <col min="10505" max="10505" width="11" style="409" customWidth="1"/>
    <col min="10506" max="10506" width="11.109375" style="409" customWidth="1"/>
    <col min="10507" max="10508" width="13.33203125" style="409" customWidth="1"/>
    <col min="10509" max="10509" width="13.88671875" style="409" customWidth="1"/>
    <col min="10510" max="10513" width="9.109375" style="409" customWidth="1"/>
    <col min="10514" max="10752" width="8.88671875" style="409"/>
    <col min="10753" max="10753" width="46.109375" style="409" customWidth="1"/>
    <col min="10754" max="10754" width="30.6640625" style="409" customWidth="1"/>
    <col min="10755" max="10755" width="20.88671875" style="409" customWidth="1"/>
    <col min="10756" max="10757" width="20.33203125" style="409" customWidth="1"/>
    <col min="10758" max="10758" width="14.6640625" style="409" customWidth="1"/>
    <col min="10759" max="10759" width="14" style="409" customWidth="1"/>
    <col min="10760" max="10760" width="32.88671875" style="409" customWidth="1"/>
    <col min="10761" max="10761" width="11" style="409" customWidth="1"/>
    <col min="10762" max="10762" width="11.109375" style="409" customWidth="1"/>
    <col min="10763" max="10764" width="13.33203125" style="409" customWidth="1"/>
    <col min="10765" max="10765" width="13.88671875" style="409" customWidth="1"/>
    <col min="10766" max="10769" width="9.109375" style="409" customWidth="1"/>
    <col min="10770" max="11008" width="8.88671875" style="409"/>
    <col min="11009" max="11009" width="46.109375" style="409" customWidth="1"/>
    <col min="11010" max="11010" width="30.6640625" style="409" customWidth="1"/>
    <col min="11011" max="11011" width="20.88671875" style="409" customWidth="1"/>
    <col min="11012" max="11013" width="20.33203125" style="409" customWidth="1"/>
    <col min="11014" max="11014" width="14.6640625" style="409" customWidth="1"/>
    <col min="11015" max="11015" width="14" style="409" customWidth="1"/>
    <col min="11016" max="11016" width="32.88671875" style="409" customWidth="1"/>
    <col min="11017" max="11017" width="11" style="409" customWidth="1"/>
    <col min="11018" max="11018" width="11.109375" style="409" customWidth="1"/>
    <col min="11019" max="11020" width="13.33203125" style="409" customWidth="1"/>
    <col min="11021" max="11021" width="13.88671875" style="409" customWidth="1"/>
    <col min="11022" max="11025" width="9.109375" style="409" customWidth="1"/>
    <col min="11026" max="11264" width="8.88671875" style="409"/>
    <col min="11265" max="11265" width="46.109375" style="409" customWidth="1"/>
    <col min="11266" max="11266" width="30.6640625" style="409" customWidth="1"/>
    <col min="11267" max="11267" width="20.88671875" style="409" customWidth="1"/>
    <col min="11268" max="11269" width="20.33203125" style="409" customWidth="1"/>
    <col min="11270" max="11270" width="14.6640625" style="409" customWidth="1"/>
    <col min="11271" max="11271" width="14" style="409" customWidth="1"/>
    <col min="11272" max="11272" width="32.88671875" style="409" customWidth="1"/>
    <col min="11273" max="11273" width="11" style="409" customWidth="1"/>
    <col min="11274" max="11274" width="11.109375" style="409" customWidth="1"/>
    <col min="11275" max="11276" width="13.33203125" style="409" customWidth="1"/>
    <col min="11277" max="11277" width="13.88671875" style="409" customWidth="1"/>
    <col min="11278" max="11281" width="9.109375" style="409" customWidth="1"/>
    <col min="11282" max="11520" width="8.88671875" style="409"/>
    <col min="11521" max="11521" width="46.109375" style="409" customWidth="1"/>
    <col min="11522" max="11522" width="30.6640625" style="409" customWidth="1"/>
    <col min="11523" max="11523" width="20.88671875" style="409" customWidth="1"/>
    <col min="11524" max="11525" width="20.33203125" style="409" customWidth="1"/>
    <col min="11526" max="11526" width="14.6640625" style="409" customWidth="1"/>
    <col min="11527" max="11527" width="14" style="409" customWidth="1"/>
    <col min="11528" max="11528" width="32.88671875" style="409" customWidth="1"/>
    <col min="11529" max="11529" width="11" style="409" customWidth="1"/>
    <col min="11530" max="11530" width="11.109375" style="409" customWidth="1"/>
    <col min="11531" max="11532" width="13.33203125" style="409" customWidth="1"/>
    <col min="11533" max="11533" width="13.88671875" style="409" customWidth="1"/>
    <col min="11534" max="11537" width="9.109375" style="409" customWidth="1"/>
    <col min="11538" max="11776" width="8.88671875" style="409"/>
    <col min="11777" max="11777" width="46.109375" style="409" customWidth="1"/>
    <col min="11778" max="11778" width="30.6640625" style="409" customWidth="1"/>
    <col min="11779" max="11779" width="20.88671875" style="409" customWidth="1"/>
    <col min="11780" max="11781" width="20.33203125" style="409" customWidth="1"/>
    <col min="11782" max="11782" width="14.6640625" style="409" customWidth="1"/>
    <col min="11783" max="11783" width="14" style="409" customWidth="1"/>
    <col min="11784" max="11784" width="32.88671875" style="409" customWidth="1"/>
    <col min="11785" max="11785" width="11" style="409" customWidth="1"/>
    <col min="11786" max="11786" width="11.109375" style="409" customWidth="1"/>
    <col min="11787" max="11788" width="13.33203125" style="409" customWidth="1"/>
    <col min="11789" max="11789" width="13.88671875" style="409" customWidth="1"/>
    <col min="11790" max="11793" width="9.109375" style="409" customWidth="1"/>
    <col min="11794" max="12032" width="8.88671875" style="409"/>
    <col min="12033" max="12033" width="46.109375" style="409" customWidth="1"/>
    <col min="12034" max="12034" width="30.6640625" style="409" customWidth="1"/>
    <col min="12035" max="12035" width="20.88671875" style="409" customWidth="1"/>
    <col min="12036" max="12037" width="20.33203125" style="409" customWidth="1"/>
    <col min="12038" max="12038" width="14.6640625" style="409" customWidth="1"/>
    <col min="12039" max="12039" width="14" style="409" customWidth="1"/>
    <col min="12040" max="12040" width="32.88671875" style="409" customWidth="1"/>
    <col min="12041" max="12041" width="11" style="409" customWidth="1"/>
    <col min="12042" max="12042" width="11.109375" style="409" customWidth="1"/>
    <col min="12043" max="12044" width="13.33203125" style="409" customWidth="1"/>
    <col min="12045" max="12045" width="13.88671875" style="409" customWidth="1"/>
    <col min="12046" max="12049" width="9.109375" style="409" customWidth="1"/>
    <col min="12050" max="12288" width="8.88671875" style="409"/>
    <col min="12289" max="12289" width="46.109375" style="409" customWidth="1"/>
    <col min="12290" max="12290" width="30.6640625" style="409" customWidth="1"/>
    <col min="12291" max="12291" width="20.88671875" style="409" customWidth="1"/>
    <col min="12292" max="12293" width="20.33203125" style="409" customWidth="1"/>
    <col min="12294" max="12294" width="14.6640625" style="409" customWidth="1"/>
    <col min="12295" max="12295" width="14" style="409" customWidth="1"/>
    <col min="12296" max="12296" width="32.88671875" style="409" customWidth="1"/>
    <col min="12297" max="12297" width="11" style="409" customWidth="1"/>
    <col min="12298" max="12298" width="11.109375" style="409" customWidth="1"/>
    <col min="12299" max="12300" width="13.33203125" style="409" customWidth="1"/>
    <col min="12301" max="12301" width="13.88671875" style="409" customWidth="1"/>
    <col min="12302" max="12305" width="9.109375" style="409" customWidth="1"/>
    <col min="12306" max="12544" width="8.88671875" style="409"/>
    <col min="12545" max="12545" width="46.109375" style="409" customWidth="1"/>
    <col min="12546" max="12546" width="30.6640625" style="409" customWidth="1"/>
    <col min="12547" max="12547" width="20.88671875" style="409" customWidth="1"/>
    <col min="12548" max="12549" width="20.33203125" style="409" customWidth="1"/>
    <col min="12550" max="12550" width="14.6640625" style="409" customWidth="1"/>
    <col min="12551" max="12551" width="14" style="409" customWidth="1"/>
    <col min="12552" max="12552" width="32.88671875" style="409" customWidth="1"/>
    <col min="12553" max="12553" width="11" style="409" customWidth="1"/>
    <col min="12554" max="12554" width="11.109375" style="409" customWidth="1"/>
    <col min="12555" max="12556" width="13.33203125" style="409" customWidth="1"/>
    <col min="12557" max="12557" width="13.88671875" style="409" customWidth="1"/>
    <col min="12558" max="12561" width="9.109375" style="409" customWidth="1"/>
    <col min="12562" max="12800" width="8.88671875" style="409"/>
    <col min="12801" max="12801" width="46.109375" style="409" customWidth="1"/>
    <col min="12802" max="12802" width="30.6640625" style="409" customWidth="1"/>
    <col min="12803" max="12803" width="20.88671875" style="409" customWidth="1"/>
    <col min="12804" max="12805" width="20.33203125" style="409" customWidth="1"/>
    <col min="12806" max="12806" width="14.6640625" style="409" customWidth="1"/>
    <col min="12807" max="12807" width="14" style="409" customWidth="1"/>
    <col min="12808" max="12808" width="32.88671875" style="409" customWidth="1"/>
    <col min="12809" max="12809" width="11" style="409" customWidth="1"/>
    <col min="12810" max="12810" width="11.109375" style="409" customWidth="1"/>
    <col min="12811" max="12812" width="13.33203125" style="409" customWidth="1"/>
    <col min="12813" max="12813" width="13.88671875" style="409" customWidth="1"/>
    <col min="12814" max="12817" width="9.109375" style="409" customWidth="1"/>
    <col min="12818" max="13056" width="8.88671875" style="409"/>
    <col min="13057" max="13057" width="46.109375" style="409" customWidth="1"/>
    <col min="13058" max="13058" width="30.6640625" style="409" customWidth="1"/>
    <col min="13059" max="13059" width="20.88671875" style="409" customWidth="1"/>
    <col min="13060" max="13061" width="20.33203125" style="409" customWidth="1"/>
    <col min="13062" max="13062" width="14.6640625" style="409" customWidth="1"/>
    <col min="13063" max="13063" width="14" style="409" customWidth="1"/>
    <col min="13064" max="13064" width="32.88671875" style="409" customWidth="1"/>
    <col min="13065" max="13065" width="11" style="409" customWidth="1"/>
    <col min="13066" max="13066" width="11.109375" style="409" customWidth="1"/>
    <col min="13067" max="13068" width="13.33203125" style="409" customWidth="1"/>
    <col min="13069" max="13069" width="13.88671875" style="409" customWidth="1"/>
    <col min="13070" max="13073" width="9.109375" style="409" customWidth="1"/>
    <col min="13074" max="13312" width="8.88671875" style="409"/>
    <col min="13313" max="13313" width="46.109375" style="409" customWidth="1"/>
    <col min="13314" max="13314" width="30.6640625" style="409" customWidth="1"/>
    <col min="13315" max="13315" width="20.88671875" style="409" customWidth="1"/>
    <col min="13316" max="13317" width="20.33203125" style="409" customWidth="1"/>
    <col min="13318" max="13318" width="14.6640625" style="409" customWidth="1"/>
    <col min="13319" max="13319" width="14" style="409" customWidth="1"/>
    <col min="13320" max="13320" width="32.88671875" style="409" customWidth="1"/>
    <col min="13321" max="13321" width="11" style="409" customWidth="1"/>
    <col min="13322" max="13322" width="11.109375" style="409" customWidth="1"/>
    <col min="13323" max="13324" width="13.33203125" style="409" customWidth="1"/>
    <col min="13325" max="13325" width="13.88671875" style="409" customWidth="1"/>
    <col min="13326" max="13329" width="9.109375" style="409" customWidth="1"/>
    <col min="13330" max="13568" width="8.88671875" style="409"/>
    <col min="13569" max="13569" width="46.109375" style="409" customWidth="1"/>
    <col min="13570" max="13570" width="30.6640625" style="409" customWidth="1"/>
    <col min="13571" max="13571" width="20.88671875" style="409" customWidth="1"/>
    <col min="13572" max="13573" width="20.33203125" style="409" customWidth="1"/>
    <col min="13574" max="13574" width="14.6640625" style="409" customWidth="1"/>
    <col min="13575" max="13575" width="14" style="409" customWidth="1"/>
    <col min="13576" max="13576" width="32.88671875" style="409" customWidth="1"/>
    <col min="13577" max="13577" width="11" style="409" customWidth="1"/>
    <col min="13578" max="13578" width="11.109375" style="409" customWidth="1"/>
    <col min="13579" max="13580" width="13.33203125" style="409" customWidth="1"/>
    <col min="13581" max="13581" width="13.88671875" style="409" customWidth="1"/>
    <col min="13582" max="13585" width="9.109375" style="409" customWidth="1"/>
    <col min="13586" max="13824" width="8.88671875" style="409"/>
    <col min="13825" max="13825" width="46.109375" style="409" customWidth="1"/>
    <col min="13826" max="13826" width="30.6640625" style="409" customWidth="1"/>
    <col min="13827" max="13827" width="20.88671875" style="409" customWidth="1"/>
    <col min="13828" max="13829" width="20.33203125" style="409" customWidth="1"/>
    <col min="13830" max="13830" width="14.6640625" style="409" customWidth="1"/>
    <col min="13831" max="13831" width="14" style="409" customWidth="1"/>
    <col min="13832" max="13832" width="32.88671875" style="409" customWidth="1"/>
    <col min="13833" max="13833" width="11" style="409" customWidth="1"/>
    <col min="13834" max="13834" width="11.109375" style="409" customWidth="1"/>
    <col min="13835" max="13836" width="13.33203125" style="409" customWidth="1"/>
    <col min="13837" max="13837" width="13.88671875" style="409" customWidth="1"/>
    <col min="13838" max="13841" width="9.109375" style="409" customWidth="1"/>
    <col min="13842" max="14080" width="8.88671875" style="409"/>
    <col min="14081" max="14081" width="46.109375" style="409" customWidth="1"/>
    <col min="14082" max="14082" width="30.6640625" style="409" customWidth="1"/>
    <col min="14083" max="14083" width="20.88671875" style="409" customWidth="1"/>
    <col min="14084" max="14085" width="20.33203125" style="409" customWidth="1"/>
    <col min="14086" max="14086" width="14.6640625" style="409" customWidth="1"/>
    <col min="14087" max="14087" width="14" style="409" customWidth="1"/>
    <col min="14088" max="14088" width="32.88671875" style="409" customWidth="1"/>
    <col min="14089" max="14089" width="11" style="409" customWidth="1"/>
    <col min="14090" max="14090" width="11.109375" style="409" customWidth="1"/>
    <col min="14091" max="14092" width="13.33203125" style="409" customWidth="1"/>
    <col min="14093" max="14093" width="13.88671875" style="409" customWidth="1"/>
    <col min="14094" max="14097" width="9.109375" style="409" customWidth="1"/>
    <col min="14098" max="14336" width="8.88671875" style="409"/>
    <col min="14337" max="14337" width="46.109375" style="409" customWidth="1"/>
    <col min="14338" max="14338" width="30.6640625" style="409" customWidth="1"/>
    <col min="14339" max="14339" width="20.88671875" style="409" customWidth="1"/>
    <col min="14340" max="14341" width="20.33203125" style="409" customWidth="1"/>
    <col min="14342" max="14342" width="14.6640625" style="409" customWidth="1"/>
    <col min="14343" max="14343" width="14" style="409" customWidth="1"/>
    <col min="14344" max="14344" width="32.88671875" style="409" customWidth="1"/>
    <col min="14345" max="14345" width="11" style="409" customWidth="1"/>
    <col min="14346" max="14346" width="11.109375" style="409" customWidth="1"/>
    <col min="14347" max="14348" width="13.33203125" style="409" customWidth="1"/>
    <col min="14349" max="14349" width="13.88671875" style="409" customWidth="1"/>
    <col min="14350" max="14353" width="9.109375" style="409" customWidth="1"/>
    <col min="14354" max="14592" width="8.88671875" style="409"/>
    <col min="14593" max="14593" width="46.109375" style="409" customWidth="1"/>
    <col min="14594" max="14594" width="30.6640625" style="409" customWidth="1"/>
    <col min="14595" max="14595" width="20.88671875" style="409" customWidth="1"/>
    <col min="14596" max="14597" width="20.33203125" style="409" customWidth="1"/>
    <col min="14598" max="14598" width="14.6640625" style="409" customWidth="1"/>
    <col min="14599" max="14599" width="14" style="409" customWidth="1"/>
    <col min="14600" max="14600" width="32.88671875" style="409" customWidth="1"/>
    <col min="14601" max="14601" width="11" style="409" customWidth="1"/>
    <col min="14602" max="14602" width="11.109375" style="409" customWidth="1"/>
    <col min="14603" max="14604" width="13.33203125" style="409" customWidth="1"/>
    <col min="14605" max="14605" width="13.88671875" style="409" customWidth="1"/>
    <col min="14606" max="14609" width="9.109375" style="409" customWidth="1"/>
    <col min="14610" max="14848" width="8.88671875" style="409"/>
    <col min="14849" max="14849" width="46.109375" style="409" customWidth="1"/>
    <col min="14850" max="14850" width="30.6640625" style="409" customWidth="1"/>
    <col min="14851" max="14851" width="20.88671875" style="409" customWidth="1"/>
    <col min="14852" max="14853" width="20.33203125" style="409" customWidth="1"/>
    <col min="14854" max="14854" width="14.6640625" style="409" customWidth="1"/>
    <col min="14855" max="14855" width="14" style="409" customWidth="1"/>
    <col min="14856" max="14856" width="32.88671875" style="409" customWidth="1"/>
    <col min="14857" max="14857" width="11" style="409" customWidth="1"/>
    <col min="14858" max="14858" width="11.109375" style="409" customWidth="1"/>
    <col min="14859" max="14860" width="13.33203125" style="409" customWidth="1"/>
    <col min="14861" max="14861" width="13.88671875" style="409" customWidth="1"/>
    <col min="14862" max="14865" width="9.109375" style="409" customWidth="1"/>
    <col min="14866" max="15104" width="8.88671875" style="409"/>
    <col min="15105" max="15105" width="46.109375" style="409" customWidth="1"/>
    <col min="15106" max="15106" width="30.6640625" style="409" customWidth="1"/>
    <col min="15107" max="15107" width="20.88671875" style="409" customWidth="1"/>
    <col min="15108" max="15109" width="20.33203125" style="409" customWidth="1"/>
    <col min="15110" max="15110" width="14.6640625" style="409" customWidth="1"/>
    <col min="15111" max="15111" width="14" style="409" customWidth="1"/>
    <col min="15112" max="15112" width="32.88671875" style="409" customWidth="1"/>
    <col min="15113" max="15113" width="11" style="409" customWidth="1"/>
    <col min="15114" max="15114" width="11.109375" style="409" customWidth="1"/>
    <col min="15115" max="15116" width="13.33203125" style="409" customWidth="1"/>
    <col min="15117" max="15117" width="13.88671875" style="409" customWidth="1"/>
    <col min="15118" max="15121" width="9.109375" style="409" customWidth="1"/>
    <col min="15122" max="15360" width="8.88671875" style="409"/>
    <col min="15361" max="15361" width="46.109375" style="409" customWidth="1"/>
    <col min="15362" max="15362" width="30.6640625" style="409" customWidth="1"/>
    <col min="15363" max="15363" width="20.88671875" style="409" customWidth="1"/>
    <col min="15364" max="15365" width="20.33203125" style="409" customWidth="1"/>
    <col min="15366" max="15366" width="14.6640625" style="409" customWidth="1"/>
    <col min="15367" max="15367" width="14" style="409" customWidth="1"/>
    <col min="15368" max="15368" width="32.88671875" style="409" customWidth="1"/>
    <col min="15369" max="15369" width="11" style="409" customWidth="1"/>
    <col min="15370" max="15370" width="11.109375" style="409" customWidth="1"/>
    <col min="15371" max="15372" width="13.33203125" style="409" customWidth="1"/>
    <col min="15373" max="15373" width="13.88671875" style="409" customWidth="1"/>
    <col min="15374" max="15377" width="9.109375" style="409" customWidth="1"/>
    <col min="15378" max="15616" width="8.88671875" style="409"/>
    <col min="15617" max="15617" width="46.109375" style="409" customWidth="1"/>
    <col min="15618" max="15618" width="30.6640625" style="409" customWidth="1"/>
    <col min="15619" max="15619" width="20.88671875" style="409" customWidth="1"/>
    <col min="15620" max="15621" width="20.33203125" style="409" customWidth="1"/>
    <col min="15622" max="15622" width="14.6640625" style="409" customWidth="1"/>
    <col min="15623" max="15623" width="14" style="409" customWidth="1"/>
    <col min="15624" max="15624" width="32.88671875" style="409" customWidth="1"/>
    <col min="15625" max="15625" width="11" style="409" customWidth="1"/>
    <col min="15626" max="15626" width="11.109375" style="409" customWidth="1"/>
    <col min="15627" max="15628" width="13.33203125" style="409" customWidth="1"/>
    <col min="15629" max="15629" width="13.88671875" style="409" customWidth="1"/>
    <col min="15630" max="15633" width="9.109375" style="409" customWidth="1"/>
    <col min="15634" max="15872" width="8.88671875" style="409"/>
    <col min="15873" max="15873" width="46.109375" style="409" customWidth="1"/>
    <col min="15874" max="15874" width="30.6640625" style="409" customWidth="1"/>
    <col min="15875" max="15875" width="20.88671875" style="409" customWidth="1"/>
    <col min="15876" max="15877" width="20.33203125" style="409" customWidth="1"/>
    <col min="15878" max="15878" width="14.6640625" style="409" customWidth="1"/>
    <col min="15879" max="15879" width="14" style="409" customWidth="1"/>
    <col min="15880" max="15880" width="32.88671875" style="409" customWidth="1"/>
    <col min="15881" max="15881" width="11" style="409" customWidth="1"/>
    <col min="15882" max="15882" width="11.109375" style="409" customWidth="1"/>
    <col min="15883" max="15884" width="13.33203125" style="409" customWidth="1"/>
    <col min="15885" max="15885" width="13.88671875" style="409" customWidth="1"/>
    <col min="15886" max="15889" width="9.109375" style="409" customWidth="1"/>
    <col min="15890" max="16128" width="8.88671875" style="409"/>
    <col min="16129" max="16129" width="46.109375" style="409" customWidth="1"/>
    <col min="16130" max="16130" width="30.6640625" style="409" customWidth="1"/>
    <col min="16131" max="16131" width="20.88671875" style="409" customWidth="1"/>
    <col min="16132" max="16133" width="20.33203125" style="409" customWidth="1"/>
    <col min="16134" max="16134" width="14.6640625" style="409" customWidth="1"/>
    <col min="16135" max="16135" width="14" style="409" customWidth="1"/>
    <col min="16136" max="16136" width="32.88671875" style="409" customWidth="1"/>
    <col min="16137" max="16137" width="11" style="409" customWidth="1"/>
    <col min="16138" max="16138" width="11.109375" style="409" customWidth="1"/>
    <col min="16139" max="16140" width="13.33203125" style="409" customWidth="1"/>
    <col min="16141" max="16141" width="13.88671875" style="409" customWidth="1"/>
    <col min="16142" max="16145" width="9.109375" style="409" customWidth="1"/>
    <col min="16146" max="16384" width="8.88671875" style="409"/>
  </cols>
  <sheetData>
    <row r="1" spans="1:7" x14ac:dyDescent="0.3">
      <c r="D1" s="359"/>
      <c r="E1" s="359"/>
      <c r="F1" s="699" t="s">
        <v>141</v>
      </c>
      <c r="G1" s="699"/>
    </row>
    <row r="2" spans="1:7" x14ac:dyDescent="0.3">
      <c r="D2" s="699" t="s">
        <v>281</v>
      </c>
      <c r="E2" s="699"/>
      <c r="F2" s="699"/>
      <c r="G2" s="699"/>
    </row>
    <row r="3" spans="1:7" x14ac:dyDescent="0.3">
      <c r="D3" s="699" t="s">
        <v>142</v>
      </c>
      <c r="E3" s="699"/>
      <c r="F3" s="699"/>
      <c r="G3" s="699"/>
    </row>
    <row r="4" spans="1:7" ht="16.649999999999999" customHeight="1" x14ac:dyDescent="0.3">
      <c r="A4" s="410"/>
      <c r="D4" s="699" t="s">
        <v>143</v>
      </c>
      <c r="E4" s="699"/>
      <c r="F4" s="699"/>
      <c r="G4" s="699"/>
    </row>
    <row r="5" spans="1:7" x14ac:dyDescent="0.3">
      <c r="D5" s="360"/>
      <c r="E5" s="360"/>
      <c r="F5" s="360"/>
      <c r="G5" s="360"/>
    </row>
    <row r="6" spans="1:7" x14ac:dyDescent="0.3">
      <c r="D6" s="359"/>
      <c r="E6" s="359"/>
      <c r="F6" s="359"/>
      <c r="G6" s="359"/>
    </row>
    <row r="7" spans="1:7" s="411" customFormat="1" ht="19.5" customHeight="1" x14ac:dyDescent="0.3">
      <c r="D7" s="709" t="s">
        <v>121</v>
      </c>
      <c r="E7" s="709"/>
      <c r="F7" s="709"/>
      <c r="G7" s="709"/>
    </row>
    <row r="8" spans="1:7" s="411" customFormat="1" ht="15.6" x14ac:dyDescent="0.3">
      <c r="D8" s="710" t="s">
        <v>282</v>
      </c>
      <c r="E8" s="710"/>
      <c r="F8" s="710"/>
      <c r="G8" s="710"/>
    </row>
    <row r="9" spans="1:7" s="411" customFormat="1" ht="15.6" x14ac:dyDescent="0.3">
      <c r="D9" s="710" t="s">
        <v>122</v>
      </c>
      <c r="E9" s="710"/>
      <c r="F9" s="710"/>
      <c r="G9" s="710"/>
    </row>
    <row r="10" spans="1:7" s="411" customFormat="1" ht="15.6" x14ac:dyDescent="0.3">
      <c r="D10" s="709" t="s">
        <v>123</v>
      </c>
      <c r="E10" s="709"/>
      <c r="F10" s="709"/>
      <c r="G10" s="709"/>
    </row>
    <row r="11" spans="1:7" s="411" customFormat="1" ht="21.75" customHeight="1" x14ac:dyDescent="0.3">
      <c r="D11" s="362"/>
      <c r="E11" s="362"/>
      <c r="F11" s="362"/>
      <c r="G11" s="362"/>
    </row>
    <row r="12" spans="1:7" s="411" customFormat="1" ht="19.5" customHeight="1" x14ac:dyDescent="0.3">
      <c r="D12" s="192" t="s">
        <v>144</v>
      </c>
      <c r="E12" s="192"/>
      <c r="F12" s="192"/>
      <c r="G12" s="192"/>
    </row>
    <row r="13" spans="1:7" s="192" customFormat="1" ht="15.6" x14ac:dyDescent="0.3">
      <c r="D13" s="192" t="s">
        <v>145</v>
      </c>
    </row>
    <row r="14" spans="1:7" s="35" customFormat="1" ht="15.6" x14ac:dyDescent="0.3">
      <c r="D14" s="192" t="s">
        <v>146</v>
      </c>
      <c r="E14" s="192"/>
      <c r="F14" s="192"/>
      <c r="G14" s="192"/>
    </row>
    <row r="15" spans="1:7" s="35" customFormat="1" ht="15.6" x14ac:dyDescent="0.3">
      <c r="D15" s="35" t="s">
        <v>147</v>
      </c>
    </row>
    <row r="16" spans="1:7" s="35" customFormat="1" ht="15.6" x14ac:dyDescent="0.3">
      <c r="D16" s="193" t="s">
        <v>322</v>
      </c>
    </row>
    <row r="17" spans="1:13" s="35" customFormat="1" ht="15.6" x14ac:dyDescent="0.3">
      <c r="F17" s="37" t="s">
        <v>148</v>
      </c>
    </row>
    <row r="18" spans="1:13" s="35" customFormat="1" ht="18" customHeight="1" x14ac:dyDescent="0.3"/>
    <row r="19" spans="1:13" s="35" customFormat="1" ht="18" customHeight="1" x14ac:dyDescent="0.3">
      <c r="F19" s="36"/>
    </row>
    <row r="20" spans="1:13" s="414" customFormat="1" ht="15.6" x14ac:dyDescent="0.3">
      <c r="A20" s="753" t="s">
        <v>0</v>
      </c>
      <c r="B20" s="753"/>
      <c r="C20" s="753"/>
      <c r="D20" s="753"/>
      <c r="E20" s="753"/>
      <c r="F20" s="753"/>
      <c r="G20" s="753"/>
      <c r="H20" s="412"/>
      <c r="I20" s="413"/>
    </row>
    <row r="21" spans="1:13" s="414" customFormat="1" ht="15.6" x14ac:dyDescent="0.3">
      <c r="A21" s="754" t="s">
        <v>46</v>
      </c>
      <c r="B21" s="754"/>
      <c r="C21" s="754"/>
      <c r="D21" s="754"/>
      <c r="E21" s="754"/>
      <c r="F21" s="754"/>
      <c r="G21" s="754"/>
      <c r="H21" s="415"/>
      <c r="I21" s="413"/>
    </row>
    <row r="22" spans="1:13" s="414" customFormat="1" ht="15.6" x14ac:dyDescent="0.3">
      <c r="A22" s="755" t="s">
        <v>1</v>
      </c>
      <c r="B22" s="755"/>
      <c r="C22" s="755"/>
      <c r="D22" s="755"/>
      <c r="E22" s="755"/>
      <c r="F22" s="755"/>
      <c r="G22" s="755"/>
      <c r="H22" s="416"/>
      <c r="I22" s="413"/>
    </row>
    <row r="23" spans="1:13" s="414" customFormat="1" ht="15" customHeight="1" x14ac:dyDescent="0.3">
      <c r="A23" s="753" t="s">
        <v>283</v>
      </c>
      <c r="B23" s="753"/>
      <c r="C23" s="753"/>
      <c r="D23" s="753"/>
      <c r="E23" s="753"/>
      <c r="F23" s="753"/>
      <c r="G23" s="753"/>
      <c r="H23" s="412"/>
      <c r="I23" s="413"/>
    </row>
    <row r="24" spans="1:13" ht="18" customHeight="1" x14ac:dyDescent="0.3">
      <c r="A24" s="417"/>
      <c r="B24" s="417"/>
      <c r="C24" s="418"/>
      <c r="D24" s="418"/>
      <c r="E24" s="418"/>
      <c r="F24" s="418"/>
      <c r="G24" s="418"/>
      <c r="H24" s="418"/>
      <c r="J24" s="420"/>
      <c r="K24" s="420"/>
      <c r="L24" s="420"/>
      <c r="M24" s="420"/>
    </row>
    <row r="25" spans="1:13" ht="30.75" customHeight="1" x14ac:dyDescent="0.3">
      <c r="A25" s="757" t="s">
        <v>93</v>
      </c>
      <c r="B25" s="757"/>
      <c r="C25" s="757"/>
      <c r="D25" s="757"/>
      <c r="E25" s="757"/>
      <c r="F25" s="757"/>
      <c r="G25" s="757"/>
      <c r="H25" s="417"/>
      <c r="J25" s="420"/>
      <c r="K25" s="420"/>
      <c r="L25" s="420"/>
      <c r="M25" s="420"/>
    </row>
    <row r="26" spans="1:13" s="372" customFormat="1" ht="41.4" customHeight="1" x14ac:dyDescent="0.3">
      <c r="A26" s="704" t="s">
        <v>299</v>
      </c>
      <c r="B26" s="704"/>
      <c r="C26" s="704"/>
      <c r="D26" s="704"/>
      <c r="E26" s="704"/>
      <c r="F26" s="704"/>
      <c r="G26" s="704"/>
      <c r="H26" s="373"/>
      <c r="I26" s="374"/>
      <c r="J26" s="373"/>
      <c r="K26" s="373"/>
      <c r="L26" s="373"/>
      <c r="M26" s="373"/>
    </row>
    <row r="27" spans="1:13" s="414" customFormat="1" ht="96" customHeight="1" x14ac:dyDescent="0.3">
      <c r="A27" s="758" t="s">
        <v>312</v>
      </c>
      <c r="B27" s="758"/>
      <c r="C27" s="758"/>
      <c r="D27" s="758"/>
      <c r="E27" s="758"/>
      <c r="F27" s="758"/>
      <c r="G27" s="758"/>
      <c r="H27" s="421"/>
      <c r="I27" s="422"/>
      <c r="J27" s="423"/>
      <c r="K27" s="423"/>
      <c r="L27" s="423"/>
    </row>
    <row r="28" spans="1:13" s="424" customFormat="1" ht="17.25" customHeight="1" x14ac:dyDescent="0.3">
      <c r="A28" s="411" t="s">
        <v>2</v>
      </c>
    </row>
    <row r="29" spans="1:13" s="424" customFormat="1" ht="15.75" customHeight="1" x14ac:dyDescent="0.3">
      <c r="A29" s="759" t="s">
        <v>47</v>
      </c>
      <c r="B29" s="759"/>
      <c r="C29" s="759"/>
      <c r="D29" s="759"/>
      <c r="E29" s="759"/>
      <c r="F29" s="759"/>
      <c r="G29" s="759"/>
    </row>
    <row r="30" spans="1:13" s="424" customFormat="1" ht="18" customHeight="1" x14ac:dyDescent="0.3">
      <c r="A30" s="760" t="s">
        <v>42</v>
      </c>
      <c r="B30" s="760"/>
      <c r="C30" s="760"/>
      <c r="D30" s="760"/>
      <c r="E30" s="760"/>
      <c r="F30" s="760"/>
      <c r="G30" s="760"/>
    </row>
    <row r="31" spans="1:13" s="424" customFormat="1" ht="16.649999999999999" customHeight="1" x14ac:dyDescent="0.3">
      <c r="A31" s="411" t="s">
        <v>43</v>
      </c>
    </row>
    <row r="32" spans="1:13" s="424" customFormat="1" ht="15.6" x14ac:dyDescent="0.3">
      <c r="A32" s="411" t="s">
        <v>44</v>
      </c>
    </row>
    <row r="33" spans="1:12" ht="38.700000000000003" customHeight="1" x14ac:dyDescent="0.3">
      <c r="A33" s="756" t="s">
        <v>225</v>
      </c>
      <c r="B33" s="756"/>
      <c r="C33" s="756"/>
      <c r="D33" s="756"/>
      <c r="E33" s="756"/>
      <c r="F33" s="756"/>
      <c r="G33" s="756"/>
      <c r="H33" s="417"/>
      <c r="I33" s="425"/>
      <c r="J33" s="426"/>
      <c r="K33" s="426"/>
      <c r="L33" s="426"/>
    </row>
    <row r="34" spans="1:12" s="424" customFormat="1" ht="28.2" customHeight="1" x14ac:dyDescent="0.3">
      <c r="A34" s="761" t="s">
        <v>177</v>
      </c>
      <c r="B34" s="761"/>
      <c r="C34" s="761"/>
      <c r="D34" s="761"/>
      <c r="E34" s="761"/>
      <c r="F34" s="761"/>
      <c r="G34" s="761"/>
    </row>
    <row r="35" spans="1:12" s="38" customFormat="1" ht="20.25" customHeight="1" x14ac:dyDescent="0.3">
      <c r="A35" s="762" t="s">
        <v>36</v>
      </c>
      <c r="B35" s="762"/>
      <c r="C35" s="762"/>
      <c r="D35" s="762" t="s">
        <v>5</v>
      </c>
      <c r="E35" s="762" t="s">
        <v>37</v>
      </c>
      <c r="F35" s="762"/>
      <c r="G35" s="762"/>
    </row>
    <row r="36" spans="1:12" s="38" customFormat="1" ht="19.5" customHeight="1" x14ac:dyDescent="0.3">
      <c r="A36" s="762"/>
      <c r="B36" s="762"/>
      <c r="C36" s="762"/>
      <c r="D36" s="762"/>
      <c r="E36" s="353" t="s">
        <v>105</v>
      </c>
      <c r="F36" s="353" t="s">
        <v>210</v>
      </c>
      <c r="G36" s="353" t="s">
        <v>284</v>
      </c>
    </row>
    <row r="37" spans="1:12" s="56" customFormat="1" ht="37.950000000000003" customHeight="1" x14ac:dyDescent="0.3">
      <c r="A37" s="763" t="s">
        <v>215</v>
      </c>
      <c r="B37" s="763"/>
      <c r="C37" s="763"/>
      <c r="D37" s="39" t="s">
        <v>38</v>
      </c>
      <c r="E37" s="39">
        <v>0.59</v>
      </c>
      <c r="F37" s="39">
        <v>0.64</v>
      </c>
      <c r="G37" s="39">
        <v>0.69</v>
      </c>
      <c r="H37" s="315"/>
    </row>
    <row r="38" spans="1:12" s="314" customFormat="1" ht="33.450000000000003" hidden="1" customHeight="1" x14ac:dyDescent="0.3">
      <c r="A38" s="764" t="s">
        <v>216</v>
      </c>
      <c r="B38" s="764"/>
      <c r="C38" s="764"/>
      <c r="D38" s="312" t="s">
        <v>38</v>
      </c>
      <c r="E38" s="313">
        <v>0.6</v>
      </c>
      <c r="F38" s="312">
        <v>0.65</v>
      </c>
      <c r="G38" s="313">
        <v>0.7</v>
      </c>
    </row>
    <row r="39" spans="1:12" ht="15.6" customHeight="1" x14ac:dyDescent="0.3"/>
    <row r="40" spans="1:12" ht="36.450000000000003" customHeight="1" x14ac:dyDescent="0.3">
      <c r="A40" s="756" t="s">
        <v>94</v>
      </c>
      <c r="B40" s="756"/>
      <c r="C40" s="756"/>
      <c r="D40" s="756"/>
      <c r="E40" s="756"/>
      <c r="F40" s="756"/>
      <c r="G40" s="756"/>
      <c r="H40" s="417"/>
    </row>
    <row r="41" spans="1:12" ht="12.15" customHeight="1" x14ac:dyDescent="0.3">
      <c r="A41" s="766"/>
      <c r="B41" s="766"/>
      <c r="C41" s="766"/>
      <c r="D41" s="766"/>
      <c r="E41" s="766"/>
      <c r="F41" s="766"/>
      <c r="G41" s="766"/>
      <c r="H41" s="427"/>
    </row>
    <row r="42" spans="1:12" ht="25.2" customHeight="1" x14ac:dyDescent="0.3">
      <c r="A42" s="767" t="s">
        <v>3</v>
      </c>
      <c r="B42" s="767"/>
      <c r="C42" s="767"/>
      <c r="D42" s="767"/>
      <c r="E42" s="767"/>
      <c r="F42" s="767"/>
      <c r="G42" s="767"/>
      <c r="H42" s="419" t="s">
        <v>48</v>
      </c>
      <c r="I42" s="409"/>
    </row>
    <row r="43" spans="1:12" ht="37.200000000000003" customHeight="1" x14ac:dyDescent="0.3">
      <c r="A43" s="768" t="s">
        <v>4</v>
      </c>
      <c r="B43" s="768" t="s">
        <v>5</v>
      </c>
      <c r="C43" s="428" t="s">
        <v>6</v>
      </c>
      <c r="D43" s="428" t="s">
        <v>7</v>
      </c>
      <c r="E43" s="771" t="s">
        <v>8</v>
      </c>
      <c r="F43" s="772"/>
      <c r="G43" s="773"/>
      <c r="H43" s="419"/>
      <c r="I43" s="409"/>
    </row>
    <row r="44" spans="1:12" ht="22.95" customHeight="1" x14ac:dyDescent="0.3">
      <c r="A44" s="769"/>
      <c r="B44" s="770"/>
      <c r="C44" s="429" t="s">
        <v>12</v>
      </c>
      <c r="D44" s="429" t="s">
        <v>24</v>
      </c>
      <c r="E44" s="428" t="s">
        <v>105</v>
      </c>
      <c r="F44" s="428" t="s">
        <v>210</v>
      </c>
      <c r="G44" s="428" t="s">
        <v>284</v>
      </c>
      <c r="H44" s="419"/>
      <c r="I44" s="409"/>
    </row>
    <row r="45" spans="1:12" ht="31.95" customHeight="1" x14ac:dyDescent="0.3">
      <c r="A45" s="430" t="s">
        <v>13</v>
      </c>
      <c r="B45" s="431" t="s">
        <v>14</v>
      </c>
      <c r="C45" s="311">
        <f>4350+168204</f>
        <v>172554</v>
      </c>
      <c r="D45" s="311">
        <v>197881</v>
      </c>
      <c r="E45" s="311">
        <v>172556</v>
      </c>
      <c r="F45" s="311">
        <v>172556</v>
      </c>
      <c r="G45" s="311">
        <v>172556</v>
      </c>
      <c r="H45" s="419"/>
      <c r="I45" s="409"/>
    </row>
    <row r="46" spans="1:12" ht="56.4" customHeight="1" x14ac:dyDescent="0.3">
      <c r="A46" s="294" t="s">
        <v>331</v>
      </c>
      <c r="B46" s="685"/>
      <c r="C46" s="311"/>
      <c r="D46" s="311">
        <v>526</v>
      </c>
      <c r="E46" s="311"/>
      <c r="F46" s="311"/>
      <c r="G46" s="311"/>
      <c r="H46" s="419"/>
      <c r="I46" s="409"/>
    </row>
    <row r="47" spans="1:12" ht="19.95" customHeight="1" x14ac:dyDescent="0.3">
      <c r="A47" s="430" t="s">
        <v>15</v>
      </c>
      <c r="B47" s="431" t="s">
        <v>14</v>
      </c>
      <c r="C47" s="291">
        <f>4024-46</f>
        <v>3978</v>
      </c>
      <c r="D47" s="291">
        <v>3979</v>
      </c>
      <c r="E47" s="291">
        <v>4329</v>
      </c>
      <c r="F47" s="291">
        <v>4329</v>
      </c>
      <c r="G47" s="291">
        <v>4366</v>
      </c>
      <c r="H47" s="419"/>
      <c r="I47" s="409"/>
    </row>
    <row r="48" spans="1:12" ht="24" customHeight="1" x14ac:dyDescent="0.3">
      <c r="A48" s="432" t="s">
        <v>16</v>
      </c>
      <c r="B48" s="433" t="s">
        <v>14</v>
      </c>
      <c r="C48" s="434">
        <f>C45+C47</f>
        <v>176532</v>
      </c>
      <c r="D48" s="434">
        <f>D45+D46+D47</f>
        <v>202386</v>
      </c>
      <c r="E48" s="434">
        <f>E45+E47</f>
        <v>176885</v>
      </c>
      <c r="F48" s="434">
        <f>F45+F47</f>
        <v>176885</v>
      </c>
      <c r="G48" s="434">
        <f>G45+G47</f>
        <v>176922</v>
      </c>
      <c r="H48" s="435" t="s">
        <v>48</v>
      </c>
      <c r="I48" s="420"/>
      <c r="J48" s="420"/>
      <c r="K48" s="420"/>
      <c r="L48" s="420"/>
    </row>
    <row r="49" spans="1:13" s="414" customFormat="1" ht="27.6" customHeight="1" x14ac:dyDescent="0.3">
      <c r="A49" s="757" t="s">
        <v>17</v>
      </c>
      <c r="B49" s="757"/>
      <c r="C49" s="757"/>
      <c r="D49" s="757"/>
      <c r="E49" s="757"/>
      <c r="F49" s="757"/>
      <c r="G49" s="757"/>
      <c r="H49" s="757"/>
      <c r="I49" s="413"/>
      <c r="J49" s="418"/>
      <c r="K49" s="418"/>
      <c r="L49" s="418"/>
      <c r="M49" s="418"/>
    </row>
    <row r="50" spans="1:13" s="424" customFormat="1" ht="17.25" customHeight="1" x14ac:dyDescent="0.3">
      <c r="A50" s="411" t="s">
        <v>18</v>
      </c>
    </row>
    <row r="51" spans="1:13" s="424" customFormat="1" ht="15.6" customHeight="1" x14ac:dyDescent="0.3">
      <c r="A51" s="760" t="s">
        <v>42</v>
      </c>
      <c r="B51" s="760"/>
      <c r="C51" s="760"/>
      <c r="D51" s="760"/>
      <c r="E51" s="760"/>
      <c r="F51" s="760"/>
      <c r="G51" s="760"/>
    </row>
    <row r="52" spans="1:13" s="424" customFormat="1" ht="17.25" customHeight="1" x14ac:dyDescent="0.3">
      <c r="A52" s="411" t="s">
        <v>44</v>
      </c>
      <c r="B52" s="436"/>
      <c r="C52" s="436"/>
      <c r="D52" s="436"/>
      <c r="E52" s="436"/>
      <c r="F52" s="436"/>
      <c r="G52" s="436"/>
    </row>
    <row r="53" spans="1:13" ht="42" customHeight="1" x14ac:dyDescent="0.3">
      <c r="A53" s="756" t="s">
        <v>178</v>
      </c>
      <c r="B53" s="756"/>
      <c r="C53" s="756"/>
      <c r="D53" s="756"/>
      <c r="E53" s="756"/>
      <c r="F53" s="756"/>
      <c r="G53" s="756"/>
      <c r="H53" s="417"/>
    </row>
    <row r="54" spans="1:13" ht="31.2" customHeight="1" x14ac:dyDescent="0.3">
      <c r="A54" s="765" t="s">
        <v>19</v>
      </c>
      <c r="B54" s="774" t="s">
        <v>5</v>
      </c>
      <c r="C54" s="437" t="s">
        <v>6</v>
      </c>
      <c r="D54" s="437" t="s">
        <v>7</v>
      </c>
      <c r="E54" s="774" t="s">
        <v>8</v>
      </c>
      <c r="F54" s="774"/>
      <c r="G54" s="774"/>
      <c r="H54" s="438"/>
      <c r="I54" s="409"/>
    </row>
    <row r="55" spans="1:13" ht="27.6" customHeight="1" x14ac:dyDescent="0.3">
      <c r="A55" s="765"/>
      <c r="B55" s="774"/>
      <c r="C55" s="428" t="s">
        <v>12</v>
      </c>
      <c r="D55" s="428" t="s">
        <v>24</v>
      </c>
      <c r="E55" s="428" t="s">
        <v>105</v>
      </c>
      <c r="F55" s="428" t="s">
        <v>210</v>
      </c>
      <c r="G55" s="428" t="s">
        <v>284</v>
      </c>
      <c r="H55" s="438"/>
      <c r="I55" s="409"/>
    </row>
    <row r="56" spans="1:13" ht="21.6" customHeight="1" x14ac:dyDescent="0.3">
      <c r="A56" s="439" t="s">
        <v>95</v>
      </c>
      <c r="B56" s="431" t="s">
        <v>39</v>
      </c>
      <c r="C56" s="440"/>
      <c r="D56" s="440"/>
      <c r="E56" s="441"/>
      <c r="F56" s="441"/>
      <c r="G56" s="441"/>
      <c r="H56" s="438"/>
      <c r="I56" s="409"/>
    </row>
    <row r="57" spans="1:13" ht="21.6" customHeight="1" x14ac:dyDescent="0.3">
      <c r="A57" s="439" t="s">
        <v>96</v>
      </c>
      <c r="B57" s="431" t="s">
        <v>39</v>
      </c>
      <c r="C57" s="440"/>
      <c r="D57" s="440"/>
      <c r="E57" s="441"/>
      <c r="F57" s="441"/>
      <c r="G57" s="441"/>
      <c r="H57" s="438"/>
      <c r="I57" s="409"/>
    </row>
    <row r="58" spans="1:13" ht="22.2" customHeight="1" x14ac:dyDescent="0.3">
      <c r="A58" s="439" t="s">
        <v>97</v>
      </c>
      <c r="B58" s="431" t="s">
        <v>98</v>
      </c>
      <c r="C58" s="440"/>
      <c r="D58" s="440"/>
      <c r="E58" s="441"/>
      <c r="F58" s="441"/>
      <c r="G58" s="441"/>
      <c r="H58" s="438"/>
      <c r="I58" s="409"/>
    </row>
    <row r="59" spans="1:13" ht="22.2" customHeight="1" x14ac:dyDescent="0.3">
      <c r="A59" s="442" t="s">
        <v>224</v>
      </c>
      <c r="B59" s="431" t="s">
        <v>30</v>
      </c>
      <c r="C59" s="443"/>
      <c r="D59" s="440"/>
      <c r="E59" s="441"/>
      <c r="F59" s="441"/>
      <c r="G59" s="441"/>
      <c r="H59" s="438"/>
      <c r="I59" s="409"/>
    </row>
    <row r="60" spans="1:13" ht="37.950000000000003" customHeight="1" x14ac:dyDescent="0.3">
      <c r="A60" s="442" t="s">
        <v>100</v>
      </c>
      <c r="B60" s="431" t="s">
        <v>30</v>
      </c>
      <c r="C60" s="443">
        <v>567</v>
      </c>
      <c r="D60" s="440"/>
      <c r="E60" s="441"/>
      <c r="F60" s="441"/>
      <c r="G60" s="441"/>
      <c r="H60" s="438"/>
      <c r="I60" s="409"/>
    </row>
    <row r="61" spans="1:13" ht="37.950000000000003" customHeight="1" x14ac:dyDescent="0.3">
      <c r="A61" s="442" t="s">
        <v>101</v>
      </c>
      <c r="B61" s="431" t="s">
        <v>30</v>
      </c>
      <c r="C61" s="443"/>
      <c r="D61" s="440"/>
      <c r="E61" s="441"/>
      <c r="F61" s="441"/>
      <c r="G61" s="441"/>
      <c r="H61" s="438"/>
      <c r="I61" s="409"/>
    </row>
    <row r="62" spans="1:13" ht="37.950000000000003" customHeight="1" x14ac:dyDescent="0.3">
      <c r="A62" s="442" t="s">
        <v>102</v>
      </c>
      <c r="B62" s="431" t="s">
        <v>30</v>
      </c>
      <c r="C62" s="443"/>
      <c r="D62" s="440"/>
      <c r="E62" s="441"/>
      <c r="F62" s="441"/>
      <c r="G62" s="441"/>
      <c r="H62" s="438"/>
      <c r="I62" s="409"/>
    </row>
    <row r="63" spans="1:13" ht="48.6" customHeight="1" x14ac:dyDescent="0.3">
      <c r="A63" s="439" t="s">
        <v>221</v>
      </c>
      <c r="B63" s="431" t="s">
        <v>30</v>
      </c>
      <c r="C63" s="443">
        <v>24679</v>
      </c>
      <c r="D63" s="443">
        <f>8603+2442</f>
        <v>11045</v>
      </c>
      <c r="E63" s="443">
        <v>7559</v>
      </c>
      <c r="F63" s="443">
        <v>7559</v>
      </c>
      <c r="G63" s="443">
        <v>7559</v>
      </c>
      <c r="H63" s="438"/>
      <c r="I63" s="409"/>
    </row>
    <row r="64" spans="1:13" ht="33.6" customHeight="1" x14ac:dyDescent="0.3">
      <c r="A64" s="439" t="s">
        <v>223</v>
      </c>
      <c r="B64" s="431" t="s">
        <v>30</v>
      </c>
      <c r="C64" s="443">
        <v>6748</v>
      </c>
      <c r="D64" s="443">
        <v>23985</v>
      </c>
      <c r="E64" s="443">
        <v>23933</v>
      </c>
      <c r="F64" s="443">
        <v>23933</v>
      </c>
      <c r="G64" s="443">
        <v>23933</v>
      </c>
      <c r="H64" s="438"/>
      <c r="I64" s="409"/>
    </row>
    <row r="65" spans="1:13" ht="57.6" customHeight="1" x14ac:dyDescent="0.3">
      <c r="A65" s="439" t="s">
        <v>222</v>
      </c>
      <c r="B65" s="431" t="s">
        <v>30</v>
      </c>
      <c r="C65" s="443"/>
      <c r="D65" s="443">
        <v>400</v>
      </c>
      <c r="E65" s="443">
        <v>567</v>
      </c>
      <c r="F65" s="443">
        <v>400</v>
      </c>
      <c r="G65" s="443">
        <v>567</v>
      </c>
      <c r="H65" s="438"/>
      <c r="I65" s="409"/>
    </row>
    <row r="66" spans="1:13" ht="37.200000000000003" customHeight="1" x14ac:dyDescent="0.3">
      <c r="A66" s="439" t="s">
        <v>103</v>
      </c>
      <c r="B66" s="431" t="s">
        <v>39</v>
      </c>
      <c r="C66" s="440"/>
      <c r="D66" s="440"/>
      <c r="E66" s="441"/>
      <c r="F66" s="444"/>
      <c r="G66" s="441"/>
      <c r="H66" s="438" t="s">
        <v>48</v>
      </c>
      <c r="I66" s="409"/>
    </row>
    <row r="67" spans="1:13" ht="132.6" hidden="1" customHeight="1" x14ac:dyDescent="0.3">
      <c r="A67" s="394" t="s">
        <v>180</v>
      </c>
      <c r="B67" s="395" t="s">
        <v>181</v>
      </c>
      <c r="C67" s="445"/>
      <c r="D67" s="445">
        <v>431</v>
      </c>
      <c r="E67" s="396"/>
      <c r="F67" s="400"/>
      <c r="G67" s="400"/>
      <c r="H67" s="438"/>
      <c r="I67" s="409"/>
    </row>
    <row r="68" spans="1:13" ht="18.75" customHeight="1" x14ac:dyDescent="0.3">
      <c r="A68" s="446"/>
      <c r="B68" s="447"/>
      <c r="C68" s="448"/>
      <c r="D68" s="448"/>
      <c r="E68" s="448"/>
      <c r="F68" s="448"/>
      <c r="G68" s="448"/>
      <c r="H68" s="438"/>
      <c r="I68" s="409"/>
    </row>
    <row r="69" spans="1:13" ht="33.6" customHeight="1" x14ac:dyDescent="0.3">
      <c r="A69" s="765" t="s">
        <v>20</v>
      </c>
      <c r="B69" s="765" t="s">
        <v>5</v>
      </c>
      <c r="C69" s="431" t="s">
        <v>6</v>
      </c>
      <c r="D69" s="431" t="s">
        <v>7</v>
      </c>
      <c r="E69" s="765" t="s">
        <v>8</v>
      </c>
      <c r="F69" s="765"/>
      <c r="G69" s="765"/>
      <c r="H69" s="438"/>
      <c r="I69" s="420"/>
      <c r="J69" s="420"/>
      <c r="K69" s="420"/>
      <c r="L69" s="420"/>
    </row>
    <row r="70" spans="1:13" ht="22.2" customHeight="1" x14ac:dyDescent="0.3">
      <c r="A70" s="765"/>
      <c r="B70" s="765"/>
      <c r="C70" s="428" t="s">
        <v>12</v>
      </c>
      <c r="D70" s="428" t="s">
        <v>24</v>
      </c>
      <c r="E70" s="428" t="s">
        <v>105</v>
      </c>
      <c r="F70" s="428" t="s">
        <v>210</v>
      </c>
      <c r="G70" s="428" t="s">
        <v>284</v>
      </c>
      <c r="H70" s="419"/>
      <c r="I70" s="420"/>
      <c r="J70" s="420"/>
      <c r="K70" s="420"/>
      <c r="L70" s="420"/>
    </row>
    <row r="71" spans="1:13" ht="33" customHeight="1" x14ac:dyDescent="0.3">
      <c r="A71" s="449" t="s">
        <v>13</v>
      </c>
      <c r="B71" s="431" t="s">
        <v>14</v>
      </c>
      <c r="C71" s="311">
        <f>4350+168204</f>
        <v>172554</v>
      </c>
      <c r="D71" s="311">
        <v>197881</v>
      </c>
      <c r="E71" s="311">
        <v>172556</v>
      </c>
      <c r="F71" s="311">
        <v>172556</v>
      </c>
      <c r="G71" s="311">
        <v>172556</v>
      </c>
      <c r="H71" s="419"/>
      <c r="I71" s="420"/>
      <c r="J71" s="420"/>
      <c r="K71" s="420"/>
      <c r="L71" s="420"/>
    </row>
    <row r="72" spans="1:13" ht="27.6" customHeight="1" x14ac:dyDescent="0.3">
      <c r="A72" s="432" t="s">
        <v>21</v>
      </c>
      <c r="B72" s="433" t="s">
        <v>14</v>
      </c>
      <c r="C72" s="434">
        <f>C71</f>
        <v>172554</v>
      </c>
      <c r="D72" s="434">
        <f>D71</f>
        <v>197881</v>
      </c>
      <c r="E72" s="434">
        <f>E71</f>
        <v>172556</v>
      </c>
      <c r="F72" s="450">
        <f>F71</f>
        <v>172556</v>
      </c>
      <c r="G72" s="450">
        <f>G71</f>
        <v>172556</v>
      </c>
      <c r="H72" s="419" t="s">
        <v>48</v>
      </c>
      <c r="I72" s="420"/>
      <c r="J72" s="451"/>
      <c r="K72" s="451"/>
      <c r="L72" s="451"/>
    </row>
    <row r="73" spans="1:13" s="414" customFormat="1" ht="16.649999999999999" hidden="1" customHeight="1" x14ac:dyDescent="0.3">
      <c r="A73" s="776" t="s">
        <v>22</v>
      </c>
      <c r="B73" s="776"/>
      <c r="C73" s="776"/>
      <c r="D73" s="776"/>
      <c r="E73" s="776"/>
      <c r="F73" s="776"/>
      <c r="G73" s="776"/>
      <c r="H73" s="417"/>
      <c r="I73" s="413"/>
      <c r="J73" s="418"/>
      <c r="K73" s="418"/>
      <c r="L73" s="418"/>
      <c r="M73" s="418"/>
    </row>
    <row r="74" spans="1:13" s="414" customFormat="1" ht="16.649999999999999" hidden="1" customHeight="1" x14ac:dyDescent="0.3">
      <c r="A74" s="421" t="s">
        <v>23</v>
      </c>
      <c r="B74" s="421"/>
      <c r="C74" s="421"/>
      <c r="D74" s="421"/>
      <c r="E74" s="421"/>
      <c r="F74" s="421"/>
      <c r="G74" s="421"/>
      <c r="H74" s="421"/>
      <c r="I74" s="413"/>
    </row>
    <row r="75" spans="1:13" s="414" customFormat="1" ht="15" hidden="1" customHeight="1" x14ac:dyDescent="0.3">
      <c r="A75" s="756" t="s">
        <v>31</v>
      </c>
      <c r="B75" s="756"/>
      <c r="C75" s="756"/>
      <c r="D75" s="756"/>
      <c r="E75" s="756"/>
      <c r="F75" s="756"/>
      <c r="G75" s="756"/>
      <c r="H75" s="452"/>
      <c r="I75" s="413"/>
    </row>
    <row r="76" spans="1:13" s="414" customFormat="1" ht="15" hidden="1" customHeight="1" x14ac:dyDescent="0.3">
      <c r="A76" s="757" t="s">
        <v>32</v>
      </c>
      <c r="B76" s="756"/>
      <c r="C76" s="756"/>
      <c r="D76" s="756"/>
      <c r="E76" s="756"/>
      <c r="F76" s="756"/>
      <c r="G76" s="756"/>
      <c r="H76" s="421"/>
      <c r="I76" s="413"/>
    </row>
    <row r="77" spans="1:13" ht="21.45" hidden="1" customHeight="1" x14ac:dyDescent="0.3">
      <c r="A77" s="756" t="s">
        <v>33</v>
      </c>
      <c r="B77" s="756"/>
      <c r="C77" s="756"/>
      <c r="D77" s="756"/>
      <c r="E77" s="756"/>
      <c r="F77" s="756"/>
      <c r="G77" s="756"/>
      <c r="H77" s="417"/>
    </row>
    <row r="78" spans="1:13" ht="17.25" hidden="1" customHeight="1" x14ac:dyDescent="0.3">
      <c r="A78" s="777" t="s">
        <v>19</v>
      </c>
      <c r="B78" s="774" t="s">
        <v>5</v>
      </c>
      <c r="C78" s="437" t="s">
        <v>6</v>
      </c>
      <c r="D78" s="437" t="s">
        <v>7</v>
      </c>
      <c r="E78" s="774" t="s">
        <v>8</v>
      </c>
      <c r="F78" s="774"/>
      <c r="G78" s="774"/>
      <c r="H78" s="438"/>
      <c r="I78" s="409"/>
    </row>
    <row r="79" spans="1:13" ht="17.25" hidden="1" customHeight="1" x14ac:dyDescent="0.3">
      <c r="A79" s="778"/>
      <c r="B79" s="774"/>
      <c r="C79" s="428" t="s">
        <v>9</v>
      </c>
      <c r="D79" s="428" t="s">
        <v>10</v>
      </c>
      <c r="E79" s="428" t="s">
        <v>11</v>
      </c>
      <c r="F79" s="428" t="s">
        <v>12</v>
      </c>
      <c r="G79" s="428" t="s">
        <v>24</v>
      </c>
      <c r="H79" s="438"/>
      <c r="I79" s="409"/>
    </row>
    <row r="80" spans="1:13" ht="15.6" hidden="1" x14ac:dyDescent="0.3">
      <c r="A80" s="453" t="s">
        <v>34</v>
      </c>
      <c r="B80" s="428" t="s">
        <v>35</v>
      </c>
      <c r="C80" s="454"/>
      <c r="D80" s="454"/>
      <c r="E80" s="454"/>
      <c r="F80" s="454"/>
      <c r="G80" s="454"/>
      <c r="H80" s="438"/>
      <c r="I80" s="409"/>
    </row>
    <row r="81" spans="1:13" ht="15" hidden="1" customHeight="1" x14ac:dyDescent="0.3">
      <c r="A81" s="453" t="s">
        <v>34</v>
      </c>
      <c r="B81" s="428" t="s">
        <v>35</v>
      </c>
      <c r="C81" s="454"/>
      <c r="D81" s="454"/>
      <c r="E81" s="454"/>
      <c r="F81" s="454"/>
      <c r="G81" s="454"/>
      <c r="H81" s="438"/>
      <c r="I81" s="409"/>
    </row>
    <row r="82" spans="1:13" ht="15" hidden="1" customHeight="1" x14ac:dyDescent="0.3">
      <c r="A82" s="453" t="s">
        <v>34</v>
      </c>
      <c r="B82" s="428" t="s">
        <v>35</v>
      </c>
      <c r="C82" s="454"/>
      <c r="D82" s="454"/>
      <c r="E82" s="454"/>
      <c r="F82" s="454"/>
      <c r="G82" s="454"/>
      <c r="H82" s="438"/>
      <c r="I82" s="409"/>
    </row>
    <row r="83" spans="1:13" ht="19.5" hidden="1" customHeight="1" x14ac:dyDescent="0.3">
      <c r="A83" s="446"/>
      <c r="B83" s="447"/>
      <c r="C83" s="448"/>
      <c r="D83" s="448"/>
      <c r="E83" s="448"/>
      <c r="F83" s="448"/>
      <c r="G83" s="448"/>
      <c r="H83" s="438"/>
      <c r="I83" s="409"/>
    </row>
    <row r="84" spans="1:13" ht="15.75" hidden="1" customHeight="1" x14ac:dyDescent="0.3">
      <c r="A84" s="774" t="s">
        <v>20</v>
      </c>
      <c r="B84" s="774" t="s">
        <v>5</v>
      </c>
      <c r="C84" s="437" t="s">
        <v>6</v>
      </c>
      <c r="D84" s="437" t="s">
        <v>7</v>
      </c>
      <c r="E84" s="774" t="s">
        <v>8</v>
      </c>
      <c r="F84" s="774"/>
      <c r="G84" s="774"/>
      <c r="H84" s="438"/>
      <c r="I84" s="420"/>
      <c r="J84" s="420"/>
      <c r="K84" s="420"/>
      <c r="L84" s="420"/>
    </row>
    <row r="85" spans="1:13" ht="18" hidden="1" customHeight="1" x14ac:dyDescent="0.3">
      <c r="A85" s="774"/>
      <c r="B85" s="774"/>
      <c r="C85" s="428" t="s">
        <v>9</v>
      </c>
      <c r="D85" s="428" t="s">
        <v>10</v>
      </c>
      <c r="E85" s="428" t="s">
        <v>11</v>
      </c>
      <c r="F85" s="428" t="s">
        <v>12</v>
      </c>
      <c r="G85" s="428" t="s">
        <v>24</v>
      </c>
      <c r="H85" s="419"/>
      <c r="I85" s="420"/>
      <c r="J85" s="420"/>
      <c r="K85" s="420"/>
      <c r="L85" s="420"/>
    </row>
    <row r="86" spans="1:13" ht="23.25" hidden="1" customHeight="1" x14ac:dyDescent="0.3">
      <c r="A86" s="449" t="s">
        <v>15</v>
      </c>
      <c r="B86" s="428" t="s">
        <v>14</v>
      </c>
      <c r="C86" s="455"/>
      <c r="D86" s="455"/>
      <c r="E86" s="455"/>
      <c r="F86" s="455"/>
      <c r="G86" s="455"/>
      <c r="H86" s="419"/>
      <c r="I86" s="420"/>
      <c r="J86" s="420"/>
      <c r="K86" s="420"/>
      <c r="L86" s="420"/>
    </row>
    <row r="87" spans="1:13" ht="32.25" hidden="1" customHeight="1" x14ac:dyDescent="0.3">
      <c r="A87" s="456" t="s">
        <v>21</v>
      </c>
      <c r="B87" s="457" t="s">
        <v>14</v>
      </c>
      <c r="C87" s="458">
        <f>SUM(C86)</f>
        <v>0</v>
      </c>
      <c r="D87" s="458">
        <f>SUM(D86)</f>
        <v>0</v>
      </c>
      <c r="E87" s="458">
        <f>SUM(E86)</f>
        <v>0</v>
      </c>
      <c r="F87" s="458">
        <f>SUM(F86)</f>
        <v>0</v>
      </c>
      <c r="G87" s="458">
        <f>SUM(G86)</f>
        <v>0</v>
      </c>
      <c r="H87" s="419"/>
      <c r="I87" s="420"/>
      <c r="J87" s="451"/>
      <c r="K87" s="451"/>
      <c r="L87" s="451"/>
    </row>
    <row r="88" spans="1:13" hidden="1" x14ac:dyDescent="0.3"/>
    <row r="89" spans="1:13" hidden="1" x14ac:dyDescent="0.3">
      <c r="E89" s="459"/>
    </row>
    <row r="90" spans="1:13" hidden="1" x14ac:dyDescent="0.3"/>
    <row r="91" spans="1:13" hidden="1" x14ac:dyDescent="0.3"/>
    <row r="93" spans="1:13" s="462" customFormat="1" ht="19.5" customHeight="1" x14ac:dyDescent="0.3">
      <c r="A93" s="725" t="s">
        <v>58</v>
      </c>
      <c r="B93" s="725"/>
      <c r="C93" s="725"/>
      <c r="D93" s="725"/>
      <c r="E93" s="725"/>
      <c r="F93" s="725"/>
      <c r="G93" s="725"/>
      <c r="H93" s="725"/>
      <c r="I93" s="460"/>
      <c r="J93" s="461"/>
      <c r="K93" s="461"/>
      <c r="L93" s="461"/>
      <c r="M93" s="461"/>
    </row>
    <row r="94" spans="1:13" s="464" customFormat="1" ht="17.25" customHeight="1" x14ac:dyDescent="0.3">
      <c r="A94" s="463" t="s">
        <v>18</v>
      </c>
    </row>
    <row r="95" spans="1:13" s="464" customFormat="1" ht="23.4" customHeight="1" x14ac:dyDescent="0.3">
      <c r="A95" s="779" t="s">
        <v>84</v>
      </c>
      <c r="B95" s="779"/>
      <c r="C95" s="779"/>
      <c r="D95" s="779"/>
      <c r="E95" s="779"/>
      <c r="F95" s="779"/>
      <c r="G95" s="779"/>
      <c r="H95" s="779"/>
      <c r="I95" s="779"/>
      <c r="J95" s="779"/>
      <c r="K95" s="779"/>
    </row>
    <row r="96" spans="1:13" s="464" customFormat="1" ht="17.25" customHeight="1" x14ac:dyDescent="0.3">
      <c r="A96" s="463" t="s">
        <v>44</v>
      </c>
      <c r="B96" s="465"/>
      <c r="C96" s="465"/>
      <c r="D96" s="465"/>
      <c r="E96" s="465"/>
      <c r="F96" s="465"/>
      <c r="G96" s="465"/>
    </row>
    <row r="97" spans="1:12" s="468" customFormat="1" ht="43.5" customHeight="1" x14ac:dyDescent="0.3">
      <c r="A97" s="775" t="s">
        <v>110</v>
      </c>
      <c r="B97" s="775"/>
      <c r="C97" s="775"/>
      <c r="D97" s="775"/>
      <c r="E97" s="775"/>
      <c r="F97" s="775"/>
      <c r="G97" s="775"/>
      <c r="H97" s="466"/>
      <c r="I97" s="467"/>
    </row>
    <row r="98" spans="1:12" s="468" customFormat="1" ht="31.2" customHeight="1" x14ac:dyDescent="0.3">
      <c r="A98" s="780" t="s">
        <v>19</v>
      </c>
      <c r="B98" s="780" t="s">
        <v>5</v>
      </c>
      <c r="C98" s="431" t="s">
        <v>6</v>
      </c>
      <c r="D98" s="431" t="s">
        <v>7</v>
      </c>
      <c r="E98" s="765" t="s">
        <v>8</v>
      </c>
      <c r="F98" s="765"/>
      <c r="G98" s="765"/>
      <c r="H98" s="469"/>
    </row>
    <row r="99" spans="1:12" s="468" customFormat="1" ht="24" customHeight="1" x14ac:dyDescent="0.3">
      <c r="A99" s="780"/>
      <c r="B99" s="780"/>
      <c r="C99" s="428" t="s">
        <v>12</v>
      </c>
      <c r="D99" s="428" t="s">
        <v>24</v>
      </c>
      <c r="E99" s="428" t="s">
        <v>105</v>
      </c>
      <c r="F99" s="428" t="s">
        <v>210</v>
      </c>
      <c r="G99" s="428" t="s">
        <v>284</v>
      </c>
      <c r="H99" s="469"/>
    </row>
    <row r="100" spans="1:12" s="468" customFormat="1" hidden="1" x14ac:dyDescent="0.3">
      <c r="A100" s="470" t="s">
        <v>95</v>
      </c>
      <c r="B100" s="471" t="s">
        <v>39</v>
      </c>
      <c r="C100" s="472"/>
      <c r="D100" s="473"/>
      <c r="E100" s="473"/>
      <c r="H100" s="469"/>
    </row>
    <row r="101" spans="1:12" s="468" customFormat="1" hidden="1" x14ac:dyDescent="0.3">
      <c r="A101" s="470" t="s">
        <v>96</v>
      </c>
      <c r="B101" s="471" t="s">
        <v>39</v>
      </c>
      <c r="C101" s="472"/>
      <c r="D101" s="473"/>
      <c r="E101" s="473"/>
      <c r="H101" s="469"/>
    </row>
    <row r="102" spans="1:12" s="468" customFormat="1" hidden="1" x14ac:dyDescent="0.3">
      <c r="A102" s="470" t="s">
        <v>97</v>
      </c>
      <c r="B102" s="471" t="s">
        <v>98</v>
      </c>
      <c r="C102" s="472"/>
      <c r="D102" s="473"/>
      <c r="E102" s="473"/>
      <c r="H102" s="469"/>
    </row>
    <row r="103" spans="1:12" s="468" customFormat="1" hidden="1" x14ac:dyDescent="0.3">
      <c r="A103" s="470" t="s">
        <v>99</v>
      </c>
      <c r="B103" s="471" t="s">
        <v>30</v>
      </c>
      <c r="C103" s="472"/>
      <c r="D103" s="473"/>
      <c r="E103" s="473"/>
      <c r="H103" s="469"/>
    </row>
    <row r="104" spans="1:12" s="468" customFormat="1" ht="40.5" hidden="1" customHeight="1" x14ac:dyDescent="0.3">
      <c r="A104" s="470" t="s">
        <v>100</v>
      </c>
      <c r="B104" s="471" t="s">
        <v>30</v>
      </c>
      <c r="C104" s="472"/>
      <c r="D104" s="473"/>
      <c r="E104" s="473"/>
      <c r="H104" s="469"/>
    </row>
    <row r="105" spans="1:12" s="468" customFormat="1" ht="40.5" hidden="1" customHeight="1" x14ac:dyDescent="0.3">
      <c r="A105" s="470" t="s">
        <v>101</v>
      </c>
      <c r="B105" s="471" t="s">
        <v>30</v>
      </c>
      <c r="C105" s="472"/>
      <c r="D105" s="473"/>
      <c r="E105" s="473"/>
      <c r="H105" s="469"/>
    </row>
    <row r="106" spans="1:12" s="468" customFormat="1" ht="27.6" hidden="1" x14ac:dyDescent="0.3">
      <c r="A106" s="470" t="s">
        <v>102</v>
      </c>
      <c r="B106" s="471" t="s">
        <v>30</v>
      </c>
      <c r="C106" s="472"/>
      <c r="D106" s="473"/>
      <c r="E106" s="473"/>
      <c r="H106" s="469"/>
    </row>
    <row r="107" spans="1:12" s="468" customFormat="1" ht="27.6" hidden="1" x14ac:dyDescent="0.3">
      <c r="A107" s="470" t="s">
        <v>103</v>
      </c>
      <c r="B107" s="471" t="s">
        <v>39</v>
      </c>
      <c r="C107" s="472"/>
      <c r="D107" s="473"/>
      <c r="E107" s="474"/>
      <c r="H107" s="469"/>
    </row>
    <row r="108" spans="1:12" s="468" customFormat="1" ht="33" customHeight="1" x14ac:dyDescent="0.3">
      <c r="A108" s="475" t="s">
        <v>111</v>
      </c>
      <c r="B108" s="476" t="s">
        <v>109</v>
      </c>
      <c r="C108" s="292">
        <v>2.25</v>
      </c>
      <c r="D108" s="292">
        <v>2.25</v>
      </c>
      <c r="E108" s="292">
        <v>2.25</v>
      </c>
      <c r="F108" s="292">
        <v>2.25</v>
      </c>
      <c r="G108" s="292">
        <v>2.25</v>
      </c>
      <c r="H108" s="469"/>
    </row>
    <row r="109" spans="1:12" s="468" customFormat="1" ht="40.5" hidden="1" customHeight="1" x14ac:dyDescent="0.3">
      <c r="A109" s="780" t="s">
        <v>20</v>
      </c>
      <c r="B109" s="780" t="s">
        <v>5</v>
      </c>
      <c r="C109" s="781" t="s">
        <v>106</v>
      </c>
      <c r="D109" s="781" t="s">
        <v>107</v>
      </c>
      <c r="E109" s="781" t="s">
        <v>37</v>
      </c>
      <c r="F109" s="781"/>
      <c r="G109" s="781"/>
      <c r="H109" s="469"/>
      <c r="I109" s="477"/>
      <c r="J109" s="477"/>
      <c r="K109" s="477"/>
      <c r="L109" s="477"/>
    </row>
    <row r="110" spans="1:12" s="468" customFormat="1" ht="40.5" hidden="1" customHeight="1" x14ac:dyDescent="0.3">
      <c r="A110" s="780"/>
      <c r="B110" s="780"/>
      <c r="C110" s="781"/>
      <c r="D110" s="781"/>
      <c r="E110" s="354" t="s">
        <v>12</v>
      </c>
      <c r="F110" s="354" t="s">
        <v>24</v>
      </c>
      <c r="G110" s="354" t="s">
        <v>105</v>
      </c>
      <c r="H110" s="467"/>
      <c r="I110" s="477"/>
      <c r="J110" s="477"/>
      <c r="K110" s="477"/>
      <c r="L110" s="477"/>
    </row>
    <row r="111" spans="1:12" s="468" customFormat="1" ht="40.5" hidden="1" customHeight="1" x14ac:dyDescent="0.3">
      <c r="A111" s="478" t="s">
        <v>13</v>
      </c>
      <c r="B111" s="471" t="s">
        <v>14</v>
      </c>
      <c r="C111" s="290">
        <v>10437</v>
      </c>
      <c r="D111" s="290">
        <f>280781+199872</f>
        <v>480653</v>
      </c>
      <c r="E111" s="472"/>
      <c r="F111" s="479"/>
      <c r="G111" s="479"/>
      <c r="H111" s="467"/>
      <c r="I111" s="477"/>
      <c r="J111" s="477"/>
      <c r="K111" s="477"/>
      <c r="L111" s="477"/>
    </row>
    <row r="112" spans="1:12" s="468" customFormat="1" ht="40.5" hidden="1" customHeight="1" x14ac:dyDescent="0.3">
      <c r="A112" s="480" t="s">
        <v>21</v>
      </c>
      <c r="B112" s="481" t="s">
        <v>14</v>
      </c>
      <c r="C112" s="482">
        <f>SUM(C111)</f>
        <v>10437</v>
      </c>
      <c r="D112" s="482">
        <f>SUM(D111)</f>
        <v>480653</v>
      </c>
      <c r="E112" s="482">
        <f>SUM(E111)</f>
        <v>0</v>
      </c>
      <c r="F112" s="482">
        <f>SUM(F111)</f>
        <v>0</v>
      </c>
      <c r="G112" s="482">
        <f>SUM(G111)</f>
        <v>0</v>
      </c>
      <c r="H112" s="467"/>
      <c r="I112" s="477"/>
      <c r="J112" s="483"/>
      <c r="K112" s="483"/>
      <c r="L112" s="483"/>
    </row>
    <row r="113" spans="1:13" s="462" customFormat="1" ht="40.5" hidden="1" customHeight="1" x14ac:dyDescent="0.3">
      <c r="A113" s="782" t="s">
        <v>206</v>
      </c>
      <c r="B113" s="782"/>
      <c r="C113" s="782"/>
      <c r="D113" s="782"/>
      <c r="E113" s="782"/>
      <c r="F113" s="782"/>
      <c r="G113" s="782"/>
      <c r="H113" s="466"/>
      <c r="I113" s="460"/>
      <c r="J113" s="461"/>
      <c r="K113" s="461"/>
      <c r="L113" s="461"/>
      <c r="M113" s="461"/>
    </row>
    <row r="114" spans="1:13" s="462" customFormat="1" ht="40.5" hidden="1" customHeight="1" x14ac:dyDescent="0.3">
      <c r="A114" s="484" t="s">
        <v>23</v>
      </c>
      <c r="B114" s="484"/>
      <c r="C114" s="484"/>
      <c r="D114" s="484"/>
      <c r="E114" s="484"/>
      <c r="F114" s="484"/>
      <c r="G114" s="484"/>
      <c r="H114" s="485"/>
      <c r="I114" s="460"/>
    </row>
    <row r="115" spans="1:13" s="462" customFormat="1" ht="40.5" hidden="1" customHeight="1" x14ac:dyDescent="0.3">
      <c r="A115" s="783" t="s">
        <v>207</v>
      </c>
      <c r="B115" s="783"/>
      <c r="C115" s="783"/>
      <c r="D115" s="783"/>
      <c r="E115" s="783"/>
      <c r="F115" s="783"/>
      <c r="G115" s="783"/>
      <c r="H115" s="486"/>
      <c r="I115" s="460"/>
    </row>
    <row r="116" spans="1:13" s="462" customFormat="1" ht="40.5" hidden="1" customHeight="1" x14ac:dyDescent="0.3">
      <c r="A116" s="784" t="s">
        <v>208</v>
      </c>
      <c r="B116" s="783"/>
      <c r="C116" s="783"/>
      <c r="D116" s="783"/>
      <c r="E116" s="783"/>
      <c r="F116" s="783"/>
      <c r="G116" s="783"/>
      <c r="H116" s="485"/>
      <c r="I116" s="460"/>
    </row>
    <row r="117" spans="1:13" s="468" customFormat="1" ht="40.5" hidden="1" customHeight="1" x14ac:dyDescent="0.3">
      <c r="A117" s="783" t="s">
        <v>209</v>
      </c>
      <c r="B117" s="783"/>
      <c r="C117" s="783"/>
      <c r="D117" s="783"/>
      <c r="E117" s="783"/>
      <c r="F117" s="783"/>
      <c r="G117" s="783"/>
      <c r="H117" s="466"/>
      <c r="I117" s="467"/>
    </row>
    <row r="118" spans="1:13" s="468" customFormat="1" ht="40.5" hidden="1" customHeight="1" x14ac:dyDescent="0.3">
      <c r="A118" s="785" t="s">
        <v>19</v>
      </c>
      <c r="B118" s="780" t="s">
        <v>5</v>
      </c>
      <c r="C118" s="471" t="s">
        <v>6</v>
      </c>
      <c r="D118" s="471" t="s">
        <v>7</v>
      </c>
      <c r="E118" s="780" t="s">
        <v>8</v>
      </c>
      <c r="F118" s="780"/>
      <c r="G118" s="780"/>
      <c r="H118" s="469"/>
    </row>
    <row r="119" spans="1:13" s="468" customFormat="1" ht="40.5" hidden="1" customHeight="1" x14ac:dyDescent="0.3">
      <c r="A119" s="786"/>
      <c r="B119" s="780"/>
      <c r="C119" s="471" t="s">
        <v>9</v>
      </c>
      <c r="D119" s="471" t="s">
        <v>10</v>
      </c>
      <c r="E119" s="471" t="s">
        <v>11</v>
      </c>
      <c r="F119" s="471" t="s">
        <v>12</v>
      </c>
      <c r="G119" s="471" t="s">
        <v>24</v>
      </c>
      <c r="H119" s="469"/>
    </row>
    <row r="120" spans="1:13" s="468" customFormat="1" hidden="1" x14ac:dyDescent="0.3">
      <c r="A120" s="487" t="s">
        <v>34</v>
      </c>
      <c r="B120" s="471" t="s">
        <v>35</v>
      </c>
      <c r="C120" s="488"/>
      <c r="D120" s="488"/>
      <c r="E120" s="488"/>
      <c r="F120" s="488"/>
      <c r="G120" s="488"/>
      <c r="H120" s="469"/>
    </row>
    <row r="121" spans="1:13" s="468" customFormat="1" ht="40.5" hidden="1" customHeight="1" x14ac:dyDescent="0.3">
      <c r="A121" s="487" t="s">
        <v>34</v>
      </c>
      <c r="B121" s="471" t="s">
        <v>35</v>
      </c>
      <c r="C121" s="488"/>
      <c r="D121" s="488"/>
      <c r="E121" s="488"/>
      <c r="F121" s="488"/>
      <c r="G121" s="488"/>
      <c r="H121" s="469"/>
    </row>
    <row r="122" spans="1:13" s="468" customFormat="1" ht="40.5" hidden="1" customHeight="1" x14ac:dyDescent="0.3">
      <c r="A122" s="487" t="s">
        <v>34</v>
      </c>
      <c r="B122" s="471" t="s">
        <v>35</v>
      </c>
      <c r="C122" s="488"/>
      <c r="D122" s="488"/>
      <c r="E122" s="488"/>
      <c r="F122" s="488"/>
      <c r="G122" s="488"/>
      <c r="H122" s="469"/>
    </row>
    <row r="123" spans="1:13" s="468" customFormat="1" ht="40.5" hidden="1" customHeight="1" x14ac:dyDescent="0.3">
      <c r="A123" s="489"/>
      <c r="B123" s="490"/>
      <c r="C123" s="491"/>
      <c r="D123" s="491"/>
      <c r="E123" s="491"/>
      <c r="F123" s="491"/>
      <c r="G123" s="491"/>
      <c r="H123" s="469"/>
    </row>
    <row r="124" spans="1:13" s="468" customFormat="1" ht="40.5" hidden="1" customHeight="1" x14ac:dyDescent="0.3">
      <c r="A124" s="780" t="s">
        <v>20</v>
      </c>
      <c r="B124" s="780" t="s">
        <v>5</v>
      </c>
      <c r="C124" s="471" t="s">
        <v>6</v>
      </c>
      <c r="D124" s="471" t="s">
        <v>7</v>
      </c>
      <c r="E124" s="780" t="s">
        <v>8</v>
      </c>
      <c r="F124" s="780"/>
      <c r="G124" s="780"/>
      <c r="H124" s="469"/>
      <c r="I124" s="477"/>
      <c r="J124" s="477"/>
      <c r="K124" s="477"/>
      <c r="L124" s="477"/>
    </row>
    <row r="125" spans="1:13" s="468" customFormat="1" ht="40.5" hidden="1" customHeight="1" x14ac:dyDescent="0.3">
      <c r="A125" s="780"/>
      <c r="B125" s="780"/>
      <c r="C125" s="471" t="s">
        <v>9</v>
      </c>
      <c r="D125" s="471" t="s">
        <v>10</v>
      </c>
      <c r="E125" s="471" t="s">
        <v>11</v>
      </c>
      <c r="F125" s="471" t="s">
        <v>12</v>
      </c>
      <c r="G125" s="471" t="s">
        <v>24</v>
      </c>
      <c r="H125" s="467"/>
      <c r="I125" s="477"/>
      <c r="J125" s="477"/>
      <c r="K125" s="477"/>
      <c r="L125" s="477"/>
    </row>
    <row r="126" spans="1:13" s="468" customFormat="1" ht="40.5" hidden="1" customHeight="1" x14ac:dyDescent="0.3">
      <c r="A126" s="478" t="s">
        <v>15</v>
      </c>
      <c r="B126" s="471" t="s">
        <v>14</v>
      </c>
      <c r="C126" s="479"/>
      <c r="D126" s="479"/>
      <c r="E126" s="479"/>
      <c r="F126" s="479"/>
      <c r="G126" s="479"/>
      <c r="H126" s="467"/>
      <c r="I126" s="477"/>
      <c r="J126" s="477"/>
      <c r="K126" s="477"/>
      <c r="L126" s="477"/>
    </row>
    <row r="127" spans="1:13" s="468" customFormat="1" ht="40.5" hidden="1" customHeight="1" x14ac:dyDescent="0.3">
      <c r="A127" s="480" t="s">
        <v>21</v>
      </c>
      <c r="B127" s="481" t="s">
        <v>14</v>
      </c>
      <c r="C127" s="482">
        <f>SUM(C126)</f>
        <v>0</v>
      </c>
      <c r="D127" s="482">
        <f>SUM(D126)</f>
        <v>0</v>
      </c>
      <c r="E127" s="482">
        <f>SUM(E126)</f>
        <v>0</v>
      </c>
      <c r="F127" s="482">
        <f>SUM(F126)</f>
        <v>0</v>
      </c>
      <c r="G127" s="482">
        <f>SUM(G126)</f>
        <v>0</v>
      </c>
      <c r="H127" s="467"/>
      <c r="I127" s="477"/>
      <c r="J127" s="483"/>
      <c r="K127" s="483"/>
      <c r="L127" s="483"/>
    </row>
    <row r="128" spans="1:13" s="468" customFormat="1" hidden="1" x14ac:dyDescent="0.3">
      <c r="A128" s="492"/>
      <c r="B128" s="492"/>
      <c r="I128" s="467"/>
    </row>
    <row r="129" spans="1:9" s="468" customFormat="1" hidden="1" x14ac:dyDescent="0.3">
      <c r="A129" s="492"/>
      <c r="B129" s="492"/>
      <c r="E129" s="493"/>
      <c r="I129" s="467"/>
    </row>
    <row r="130" spans="1:9" s="468" customFormat="1" hidden="1" x14ac:dyDescent="0.3">
      <c r="A130" s="492"/>
      <c r="B130" s="492"/>
      <c r="I130" s="467"/>
    </row>
    <row r="131" spans="1:9" s="468" customFormat="1" hidden="1" x14ac:dyDescent="0.3">
      <c r="A131" s="492"/>
      <c r="B131" s="492"/>
      <c r="I131" s="467"/>
    </row>
    <row r="132" spans="1:9" s="468" customFormat="1" x14ac:dyDescent="0.3">
      <c r="A132" s="492"/>
      <c r="B132" s="492"/>
      <c r="I132" s="467"/>
    </row>
    <row r="133" spans="1:9" s="468" customFormat="1" ht="27.6" x14ac:dyDescent="0.3">
      <c r="A133" s="785" t="s">
        <v>4</v>
      </c>
      <c r="B133" s="785" t="s">
        <v>5</v>
      </c>
      <c r="C133" s="431" t="s">
        <v>6</v>
      </c>
      <c r="D133" s="431" t="s">
        <v>7</v>
      </c>
      <c r="E133" s="765" t="s">
        <v>8</v>
      </c>
      <c r="F133" s="765"/>
      <c r="G133" s="765"/>
      <c r="H133" s="468" t="s">
        <v>48</v>
      </c>
      <c r="I133" s="467"/>
    </row>
    <row r="134" spans="1:9" s="468" customFormat="1" ht="28.5" customHeight="1" x14ac:dyDescent="0.3">
      <c r="A134" s="786"/>
      <c r="B134" s="787"/>
      <c r="C134" s="428" t="s">
        <v>12</v>
      </c>
      <c r="D134" s="428" t="s">
        <v>24</v>
      </c>
      <c r="E134" s="428" t="s">
        <v>105</v>
      </c>
      <c r="F134" s="428" t="s">
        <v>210</v>
      </c>
      <c r="G134" s="428" t="s">
        <v>284</v>
      </c>
      <c r="I134" s="467"/>
    </row>
    <row r="135" spans="1:9" s="468" customFormat="1" ht="19.2" customHeight="1" x14ac:dyDescent="0.3">
      <c r="A135" s="494" t="s">
        <v>15</v>
      </c>
      <c r="B135" s="471" t="s">
        <v>14</v>
      </c>
      <c r="C135" s="291">
        <f>C47</f>
        <v>3978</v>
      </c>
      <c r="D135" s="291">
        <f>D47</f>
        <v>3979</v>
      </c>
      <c r="E135" s="291">
        <v>4329</v>
      </c>
      <c r="F135" s="291">
        <v>4329</v>
      </c>
      <c r="G135" s="291">
        <v>4366</v>
      </c>
      <c r="I135" s="467"/>
    </row>
    <row r="136" spans="1:9" s="468" customFormat="1" ht="23.4" customHeight="1" x14ac:dyDescent="0.3">
      <c r="A136" s="480" t="s">
        <v>16</v>
      </c>
      <c r="B136" s="481" t="s">
        <v>14</v>
      </c>
      <c r="C136" s="482">
        <f>C135</f>
        <v>3978</v>
      </c>
      <c r="D136" s="482">
        <f>D135</f>
        <v>3979</v>
      </c>
      <c r="E136" s="482">
        <f>E135</f>
        <v>4329</v>
      </c>
      <c r="F136" s="482">
        <f>F135</f>
        <v>4329</v>
      </c>
      <c r="G136" s="482">
        <f>G135</f>
        <v>4366</v>
      </c>
      <c r="I136" s="467"/>
    </row>
    <row r="139" spans="1:9" x14ac:dyDescent="0.3">
      <c r="H139" s="409" t="s">
        <v>48</v>
      </c>
    </row>
    <row r="140" spans="1:9" x14ac:dyDescent="0.3">
      <c r="G140" s="409" t="s">
        <v>48</v>
      </c>
    </row>
  </sheetData>
  <mergeCells count="73">
    <mergeCell ref="A124:A125"/>
    <mergeCell ref="B124:B125"/>
    <mergeCell ref="E124:G124"/>
    <mergeCell ref="A133:A134"/>
    <mergeCell ref="B133:B134"/>
    <mergeCell ref="E133:G133"/>
    <mergeCell ref="A113:G113"/>
    <mergeCell ref="A115:G115"/>
    <mergeCell ref="A116:G116"/>
    <mergeCell ref="A117:G117"/>
    <mergeCell ref="A118:A119"/>
    <mergeCell ref="B118:B119"/>
    <mergeCell ref="E118:G118"/>
    <mergeCell ref="A98:A99"/>
    <mergeCell ref="B98:B99"/>
    <mergeCell ref="E98:G98"/>
    <mergeCell ref="A109:A110"/>
    <mergeCell ref="B109:B110"/>
    <mergeCell ref="C109:C110"/>
    <mergeCell ref="D109:D110"/>
    <mergeCell ref="E109:G109"/>
    <mergeCell ref="A97:G97"/>
    <mergeCell ref="A73:G73"/>
    <mergeCell ref="A75:G75"/>
    <mergeCell ref="A76:G76"/>
    <mergeCell ref="A77:G77"/>
    <mergeCell ref="A78:A79"/>
    <mergeCell ref="B78:B79"/>
    <mergeCell ref="E78:G78"/>
    <mergeCell ref="A84:A85"/>
    <mergeCell ref="B84:B85"/>
    <mergeCell ref="E84:G84"/>
    <mergeCell ref="A93:H93"/>
    <mergeCell ref="A95:K95"/>
    <mergeCell ref="A69:A70"/>
    <mergeCell ref="B69:B70"/>
    <mergeCell ref="E69:G69"/>
    <mergeCell ref="A41:G41"/>
    <mergeCell ref="A42:G42"/>
    <mergeCell ref="A43:A44"/>
    <mergeCell ref="B43:B44"/>
    <mergeCell ref="E43:G43"/>
    <mergeCell ref="A49:H49"/>
    <mergeCell ref="A51:G51"/>
    <mergeCell ref="A53:G53"/>
    <mergeCell ref="A54:A55"/>
    <mergeCell ref="B54:B55"/>
    <mergeCell ref="E54:G54"/>
    <mergeCell ref="A40:G40"/>
    <mergeCell ref="A25:G25"/>
    <mergeCell ref="A27:G27"/>
    <mergeCell ref="A29:G29"/>
    <mergeCell ref="A30:G30"/>
    <mergeCell ref="A33:G33"/>
    <mergeCell ref="A34:G34"/>
    <mergeCell ref="A35:C36"/>
    <mergeCell ref="D35:D36"/>
    <mergeCell ref="E35:G35"/>
    <mergeCell ref="A37:C37"/>
    <mergeCell ref="A38:C38"/>
    <mergeCell ref="A26:G26"/>
    <mergeCell ref="A23:G23"/>
    <mergeCell ref="F1:G1"/>
    <mergeCell ref="D2:G2"/>
    <mergeCell ref="D3:G3"/>
    <mergeCell ref="D4:G4"/>
    <mergeCell ref="D7:G7"/>
    <mergeCell ref="D8:G8"/>
    <mergeCell ref="D9:G9"/>
    <mergeCell ref="D10:G10"/>
    <mergeCell ref="A20:G20"/>
    <mergeCell ref="A21:G21"/>
    <mergeCell ref="A22:G22"/>
  </mergeCells>
  <printOptions horizontalCentered="1"/>
  <pageMargins left="0.39370078740157483" right="0.39370078740157483" top="0.39370078740157483" bottom="0.39370078740157483" header="0.19685039370078741" footer="0.19685039370078741"/>
  <pageSetup paperSize="9" scale="76" fitToHeight="0" orientation="landscape" r:id="rId1"/>
  <headerFooter alignWithMargins="0"/>
  <rowBreaks count="3" manualBreakCount="3">
    <brk id="33" max="16383" man="1"/>
    <brk id="61" max="16383" man="1"/>
    <brk id="136"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48"/>
  <sheetViews>
    <sheetView zoomScale="60" zoomScaleNormal="60" zoomScaleSheetLayoutView="75" workbookViewId="0">
      <selection activeCell="J13" sqref="J13"/>
    </sheetView>
  </sheetViews>
  <sheetFormatPr defaultRowHeight="13.8" x14ac:dyDescent="0.3"/>
  <cols>
    <col min="1" max="1" width="46.109375" style="58" customWidth="1"/>
    <col min="2" max="2" width="11.6640625" style="58" customWidth="1"/>
    <col min="3" max="3" width="15.6640625" style="53" customWidth="1"/>
    <col min="4" max="4" width="17.44140625" style="53" customWidth="1"/>
    <col min="5" max="5" width="18.88671875" style="53" customWidth="1"/>
    <col min="6" max="6" width="14.6640625" style="53" customWidth="1"/>
    <col min="7" max="7" width="14" style="53" customWidth="1"/>
    <col min="8" max="8" width="11" style="53" customWidth="1"/>
    <col min="9" max="9" width="11" style="59" customWidth="1"/>
    <col min="10" max="10" width="11.109375" style="53" customWidth="1"/>
    <col min="11" max="12" width="13.33203125" style="53" customWidth="1"/>
    <col min="13" max="13" width="13.88671875" style="53" customWidth="1"/>
    <col min="14" max="17" width="9.109375" style="53" customWidth="1"/>
    <col min="18" max="256" width="8.88671875" style="53"/>
    <col min="257" max="257" width="46.109375" style="53" customWidth="1"/>
    <col min="258" max="258" width="11.6640625" style="53" customWidth="1"/>
    <col min="259" max="259" width="15.6640625" style="53" customWidth="1"/>
    <col min="260" max="260" width="17.44140625" style="53" customWidth="1"/>
    <col min="261" max="261" width="18.88671875" style="53" customWidth="1"/>
    <col min="262" max="262" width="14.6640625" style="53" customWidth="1"/>
    <col min="263" max="263" width="14" style="53" customWidth="1"/>
    <col min="264" max="265" width="11" style="53" customWidth="1"/>
    <col min="266" max="266" width="11.109375" style="53" customWidth="1"/>
    <col min="267" max="268" width="13.33203125" style="53" customWidth="1"/>
    <col min="269" max="269" width="13.88671875" style="53" customWidth="1"/>
    <col min="270" max="273" width="9.109375" style="53" customWidth="1"/>
    <col min="274" max="512" width="8.88671875" style="53"/>
    <col min="513" max="513" width="46.109375" style="53" customWidth="1"/>
    <col min="514" max="514" width="11.6640625" style="53" customWidth="1"/>
    <col min="515" max="515" width="15.6640625" style="53" customWidth="1"/>
    <col min="516" max="516" width="17.44140625" style="53" customWidth="1"/>
    <col min="517" max="517" width="18.88671875" style="53" customWidth="1"/>
    <col min="518" max="518" width="14.6640625" style="53" customWidth="1"/>
    <col min="519" max="519" width="14" style="53" customWidth="1"/>
    <col min="520" max="521" width="11" style="53" customWidth="1"/>
    <col min="522" max="522" width="11.109375" style="53" customWidth="1"/>
    <col min="523" max="524" width="13.33203125" style="53" customWidth="1"/>
    <col min="525" max="525" width="13.88671875" style="53" customWidth="1"/>
    <col min="526" max="529" width="9.109375" style="53" customWidth="1"/>
    <col min="530" max="768" width="8.88671875" style="53"/>
    <col min="769" max="769" width="46.109375" style="53" customWidth="1"/>
    <col min="770" max="770" width="11.6640625" style="53" customWidth="1"/>
    <col min="771" max="771" width="15.6640625" style="53" customWidth="1"/>
    <col min="772" max="772" width="17.44140625" style="53" customWidth="1"/>
    <col min="773" max="773" width="18.88671875" style="53" customWidth="1"/>
    <col min="774" max="774" width="14.6640625" style="53" customWidth="1"/>
    <col min="775" max="775" width="14" style="53" customWidth="1"/>
    <col min="776" max="777" width="11" style="53" customWidth="1"/>
    <col min="778" max="778" width="11.109375" style="53" customWidth="1"/>
    <col min="779" max="780" width="13.33203125" style="53" customWidth="1"/>
    <col min="781" max="781" width="13.88671875" style="53" customWidth="1"/>
    <col min="782" max="785" width="9.109375" style="53" customWidth="1"/>
    <col min="786" max="1024" width="8.88671875" style="53"/>
    <col min="1025" max="1025" width="46.109375" style="53" customWidth="1"/>
    <col min="1026" max="1026" width="11.6640625" style="53" customWidth="1"/>
    <col min="1027" max="1027" width="15.6640625" style="53" customWidth="1"/>
    <col min="1028" max="1028" width="17.44140625" style="53" customWidth="1"/>
    <col min="1029" max="1029" width="18.88671875" style="53" customWidth="1"/>
    <col min="1030" max="1030" width="14.6640625" style="53" customWidth="1"/>
    <col min="1031" max="1031" width="14" style="53" customWidth="1"/>
    <col min="1032" max="1033" width="11" style="53" customWidth="1"/>
    <col min="1034" max="1034" width="11.109375" style="53" customWidth="1"/>
    <col min="1035" max="1036" width="13.33203125" style="53" customWidth="1"/>
    <col min="1037" max="1037" width="13.88671875" style="53" customWidth="1"/>
    <col min="1038" max="1041" width="9.109375" style="53" customWidth="1"/>
    <col min="1042" max="1280" width="8.88671875" style="53"/>
    <col min="1281" max="1281" width="46.109375" style="53" customWidth="1"/>
    <col min="1282" max="1282" width="11.6640625" style="53" customWidth="1"/>
    <col min="1283" max="1283" width="15.6640625" style="53" customWidth="1"/>
    <col min="1284" max="1284" width="17.44140625" style="53" customWidth="1"/>
    <col min="1285" max="1285" width="18.88671875" style="53" customWidth="1"/>
    <col min="1286" max="1286" width="14.6640625" style="53" customWidth="1"/>
    <col min="1287" max="1287" width="14" style="53" customWidth="1"/>
    <col min="1288" max="1289" width="11" style="53" customWidth="1"/>
    <col min="1290" max="1290" width="11.109375" style="53" customWidth="1"/>
    <col min="1291" max="1292" width="13.33203125" style="53" customWidth="1"/>
    <col min="1293" max="1293" width="13.88671875" style="53" customWidth="1"/>
    <col min="1294" max="1297" width="9.109375" style="53" customWidth="1"/>
    <col min="1298" max="1536" width="8.88671875" style="53"/>
    <col min="1537" max="1537" width="46.109375" style="53" customWidth="1"/>
    <col min="1538" max="1538" width="11.6640625" style="53" customWidth="1"/>
    <col min="1539" max="1539" width="15.6640625" style="53" customWidth="1"/>
    <col min="1540" max="1540" width="17.44140625" style="53" customWidth="1"/>
    <col min="1541" max="1541" width="18.88671875" style="53" customWidth="1"/>
    <col min="1542" max="1542" width="14.6640625" style="53" customWidth="1"/>
    <col min="1543" max="1543" width="14" style="53" customWidth="1"/>
    <col min="1544" max="1545" width="11" style="53" customWidth="1"/>
    <col min="1546" max="1546" width="11.109375" style="53" customWidth="1"/>
    <col min="1547" max="1548" width="13.33203125" style="53" customWidth="1"/>
    <col min="1549" max="1549" width="13.88671875" style="53" customWidth="1"/>
    <col min="1550" max="1553" width="9.109375" style="53" customWidth="1"/>
    <col min="1554" max="1792" width="8.88671875" style="53"/>
    <col min="1793" max="1793" width="46.109375" style="53" customWidth="1"/>
    <col min="1794" max="1794" width="11.6640625" style="53" customWidth="1"/>
    <col min="1795" max="1795" width="15.6640625" style="53" customWidth="1"/>
    <col min="1796" max="1796" width="17.44140625" style="53" customWidth="1"/>
    <col min="1797" max="1797" width="18.88671875" style="53" customWidth="1"/>
    <col min="1798" max="1798" width="14.6640625" style="53" customWidth="1"/>
    <col min="1799" max="1799" width="14" style="53" customWidth="1"/>
    <col min="1800" max="1801" width="11" style="53" customWidth="1"/>
    <col min="1802" max="1802" width="11.109375" style="53" customWidth="1"/>
    <col min="1803" max="1804" width="13.33203125" style="53" customWidth="1"/>
    <col min="1805" max="1805" width="13.88671875" style="53" customWidth="1"/>
    <col min="1806" max="1809" width="9.109375" style="53" customWidth="1"/>
    <col min="1810" max="2048" width="8.88671875" style="53"/>
    <col min="2049" max="2049" width="46.109375" style="53" customWidth="1"/>
    <col min="2050" max="2050" width="11.6640625" style="53" customWidth="1"/>
    <col min="2051" max="2051" width="15.6640625" style="53" customWidth="1"/>
    <col min="2052" max="2052" width="17.44140625" style="53" customWidth="1"/>
    <col min="2053" max="2053" width="18.88671875" style="53" customWidth="1"/>
    <col min="2054" max="2054" width="14.6640625" style="53" customWidth="1"/>
    <col min="2055" max="2055" width="14" style="53" customWidth="1"/>
    <col min="2056" max="2057" width="11" style="53" customWidth="1"/>
    <col min="2058" max="2058" width="11.109375" style="53" customWidth="1"/>
    <col min="2059" max="2060" width="13.33203125" style="53" customWidth="1"/>
    <col min="2061" max="2061" width="13.88671875" style="53" customWidth="1"/>
    <col min="2062" max="2065" width="9.109375" style="53" customWidth="1"/>
    <col min="2066" max="2304" width="8.88671875" style="53"/>
    <col min="2305" max="2305" width="46.109375" style="53" customWidth="1"/>
    <col min="2306" max="2306" width="11.6640625" style="53" customWidth="1"/>
    <col min="2307" max="2307" width="15.6640625" style="53" customWidth="1"/>
    <col min="2308" max="2308" width="17.44140625" style="53" customWidth="1"/>
    <col min="2309" max="2309" width="18.88671875" style="53" customWidth="1"/>
    <col min="2310" max="2310" width="14.6640625" style="53" customWidth="1"/>
    <col min="2311" max="2311" width="14" style="53" customWidth="1"/>
    <col min="2312" max="2313" width="11" style="53" customWidth="1"/>
    <col min="2314" max="2314" width="11.109375" style="53" customWidth="1"/>
    <col min="2315" max="2316" width="13.33203125" style="53" customWidth="1"/>
    <col min="2317" max="2317" width="13.88671875" style="53" customWidth="1"/>
    <col min="2318" max="2321" width="9.109375" style="53" customWidth="1"/>
    <col min="2322" max="2560" width="8.88671875" style="53"/>
    <col min="2561" max="2561" width="46.109375" style="53" customWidth="1"/>
    <col min="2562" max="2562" width="11.6640625" style="53" customWidth="1"/>
    <col min="2563" max="2563" width="15.6640625" style="53" customWidth="1"/>
    <col min="2564" max="2564" width="17.44140625" style="53" customWidth="1"/>
    <col min="2565" max="2565" width="18.88671875" style="53" customWidth="1"/>
    <col min="2566" max="2566" width="14.6640625" style="53" customWidth="1"/>
    <col min="2567" max="2567" width="14" style="53" customWidth="1"/>
    <col min="2568" max="2569" width="11" style="53" customWidth="1"/>
    <col min="2570" max="2570" width="11.109375" style="53" customWidth="1"/>
    <col min="2571" max="2572" width="13.33203125" style="53" customWidth="1"/>
    <col min="2573" max="2573" width="13.88671875" style="53" customWidth="1"/>
    <col min="2574" max="2577" width="9.109375" style="53" customWidth="1"/>
    <col min="2578" max="2816" width="8.88671875" style="53"/>
    <col min="2817" max="2817" width="46.109375" style="53" customWidth="1"/>
    <col min="2818" max="2818" width="11.6640625" style="53" customWidth="1"/>
    <col min="2819" max="2819" width="15.6640625" style="53" customWidth="1"/>
    <col min="2820" max="2820" width="17.44140625" style="53" customWidth="1"/>
    <col min="2821" max="2821" width="18.88671875" style="53" customWidth="1"/>
    <col min="2822" max="2822" width="14.6640625" style="53" customWidth="1"/>
    <col min="2823" max="2823" width="14" style="53" customWidth="1"/>
    <col min="2824" max="2825" width="11" style="53" customWidth="1"/>
    <col min="2826" max="2826" width="11.109375" style="53" customWidth="1"/>
    <col min="2827" max="2828" width="13.33203125" style="53" customWidth="1"/>
    <col min="2829" max="2829" width="13.88671875" style="53" customWidth="1"/>
    <col min="2830" max="2833" width="9.109375" style="53" customWidth="1"/>
    <col min="2834" max="3072" width="8.88671875" style="53"/>
    <col min="3073" max="3073" width="46.109375" style="53" customWidth="1"/>
    <col min="3074" max="3074" width="11.6640625" style="53" customWidth="1"/>
    <col min="3075" max="3075" width="15.6640625" style="53" customWidth="1"/>
    <col min="3076" max="3076" width="17.44140625" style="53" customWidth="1"/>
    <col min="3077" max="3077" width="18.88671875" style="53" customWidth="1"/>
    <col min="3078" max="3078" width="14.6640625" style="53" customWidth="1"/>
    <col min="3079" max="3079" width="14" style="53" customWidth="1"/>
    <col min="3080" max="3081" width="11" style="53" customWidth="1"/>
    <col min="3082" max="3082" width="11.109375" style="53" customWidth="1"/>
    <col min="3083" max="3084" width="13.33203125" style="53" customWidth="1"/>
    <col min="3085" max="3085" width="13.88671875" style="53" customWidth="1"/>
    <col min="3086" max="3089" width="9.109375" style="53" customWidth="1"/>
    <col min="3090" max="3328" width="8.88671875" style="53"/>
    <col min="3329" max="3329" width="46.109375" style="53" customWidth="1"/>
    <col min="3330" max="3330" width="11.6640625" style="53" customWidth="1"/>
    <col min="3331" max="3331" width="15.6640625" style="53" customWidth="1"/>
    <col min="3332" max="3332" width="17.44140625" style="53" customWidth="1"/>
    <col min="3333" max="3333" width="18.88671875" style="53" customWidth="1"/>
    <col min="3334" max="3334" width="14.6640625" style="53" customWidth="1"/>
    <col min="3335" max="3335" width="14" style="53" customWidth="1"/>
    <col min="3336" max="3337" width="11" style="53" customWidth="1"/>
    <col min="3338" max="3338" width="11.109375" style="53" customWidth="1"/>
    <col min="3339" max="3340" width="13.33203125" style="53" customWidth="1"/>
    <col min="3341" max="3341" width="13.88671875" style="53" customWidth="1"/>
    <col min="3342" max="3345" width="9.109375" style="53" customWidth="1"/>
    <col min="3346" max="3584" width="8.88671875" style="53"/>
    <col min="3585" max="3585" width="46.109375" style="53" customWidth="1"/>
    <col min="3586" max="3586" width="11.6640625" style="53" customWidth="1"/>
    <col min="3587" max="3587" width="15.6640625" style="53" customWidth="1"/>
    <col min="3588" max="3588" width="17.44140625" style="53" customWidth="1"/>
    <col min="3589" max="3589" width="18.88671875" style="53" customWidth="1"/>
    <col min="3590" max="3590" width="14.6640625" style="53" customWidth="1"/>
    <col min="3591" max="3591" width="14" style="53" customWidth="1"/>
    <col min="3592" max="3593" width="11" style="53" customWidth="1"/>
    <col min="3594" max="3594" width="11.109375" style="53" customWidth="1"/>
    <col min="3595" max="3596" width="13.33203125" style="53" customWidth="1"/>
    <col min="3597" max="3597" width="13.88671875" style="53" customWidth="1"/>
    <col min="3598" max="3601" width="9.109375" style="53" customWidth="1"/>
    <col min="3602" max="3840" width="8.88671875" style="53"/>
    <col min="3841" max="3841" width="46.109375" style="53" customWidth="1"/>
    <col min="3842" max="3842" width="11.6640625" style="53" customWidth="1"/>
    <col min="3843" max="3843" width="15.6640625" style="53" customWidth="1"/>
    <col min="3844" max="3844" width="17.44140625" style="53" customWidth="1"/>
    <col min="3845" max="3845" width="18.88671875" style="53" customWidth="1"/>
    <col min="3846" max="3846" width="14.6640625" style="53" customWidth="1"/>
    <col min="3847" max="3847" width="14" style="53" customWidth="1"/>
    <col min="3848" max="3849" width="11" style="53" customWidth="1"/>
    <col min="3850" max="3850" width="11.109375" style="53" customWidth="1"/>
    <col min="3851" max="3852" width="13.33203125" style="53" customWidth="1"/>
    <col min="3853" max="3853" width="13.88671875" style="53" customWidth="1"/>
    <col min="3854" max="3857" width="9.109375" style="53" customWidth="1"/>
    <col min="3858" max="4096" width="8.88671875" style="53"/>
    <col min="4097" max="4097" width="46.109375" style="53" customWidth="1"/>
    <col min="4098" max="4098" width="11.6640625" style="53" customWidth="1"/>
    <col min="4099" max="4099" width="15.6640625" style="53" customWidth="1"/>
    <col min="4100" max="4100" width="17.44140625" style="53" customWidth="1"/>
    <col min="4101" max="4101" width="18.88671875" style="53" customWidth="1"/>
    <col min="4102" max="4102" width="14.6640625" style="53" customWidth="1"/>
    <col min="4103" max="4103" width="14" style="53" customWidth="1"/>
    <col min="4104" max="4105" width="11" style="53" customWidth="1"/>
    <col min="4106" max="4106" width="11.109375" style="53" customWidth="1"/>
    <col min="4107" max="4108" width="13.33203125" style="53" customWidth="1"/>
    <col min="4109" max="4109" width="13.88671875" style="53" customWidth="1"/>
    <col min="4110" max="4113" width="9.109375" style="53" customWidth="1"/>
    <col min="4114" max="4352" width="8.88671875" style="53"/>
    <col min="4353" max="4353" width="46.109375" style="53" customWidth="1"/>
    <col min="4354" max="4354" width="11.6640625" style="53" customWidth="1"/>
    <col min="4355" max="4355" width="15.6640625" style="53" customWidth="1"/>
    <col min="4356" max="4356" width="17.44140625" style="53" customWidth="1"/>
    <col min="4357" max="4357" width="18.88671875" style="53" customWidth="1"/>
    <col min="4358" max="4358" width="14.6640625" style="53" customWidth="1"/>
    <col min="4359" max="4359" width="14" style="53" customWidth="1"/>
    <col min="4360" max="4361" width="11" style="53" customWidth="1"/>
    <col min="4362" max="4362" width="11.109375" style="53" customWidth="1"/>
    <col min="4363" max="4364" width="13.33203125" style="53" customWidth="1"/>
    <col min="4365" max="4365" width="13.88671875" style="53" customWidth="1"/>
    <col min="4366" max="4369" width="9.109375" style="53" customWidth="1"/>
    <col min="4370" max="4608" width="8.88671875" style="53"/>
    <col min="4609" max="4609" width="46.109375" style="53" customWidth="1"/>
    <col min="4610" max="4610" width="11.6640625" style="53" customWidth="1"/>
    <col min="4611" max="4611" width="15.6640625" style="53" customWidth="1"/>
    <col min="4612" max="4612" width="17.44140625" style="53" customWidth="1"/>
    <col min="4613" max="4613" width="18.88671875" style="53" customWidth="1"/>
    <col min="4614" max="4614" width="14.6640625" style="53" customWidth="1"/>
    <col min="4615" max="4615" width="14" style="53" customWidth="1"/>
    <col min="4616" max="4617" width="11" style="53" customWidth="1"/>
    <col min="4618" max="4618" width="11.109375" style="53" customWidth="1"/>
    <col min="4619" max="4620" width="13.33203125" style="53" customWidth="1"/>
    <col min="4621" max="4621" width="13.88671875" style="53" customWidth="1"/>
    <col min="4622" max="4625" width="9.109375" style="53" customWidth="1"/>
    <col min="4626" max="4864" width="8.88671875" style="53"/>
    <col min="4865" max="4865" width="46.109375" style="53" customWidth="1"/>
    <col min="4866" max="4866" width="11.6640625" style="53" customWidth="1"/>
    <col min="4867" max="4867" width="15.6640625" style="53" customWidth="1"/>
    <col min="4868" max="4868" width="17.44140625" style="53" customWidth="1"/>
    <col min="4869" max="4869" width="18.88671875" style="53" customWidth="1"/>
    <col min="4870" max="4870" width="14.6640625" style="53" customWidth="1"/>
    <col min="4871" max="4871" width="14" style="53" customWidth="1"/>
    <col min="4872" max="4873" width="11" style="53" customWidth="1"/>
    <col min="4874" max="4874" width="11.109375" style="53" customWidth="1"/>
    <col min="4875" max="4876" width="13.33203125" style="53" customWidth="1"/>
    <col min="4877" max="4877" width="13.88671875" style="53" customWidth="1"/>
    <col min="4878" max="4881" width="9.109375" style="53" customWidth="1"/>
    <col min="4882" max="5120" width="8.88671875" style="53"/>
    <col min="5121" max="5121" width="46.109375" style="53" customWidth="1"/>
    <col min="5122" max="5122" width="11.6640625" style="53" customWidth="1"/>
    <col min="5123" max="5123" width="15.6640625" style="53" customWidth="1"/>
    <col min="5124" max="5124" width="17.44140625" style="53" customWidth="1"/>
    <col min="5125" max="5125" width="18.88671875" style="53" customWidth="1"/>
    <col min="5126" max="5126" width="14.6640625" style="53" customWidth="1"/>
    <col min="5127" max="5127" width="14" style="53" customWidth="1"/>
    <col min="5128" max="5129" width="11" style="53" customWidth="1"/>
    <col min="5130" max="5130" width="11.109375" style="53" customWidth="1"/>
    <col min="5131" max="5132" width="13.33203125" style="53" customWidth="1"/>
    <col min="5133" max="5133" width="13.88671875" style="53" customWidth="1"/>
    <col min="5134" max="5137" width="9.109375" style="53" customWidth="1"/>
    <col min="5138" max="5376" width="8.88671875" style="53"/>
    <col min="5377" max="5377" width="46.109375" style="53" customWidth="1"/>
    <col min="5378" max="5378" width="11.6640625" style="53" customWidth="1"/>
    <col min="5379" max="5379" width="15.6640625" style="53" customWidth="1"/>
    <col min="5380" max="5380" width="17.44140625" style="53" customWidth="1"/>
    <col min="5381" max="5381" width="18.88671875" style="53" customWidth="1"/>
    <col min="5382" max="5382" width="14.6640625" style="53" customWidth="1"/>
    <col min="5383" max="5383" width="14" style="53" customWidth="1"/>
    <col min="5384" max="5385" width="11" style="53" customWidth="1"/>
    <col min="5386" max="5386" width="11.109375" style="53" customWidth="1"/>
    <col min="5387" max="5388" width="13.33203125" style="53" customWidth="1"/>
    <col min="5389" max="5389" width="13.88671875" style="53" customWidth="1"/>
    <col min="5390" max="5393" width="9.109375" style="53" customWidth="1"/>
    <col min="5394" max="5632" width="8.88671875" style="53"/>
    <col min="5633" max="5633" width="46.109375" style="53" customWidth="1"/>
    <col min="5634" max="5634" width="11.6640625" style="53" customWidth="1"/>
    <col min="5635" max="5635" width="15.6640625" style="53" customWidth="1"/>
    <col min="5636" max="5636" width="17.44140625" style="53" customWidth="1"/>
    <col min="5637" max="5637" width="18.88671875" style="53" customWidth="1"/>
    <col min="5638" max="5638" width="14.6640625" style="53" customWidth="1"/>
    <col min="5639" max="5639" width="14" style="53" customWidth="1"/>
    <col min="5640" max="5641" width="11" style="53" customWidth="1"/>
    <col min="5642" max="5642" width="11.109375" style="53" customWidth="1"/>
    <col min="5643" max="5644" width="13.33203125" style="53" customWidth="1"/>
    <col min="5645" max="5645" width="13.88671875" style="53" customWidth="1"/>
    <col min="5646" max="5649" width="9.109375" style="53" customWidth="1"/>
    <col min="5650" max="5888" width="8.88671875" style="53"/>
    <col min="5889" max="5889" width="46.109375" style="53" customWidth="1"/>
    <col min="5890" max="5890" width="11.6640625" style="53" customWidth="1"/>
    <col min="5891" max="5891" width="15.6640625" style="53" customWidth="1"/>
    <col min="5892" max="5892" width="17.44140625" style="53" customWidth="1"/>
    <col min="5893" max="5893" width="18.88671875" style="53" customWidth="1"/>
    <col min="5894" max="5894" width="14.6640625" style="53" customWidth="1"/>
    <col min="5895" max="5895" width="14" style="53" customWidth="1"/>
    <col min="5896" max="5897" width="11" style="53" customWidth="1"/>
    <col min="5898" max="5898" width="11.109375" style="53" customWidth="1"/>
    <col min="5899" max="5900" width="13.33203125" style="53" customWidth="1"/>
    <col min="5901" max="5901" width="13.88671875" style="53" customWidth="1"/>
    <col min="5902" max="5905" width="9.109375" style="53" customWidth="1"/>
    <col min="5906" max="6144" width="8.88671875" style="53"/>
    <col min="6145" max="6145" width="46.109375" style="53" customWidth="1"/>
    <col min="6146" max="6146" width="11.6640625" style="53" customWidth="1"/>
    <col min="6147" max="6147" width="15.6640625" style="53" customWidth="1"/>
    <col min="6148" max="6148" width="17.44140625" style="53" customWidth="1"/>
    <col min="6149" max="6149" width="18.88671875" style="53" customWidth="1"/>
    <col min="6150" max="6150" width="14.6640625" style="53" customWidth="1"/>
    <col min="6151" max="6151" width="14" style="53" customWidth="1"/>
    <col min="6152" max="6153" width="11" style="53" customWidth="1"/>
    <col min="6154" max="6154" width="11.109375" style="53" customWidth="1"/>
    <col min="6155" max="6156" width="13.33203125" style="53" customWidth="1"/>
    <col min="6157" max="6157" width="13.88671875" style="53" customWidth="1"/>
    <col min="6158" max="6161" width="9.109375" style="53" customWidth="1"/>
    <col min="6162" max="6400" width="8.88671875" style="53"/>
    <col min="6401" max="6401" width="46.109375" style="53" customWidth="1"/>
    <col min="6402" max="6402" width="11.6640625" style="53" customWidth="1"/>
    <col min="6403" max="6403" width="15.6640625" style="53" customWidth="1"/>
    <col min="6404" max="6404" width="17.44140625" style="53" customWidth="1"/>
    <col min="6405" max="6405" width="18.88671875" style="53" customWidth="1"/>
    <col min="6406" max="6406" width="14.6640625" style="53" customWidth="1"/>
    <col min="6407" max="6407" width="14" style="53" customWidth="1"/>
    <col min="6408" max="6409" width="11" style="53" customWidth="1"/>
    <col min="6410" max="6410" width="11.109375" style="53" customWidth="1"/>
    <col min="6411" max="6412" width="13.33203125" style="53" customWidth="1"/>
    <col min="6413" max="6413" width="13.88671875" style="53" customWidth="1"/>
    <col min="6414" max="6417" width="9.109375" style="53" customWidth="1"/>
    <col min="6418" max="6656" width="8.88671875" style="53"/>
    <col min="6657" max="6657" width="46.109375" style="53" customWidth="1"/>
    <col min="6658" max="6658" width="11.6640625" style="53" customWidth="1"/>
    <col min="6659" max="6659" width="15.6640625" style="53" customWidth="1"/>
    <col min="6660" max="6660" width="17.44140625" style="53" customWidth="1"/>
    <col min="6661" max="6661" width="18.88671875" style="53" customWidth="1"/>
    <col min="6662" max="6662" width="14.6640625" style="53" customWidth="1"/>
    <col min="6663" max="6663" width="14" style="53" customWidth="1"/>
    <col min="6664" max="6665" width="11" style="53" customWidth="1"/>
    <col min="6666" max="6666" width="11.109375" style="53" customWidth="1"/>
    <col min="6667" max="6668" width="13.33203125" style="53" customWidth="1"/>
    <col min="6669" max="6669" width="13.88671875" style="53" customWidth="1"/>
    <col min="6670" max="6673" width="9.109375" style="53" customWidth="1"/>
    <col min="6674" max="6912" width="8.88671875" style="53"/>
    <col min="6913" max="6913" width="46.109375" style="53" customWidth="1"/>
    <col min="6914" max="6914" width="11.6640625" style="53" customWidth="1"/>
    <col min="6915" max="6915" width="15.6640625" style="53" customWidth="1"/>
    <col min="6916" max="6916" width="17.44140625" style="53" customWidth="1"/>
    <col min="6917" max="6917" width="18.88671875" style="53" customWidth="1"/>
    <col min="6918" max="6918" width="14.6640625" style="53" customWidth="1"/>
    <col min="6919" max="6919" width="14" style="53" customWidth="1"/>
    <col min="6920" max="6921" width="11" style="53" customWidth="1"/>
    <col min="6922" max="6922" width="11.109375" style="53" customWidth="1"/>
    <col min="6923" max="6924" width="13.33203125" style="53" customWidth="1"/>
    <col min="6925" max="6925" width="13.88671875" style="53" customWidth="1"/>
    <col min="6926" max="6929" width="9.109375" style="53" customWidth="1"/>
    <col min="6930" max="7168" width="8.88671875" style="53"/>
    <col min="7169" max="7169" width="46.109375" style="53" customWidth="1"/>
    <col min="7170" max="7170" width="11.6640625" style="53" customWidth="1"/>
    <col min="7171" max="7171" width="15.6640625" style="53" customWidth="1"/>
    <col min="7172" max="7172" width="17.44140625" style="53" customWidth="1"/>
    <col min="7173" max="7173" width="18.88671875" style="53" customWidth="1"/>
    <col min="7174" max="7174" width="14.6640625" style="53" customWidth="1"/>
    <col min="7175" max="7175" width="14" style="53" customWidth="1"/>
    <col min="7176" max="7177" width="11" style="53" customWidth="1"/>
    <col min="7178" max="7178" width="11.109375" style="53" customWidth="1"/>
    <col min="7179" max="7180" width="13.33203125" style="53" customWidth="1"/>
    <col min="7181" max="7181" width="13.88671875" style="53" customWidth="1"/>
    <col min="7182" max="7185" width="9.109375" style="53" customWidth="1"/>
    <col min="7186" max="7424" width="8.88671875" style="53"/>
    <col min="7425" max="7425" width="46.109375" style="53" customWidth="1"/>
    <col min="7426" max="7426" width="11.6640625" style="53" customWidth="1"/>
    <col min="7427" max="7427" width="15.6640625" style="53" customWidth="1"/>
    <col min="7428" max="7428" width="17.44140625" style="53" customWidth="1"/>
    <col min="7429" max="7429" width="18.88671875" style="53" customWidth="1"/>
    <col min="7430" max="7430" width="14.6640625" style="53" customWidth="1"/>
    <col min="7431" max="7431" width="14" style="53" customWidth="1"/>
    <col min="7432" max="7433" width="11" style="53" customWidth="1"/>
    <col min="7434" max="7434" width="11.109375" style="53" customWidth="1"/>
    <col min="7435" max="7436" width="13.33203125" style="53" customWidth="1"/>
    <col min="7437" max="7437" width="13.88671875" style="53" customWidth="1"/>
    <col min="7438" max="7441" width="9.109375" style="53" customWidth="1"/>
    <col min="7442" max="7680" width="8.88671875" style="53"/>
    <col min="7681" max="7681" width="46.109375" style="53" customWidth="1"/>
    <col min="7682" max="7682" width="11.6640625" style="53" customWidth="1"/>
    <col min="7683" max="7683" width="15.6640625" style="53" customWidth="1"/>
    <col min="7684" max="7684" width="17.44140625" style="53" customWidth="1"/>
    <col min="7685" max="7685" width="18.88671875" style="53" customWidth="1"/>
    <col min="7686" max="7686" width="14.6640625" style="53" customWidth="1"/>
    <col min="7687" max="7687" width="14" style="53" customWidth="1"/>
    <col min="7688" max="7689" width="11" style="53" customWidth="1"/>
    <col min="7690" max="7690" width="11.109375" style="53" customWidth="1"/>
    <col min="7691" max="7692" width="13.33203125" style="53" customWidth="1"/>
    <col min="7693" max="7693" width="13.88671875" style="53" customWidth="1"/>
    <col min="7694" max="7697" width="9.109375" style="53" customWidth="1"/>
    <col min="7698" max="7936" width="8.88671875" style="53"/>
    <col min="7937" max="7937" width="46.109375" style="53" customWidth="1"/>
    <col min="7938" max="7938" width="11.6640625" style="53" customWidth="1"/>
    <col min="7939" max="7939" width="15.6640625" style="53" customWidth="1"/>
    <col min="7940" max="7940" width="17.44140625" style="53" customWidth="1"/>
    <col min="7941" max="7941" width="18.88671875" style="53" customWidth="1"/>
    <col min="7942" max="7942" width="14.6640625" style="53" customWidth="1"/>
    <col min="7943" max="7943" width="14" style="53" customWidth="1"/>
    <col min="7944" max="7945" width="11" style="53" customWidth="1"/>
    <col min="7946" max="7946" width="11.109375" style="53" customWidth="1"/>
    <col min="7947" max="7948" width="13.33203125" style="53" customWidth="1"/>
    <col min="7949" max="7949" width="13.88671875" style="53" customWidth="1"/>
    <col min="7950" max="7953" width="9.109375" style="53" customWidth="1"/>
    <col min="7954" max="8192" width="8.88671875" style="53"/>
    <col min="8193" max="8193" width="46.109375" style="53" customWidth="1"/>
    <col min="8194" max="8194" width="11.6640625" style="53" customWidth="1"/>
    <col min="8195" max="8195" width="15.6640625" style="53" customWidth="1"/>
    <col min="8196" max="8196" width="17.44140625" style="53" customWidth="1"/>
    <col min="8197" max="8197" width="18.88671875" style="53" customWidth="1"/>
    <col min="8198" max="8198" width="14.6640625" style="53" customWidth="1"/>
    <col min="8199" max="8199" width="14" style="53" customWidth="1"/>
    <col min="8200" max="8201" width="11" style="53" customWidth="1"/>
    <col min="8202" max="8202" width="11.109375" style="53" customWidth="1"/>
    <col min="8203" max="8204" width="13.33203125" style="53" customWidth="1"/>
    <col min="8205" max="8205" width="13.88671875" style="53" customWidth="1"/>
    <col min="8206" max="8209" width="9.109375" style="53" customWidth="1"/>
    <col min="8210" max="8448" width="8.88671875" style="53"/>
    <col min="8449" max="8449" width="46.109375" style="53" customWidth="1"/>
    <col min="8450" max="8450" width="11.6640625" style="53" customWidth="1"/>
    <col min="8451" max="8451" width="15.6640625" style="53" customWidth="1"/>
    <col min="8452" max="8452" width="17.44140625" style="53" customWidth="1"/>
    <col min="8453" max="8453" width="18.88671875" style="53" customWidth="1"/>
    <col min="8454" max="8454" width="14.6640625" style="53" customWidth="1"/>
    <col min="8455" max="8455" width="14" style="53" customWidth="1"/>
    <col min="8456" max="8457" width="11" style="53" customWidth="1"/>
    <col min="8458" max="8458" width="11.109375" style="53" customWidth="1"/>
    <col min="8459" max="8460" width="13.33203125" style="53" customWidth="1"/>
    <col min="8461" max="8461" width="13.88671875" style="53" customWidth="1"/>
    <col min="8462" max="8465" width="9.109375" style="53" customWidth="1"/>
    <col min="8466" max="8704" width="8.88671875" style="53"/>
    <col min="8705" max="8705" width="46.109375" style="53" customWidth="1"/>
    <col min="8706" max="8706" width="11.6640625" style="53" customWidth="1"/>
    <col min="8707" max="8707" width="15.6640625" style="53" customWidth="1"/>
    <col min="8708" max="8708" width="17.44140625" style="53" customWidth="1"/>
    <col min="8709" max="8709" width="18.88671875" style="53" customWidth="1"/>
    <col min="8710" max="8710" width="14.6640625" style="53" customWidth="1"/>
    <col min="8711" max="8711" width="14" style="53" customWidth="1"/>
    <col min="8712" max="8713" width="11" style="53" customWidth="1"/>
    <col min="8714" max="8714" width="11.109375" style="53" customWidth="1"/>
    <col min="8715" max="8716" width="13.33203125" style="53" customWidth="1"/>
    <col min="8717" max="8717" width="13.88671875" style="53" customWidth="1"/>
    <col min="8718" max="8721" width="9.109375" style="53" customWidth="1"/>
    <col min="8722" max="8960" width="8.88671875" style="53"/>
    <col min="8961" max="8961" width="46.109375" style="53" customWidth="1"/>
    <col min="8962" max="8962" width="11.6640625" style="53" customWidth="1"/>
    <col min="8963" max="8963" width="15.6640625" style="53" customWidth="1"/>
    <col min="8964" max="8964" width="17.44140625" style="53" customWidth="1"/>
    <col min="8965" max="8965" width="18.88671875" style="53" customWidth="1"/>
    <col min="8966" max="8966" width="14.6640625" style="53" customWidth="1"/>
    <col min="8967" max="8967" width="14" style="53" customWidth="1"/>
    <col min="8968" max="8969" width="11" style="53" customWidth="1"/>
    <col min="8970" max="8970" width="11.109375" style="53" customWidth="1"/>
    <col min="8971" max="8972" width="13.33203125" style="53" customWidth="1"/>
    <col min="8973" max="8973" width="13.88671875" style="53" customWidth="1"/>
    <col min="8974" max="8977" width="9.109375" style="53" customWidth="1"/>
    <col min="8978" max="9216" width="8.88671875" style="53"/>
    <col min="9217" max="9217" width="46.109375" style="53" customWidth="1"/>
    <col min="9218" max="9218" width="11.6640625" style="53" customWidth="1"/>
    <col min="9219" max="9219" width="15.6640625" style="53" customWidth="1"/>
    <col min="9220" max="9220" width="17.44140625" style="53" customWidth="1"/>
    <col min="9221" max="9221" width="18.88671875" style="53" customWidth="1"/>
    <col min="9222" max="9222" width="14.6640625" style="53" customWidth="1"/>
    <col min="9223" max="9223" width="14" style="53" customWidth="1"/>
    <col min="9224" max="9225" width="11" style="53" customWidth="1"/>
    <col min="9226" max="9226" width="11.109375" style="53" customWidth="1"/>
    <col min="9227" max="9228" width="13.33203125" style="53" customWidth="1"/>
    <col min="9229" max="9229" width="13.88671875" style="53" customWidth="1"/>
    <col min="9230" max="9233" width="9.109375" style="53" customWidth="1"/>
    <col min="9234" max="9472" width="8.88671875" style="53"/>
    <col min="9473" max="9473" width="46.109375" style="53" customWidth="1"/>
    <col min="9474" max="9474" width="11.6640625" style="53" customWidth="1"/>
    <col min="9475" max="9475" width="15.6640625" style="53" customWidth="1"/>
    <col min="9476" max="9476" width="17.44140625" style="53" customWidth="1"/>
    <col min="9477" max="9477" width="18.88671875" style="53" customWidth="1"/>
    <col min="9478" max="9478" width="14.6640625" style="53" customWidth="1"/>
    <col min="9479" max="9479" width="14" style="53" customWidth="1"/>
    <col min="9480" max="9481" width="11" style="53" customWidth="1"/>
    <col min="9482" max="9482" width="11.109375" style="53" customWidth="1"/>
    <col min="9483" max="9484" width="13.33203125" style="53" customWidth="1"/>
    <col min="9485" max="9485" width="13.88671875" style="53" customWidth="1"/>
    <col min="9486" max="9489" width="9.109375" style="53" customWidth="1"/>
    <col min="9490" max="9728" width="8.88671875" style="53"/>
    <col min="9729" max="9729" width="46.109375" style="53" customWidth="1"/>
    <col min="9730" max="9730" width="11.6640625" style="53" customWidth="1"/>
    <col min="9731" max="9731" width="15.6640625" style="53" customWidth="1"/>
    <col min="9732" max="9732" width="17.44140625" style="53" customWidth="1"/>
    <col min="9733" max="9733" width="18.88671875" style="53" customWidth="1"/>
    <col min="9734" max="9734" width="14.6640625" style="53" customWidth="1"/>
    <col min="9735" max="9735" width="14" style="53" customWidth="1"/>
    <col min="9736" max="9737" width="11" style="53" customWidth="1"/>
    <col min="9738" max="9738" width="11.109375" style="53" customWidth="1"/>
    <col min="9739" max="9740" width="13.33203125" style="53" customWidth="1"/>
    <col min="9741" max="9741" width="13.88671875" style="53" customWidth="1"/>
    <col min="9742" max="9745" width="9.109375" style="53" customWidth="1"/>
    <col min="9746" max="9984" width="8.88671875" style="53"/>
    <col min="9985" max="9985" width="46.109375" style="53" customWidth="1"/>
    <col min="9986" max="9986" width="11.6640625" style="53" customWidth="1"/>
    <col min="9987" max="9987" width="15.6640625" style="53" customWidth="1"/>
    <col min="9988" max="9988" width="17.44140625" style="53" customWidth="1"/>
    <col min="9989" max="9989" width="18.88671875" style="53" customWidth="1"/>
    <col min="9990" max="9990" width="14.6640625" style="53" customWidth="1"/>
    <col min="9991" max="9991" width="14" style="53" customWidth="1"/>
    <col min="9992" max="9993" width="11" style="53" customWidth="1"/>
    <col min="9994" max="9994" width="11.109375" style="53" customWidth="1"/>
    <col min="9995" max="9996" width="13.33203125" style="53" customWidth="1"/>
    <col min="9997" max="9997" width="13.88671875" style="53" customWidth="1"/>
    <col min="9998" max="10001" width="9.109375" style="53" customWidth="1"/>
    <col min="10002" max="10240" width="8.88671875" style="53"/>
    <col min="10241" max="10241" width="46.109375" style="53" customWidth="1"/>
    <col min="10242" max="10242" width="11.6640625" style="53" customWidth="1"/>
    <col min="10243" max="10243" width="15.6640625" style="53" customWidth="1"/>
    <col min="10244" max="10244" width="17.44140625" style="53" customWidth="1"/>
    <col min="10245" max="10245" width="18.88671875" style="53" customWidth="1"/>
    <col min="10246" max="10246" width="14.6640625" style="53" customWidth="1"/>
    <col min="10247" max="10247" width="14" style="53" customWidth="1"/>
    <col min="10248" max="10249" width="11" style="53" customWidth="1"/>
    <col min="10250" max="10250" width="11.109375" style="53" customWidth="1"/>
    <col min="10251" max="10252" width="13.33203125" style="53" customWidth="1"/>
    <col min="10253" max="10253" width="13.88671875" style="53" customWidth="1"/>
    <col min="10254" max="10257" width="9.109375" style="53" customWidth="1"/>
    <col min="10258" max="10496" width="8.88671875" style="53"/>
    <col min="10497" max="10497" width="46.109375" style="53" customWidth="1"/>
    <col min="10498" max="10498" width="11.6640625" style="53" customWidth="1"/>
    <col min="10499" max="10499" width="15.6640625" style="53" customWidth="1"/>
    <col min="10500" max="10500" width="17.44140625" style="53" customWidth="1"/>
    <col min="10501" max="10501" width="18.88671875" style="53" customWidth="1"/>
    <col min="10502" max="10502" width="14.6640625" style="53" customWidth="1"/>
    <col min="10503" max="10503" width="14" style="53" customWidth="1"/>
    <col min="10504" max="10505" width="11" style="53" customWidth="1"/>
    <col min="10506" max="10506" width="11.109375" style="53" customWidth="1"/>
    <col min="10507" max="10508" width="13.33203125" style="53" customWidth="1"/>
    <col min="10509" max="10509" width="13.88671875" style="53" customWidth="1"/>
    <col min="10510" max="10513" width="9.109375" style="53" customWidth="1"/>
    <col min="10514" max="10752" width="8.88671875" style="53"/>
    <col min="10753" max="10753" width="46.109375" style="53" customWidth="1"/>
    <col min="10754" max="10754" width="11.6640625" style="53" customWidth="1"/>
    <col min="10755" max="10755" width="15.6640625" style="53" customWidth="1"/>
    <col min="10756" max="10756" width="17.44140625" style="53" customWidth="1"/>
    <col min="10757" max="10757" width="18.88671875" style="53" customWidth="1"/>
    <col min="10758" max="10758" width="14.6640625" style="53" customWidth="1"/>
    <col min="10759" max="10759" width="14" style="53" customWidth="1"/>
    <col min="10760" max="10761" width="11" style="53" customWidth="1"/>
    <col min="10762" max="10762" width="11.109375" style="53" customWidth="1"/>
    <col min="10763" max="10764" width="13.33203125" style="53" customWidth="1"/>
    <col min="10765" max="10765" width="13.88671875" style="53" customWidth="1"/>
    <col min="10766" max="10769" width="9.109375" style="53" customWidth="1"/>
    <col min="10770" max="11008" width="8.88671875" style="53"/>
    <col min="11009" max="11009" width="46.109375" style="53" customWidth="1"/>
    <col min="11010" max="11010" width="11.6640625" style="53" customWidth="1"/>
    <col min="11011" max="11011" width="15.6640625" style="53" customWidth="1"/>
    <col min="11012" max="11012" width="17.44140625" style="53" customWidth="1"/>
    <col min="11013" max="11013" width="18.88671875" style="53" customWidth="1"/>
    <col min="11014" max="11014" width="14.6640625" style="53" customWidth="1"/>
    <col min="11015" max="11015" width="14" style="53" customWidth="1"/>
    <col min="11016" max="11017" width="11" style="53" customWidth="1"/>
    <col min="11018" max="11018" width="11.109375" style="53" customWidth="1"/>
    <col min="11019" max="11020" width="13.33203125" style="53" customWidth="1"/>
    <col min="11021" max="11021" width="13.88671875" style="53" customWidth="1"/>
    <col min="11022" max="11025" width="9.109375" style="53" customWidth="1"/>
    <col min="11026" max="11264" width="8.88671875" style="53"/>
    <col min="11265" max="11265" width="46.109375" style="53" customWidth="1"/>
    <col min="11266" max="11266" width="11.6640625" style="53" customWidth="1"/>
    <col min="11267" max="11267" width="15.6640625" style="53" customWidth="1"/>
    <col min="11268" max="11268" width="17.44140625" style="53" customWidth="1"/>
    <col min="11269" max="11269" width="18.88671875" style="53" customWidth="1"/>
    <col min="11270" max="11270" width="14.6640625" style="53" customWidth="1"/>
    <col min="11271" max="11271" width="14" style="53" customWidth="1"/>
    <col min="11272" max="11273" width="11" style="53" customWidth="1"/>
    <col min="11274" max="11274" width="11.109375" style="53" customWidth="1"/>
    <col min="11275" max="11276" width="13.33203125" style="53" customWidth="1"/>
    <col min="11277" max="11277" width="13.88671875" style="53" customWidth="1"/>
    <col min="11278" max="11281" width="9.109375" style="53" customWidth="1"/>
    <col min="11282" max="11520" width="8.88671875" style="53"/>
    <col min="11521" max="11521" width="46.109375" style="53" customWidth="1"/>
    <col min="11522" max="11522" width="11.6640625" style="53" customWidth="1"/>
    <col min="11523" max="11523" width="15.6640625" style="53" customWidth="1"/>
    <col min="11524" max="11524" width="17.44140625" style="53" customWidth="1"/>
    <col min="11525" max="11525" width="18.88671875" style="53" customWidth="1"/>
    <col min="11526" max="11526" width="14.6640625" style="53" customWidth="1"/>
    <col min="11527" max="11527" width="14" style="53" customWidth="1"/>
    <col min="11528" max="11529" width="11" style="53" customWidth="1"/>
    <col min="11530" max="11530" width="11.109375" style="53" customWidth="1"/>
    <col min="11531" max="11532" width="13.33203125" style="53" customWidth="1"/>
    <col min="11533" max="11533" width="13.88671875" style="53" customWidth="1"/>
    <col min="11534" max="11537" width="9.109375" style="53" customWidth="1"/>
    <col min="11538" max="11776" width="8.88671875" style="53"/>
    <col min="11777" max="11777" width="46.109375" style="53" customWidth="1"/>
    <col min="11778" max="11778" width="11.6640625" style="53" customWidth="1"/>
    <col min="11779" max="11779" width="15.6640625" style="53" customWidth="1"/>
    <col min="11780" max="11780" width="17.44140625" style="53" customWidth="1"/>
    <col min="11781" max="11781" width="18.88671875" style="53" customWidth="1"/>
    <col min="11782" max="11782" width="14.6640625" style="53" customWidth="1"/>
    <col min="11783" max="11783" width="14" style="53" customWidth="1"/>
    <col min="11784" max="11785" width="11" style="53" customWidth="1"/>
    <col min="11786" max="11786" width="11.109375" style="53" customWidth="1"/>
    <col min="11787" max="11788" width="13.33203125" style="53" customWidth="1"/>
    <col min="11789" max="11789" width="13.88671875" style="53" customWidth="1"/>
    <col min="11790" max="11793" width="9.109375" style="53" customWidth="1"/>
    <col min="11794" max="12032" width="8.88671875" style="53"/>
    <col min="12033" max="12033" width="46.109375" style="53" customWidth="1"/>
    <col min="12034" max="12034" width="11.6640625" style="53" customWidth="1"/>
    <col min="12035" max="12035" width="15.6640625" style="53" customWidth="1"/>
    <col min="12036" max="12036" width="17.44140625" style="53" customWidth="1"/>
    <col min="12037" max="12037" width="18.88671875" style="53" customWidth="1"/>
    <col min="12038" max="12038" width="14.6640625" style="53" customWidth="1"/>
    <col min="12039" max="12039" width="14" style="53" customWidth="1"/>
    <col min="12040" max="12041" width="11" style="53" customWidth="1"/>
    <col min="12042" max="12042" width="11.109375" style="53" customWidth="1"/>
    <col min="12043" max="12044" width="13.33203125" style="53" customWidth="1"/>
    <col min="12045" max="12045" width="13.88671875" style="53" customWidth="1"/>
    <col min="12046" max="12049" width="9.109375" style="53" customWidth="1"/>
    <col min="12050" max="12288" width="8.88671875" style="53"/>
    <col min="12289" max="12289" width="46.109375" style="53" customWidth="1"/>
    <col min="12290" max="12290" width="11.6640625" style="53" customWidth="1"/>
    <col min="12291" max="12291" width="15.6640625" style="53" customWidth="1"/>
    <col min="12292" max="12292" width="17.44140625" style="53" customWidth="1"/>
    <col min="12293" max="12293" width="18.88671875" style="53" customWidth="1"/>
    <col min="12294" max="12294" width="14.6640625" style="53" customWidth="1"/>
    <col min="12295" max="12295" width="14" style="53" customWidth="1"/>
    <col min="12296" max="12297" width="11" style="53" customWidth="1"/>
    <col min="12298" max="12298" width="11.109375" style="53" customWidth="1"/>
    <col min="12299" max="12300" width="13.33203125" style="53" customWidth="1"/>
    <col min="12301" max="12301" width="13.88671875" style="53" customWidth="1"/>
    <col min="12302" max="12305" width="9.109375" style="53" customWidth="1"/>
    <col min="12306" max="12544" width="8.88671875" style="53"/>
    <col min="12545" max="12545" width="46.109375" style="53" customWidth="1"/>
    <col min="12546" max="12546" width="11.6640625" style="53" customWidth="1"/>
    <col min="12547" max="12547" width="15.6640625" style="53" customWidth="1"/>
    <col min="12548" max="12548" width="17.44140625" style="53" customWidth="1"/>
    <col min="12549" max="12549" width="18.88671875" style="53" customWidth="1"/>
    <col min="12550" max="12550" width="14.6640625" style="53" customWidth="1"/>
    <col min="12551" max="12551" width="14" style="53" customWidth="1"/>
    <col min="12552" max="12553" width="11" style="53" customWidth="1"/>
    <col min="12554" max="12554" width="11.109375" style="53" customWidth="1"/>
    <col min="12555" max="12556" width="13.33203125" style="53" customWidth="1"/>
    <col min="12557" max="12557" width="13.88671875" style="53" customWidth="1"/>
    <col min="12558" max="12561" width="9.109375" style="53" customWidth="1"/>
    <col min="12562" max="12800" width="8.88671875" style="53"/>
    <col min="12801" max="12801" width="46.109375" style="53" customWidth="1"/>
    <col min="12802" max="12802" width="11.6640625" style="53" customWidth="1"/>
    <col min="12803" max="12803" width="15.6640625" style="53" customWidth="1"/>
    <col min="12804" max="12804" width="17.44140625" style="53" customWidth="1"/>
    <col min="12805" max="12805" width="18.88671875" style="53" customWidth="1"/>
    <col min="12806" max="12806" width="14.6640625" style="53" customWidth="1"/>
    <col min="12807" max="12807" width="14" style="53" customWidth="1"/>
    <col min="12808" max="12809" width="11" style="53" customWidth="1"/>
    <col min="12810" max="12810" width="11.109375" style="53" customWidth="1"/>
    <col min="12811" max="12812" width="13.33203125" style="53" customWidth="1"/>
    <col min="12813" max="12813" width="13.88671875" style="53" customWidth="1"/>
    <col min="12814" max="12817" width="9.109375" style="53" customWidth="1"/>
    <col min="12818" max="13056" width="8.88671875" style="53"/>
    <col min="13057" max="13057" width="46.109375" style="53" customWidth="1"/>
    <col min="13058" max="13058" width="11.6640625" style="53" customWidth="1"/>
    <col min="13059" max="13059" width="15.6640625" style="53" customWidth="1"/>
    <col min="13060" max="13060" width="17.44140625" style="53" customWidth="1"/>
    <col min="13061" max="13061" width="18.88671875" style="53" customWidth="1"/>
    <col min="13062" max="13062" width="14.6640625" style="53" customWidth="1"/>
    <col min="13063" max="13063" width="14" style="53" customWidth="1"/>
    <col min="13064" max="13065" width="11" style="53" customWidth="1"/>
    <col min="13066" max="13066" width="11.109375" style="53" customWidth="1"/>
    <col min="13067" max="13068" width="13.33203125" style="53" customWidth="1"/>
    <col min="13069" max="13069" width="13.88671875" style="53" customWidth="1"/>
    <col min="13070" max="13073" width="9.109375" style="53" customWidth="1"/>
    <col min="13074" max="13312" width="8.88671875" style="53"/>
    <col min="13313" max="13313" width="46.109375" style="53" customWidth="1"/>
    <col min="13314" max="13314" width="11.6640625" style="53" customWidth="1"/>
    <col min="13315" max="13315" width="15.6640625" style="53" customWidth="1"/>
    <col min="13316" max="13316" width="17.44140625" style="53" customWidth="1"/>
    <col min="13317" max="13317" width="18.88671875" style="53" customWidth="1"/>
    <col min="13318" max="13318" width="14.6640625" style="53" customWidth="1"/>
    <col min="13319" max="13319" width="14" style="53" customWidth="1"/>
    <col min="13320" max="13321" width="11" style="53" customWidth="1"/>
    <col min="13322" max="13322" width="11.109375" style="53" customWidth="1"/>
    <col min="13323" max="13324" width="13.33203125" style="53" customWidth="1"/>
    <col min="13325" max="13325" width="13.88671875" style="53" customWidth="1"/>
    <col min="13326" max="13329" width="9.109375" style="53" customWidth="1"/>
    <col min="13330" max="13568" width="8.88671875" style="53"/>
    <col min="13569" max="13569" width="46.109375" style="53" customWidth="1"/>
    <col min="13570" max="13570" width="11.6640625" style="53" customWidth="1"/>
    <col min="13571" max="13571" width="15.6640625" style="53" customWidth="1"/>
    <col min="13572" max="13572" width="17.44140625" style="53" customWidth="1"/>
    <col min="13573" max="13573" width="18.88671875" style="53" customWidth="1"/>
    <col min="13574" max="13574" width="14.6640625" style="53" customWidth="1"/>
    <col min="13575" max="13575" width="14" style="53" customWidth="1"/>
    <col min="13576" max="13577" width="11" style="53" customWidth="1"/>
    <col min="13578" max="13578" width="11.109375" style="53" customWidth="1"/>
    <col min="13579" max="13580" width="13.33203125" style="53" customWidth="1"/>
    <col min="13581" max="13581" width="13.88671875" style="53" customWidth="1"/>
    <col min="13582" max="13585" width="9.109375" style="53" customWidth="1"/>
    <col min="13586" max="13824" width="8.88671875" style="53"/>
    <col min="13825" max="13825" width="46.109375" style="53" customWidth="1"/>
    <col min="13826" max="13826" width="11.6640625" style="53" customWidth="1"/>
    <col min="13827" max="13827" width="15.6640625" style="53" customWidth="1"/>
    <col min="13828" max="13828" width="17.44140625" style="53" customWidth="1"/>
    <col min="13829" max="13829" width="18.88671875" style="53" customWidth="1"/>
    <col min="13830" max="13830" width="14.6640625" style="53" customWidth="1"/>
    <col min="13831" max="13831" width="14" style="53" customWidth="1"/>
    <col min="13832" max="13833" width="11" style="53" customWidth="1"/>
    <col min="13834" max="13834" width="11.109375" style="53" customWidth="1"/>
    <col min="13835" max="13836" width="13.33203125" style="53" customWidth="1"/>
    <col min="13837" max="13837" width="13.88671875" style="53" customWidth="1"/>
    <col min="13838" max="13841" width="9.109375" style="53" customWidth="1"/>
    <col min="13842" max="14080" width="8.88671875" style="53"/>
    <col min="14081" max="14081" width="46.109375" style="53" customWidth="1"/>
    <col min="14082" max="14082" width="11.6640625" style="53" customWidth="1"/>
    <col min="14083" max="14083" width="15.6640625" style="53" customWidth="1"/>
    <col min="14084" max="14084" width="17.44140625" style="53" customWidth="1"/>
    <col min="14085" max="14085" width="18.88671875" style="53" customWidth="1"/>
    <col min="14086" max="14086" width="14.6640625" style="53" customWidth="1"/>
    <col min="14087" max="14087" width="14" style="53" customWidth="1"/>
    <col min="14088" max="14089" width="11" style="53" customWidth="1"/>
    <col min="14090" max="14090" width="11.109375" style="53" customWidth="1"/>
    <col min="14091" max="14092" width="13.33203125" style="53" customWidth="1"/>
    <col min="14093" max="14093" width="13.88671875" style="53" customWidth="1"/>
    <col min="14094" max="14097" width="9.109375" style="53" customWidth="1"/>
    <col min="14098" max="14336" width="8.88671875" style="53"/>
    <col min="14337" max="14337" width="46.109375" style="53" customWidth="1"/>
    <col min="14338" max="14338" width="11.6640625" style="53" customWidth="1"/>
    <col min="14339" max="14339" width="15.6640625" style="53" customWidth="1"/>
    <col min="14340" max="14340" width="17.44140625" style="53" customWidth="1"/>
    <col min="14341" max="14341" width="18.88671875" style="53" customWidth="1"/>
    <col min="14342" max="14342" width="14.6640625" style="53" customWidth="1"/>
    <col min="14343" max="14343" width="14" style="53" customWidth="1"/>
    <col min="14344" max="14345" width="11" style="53" customWidth="1"/>
    <col min="14346" max="14346" width="11.109375" style="53" customWidth="1"/>
    <col min="14347" max="14348" width="13.33203125" style="53" customWidth="1"/>
    <col min="14349" max="14349" width="13.88671875" style="53" customWidth="1"/>
    <col min="14350" max="14353" width="9.109375" style="53" customWidth="1"/>
    <col min="14354" max="14592" width="8.88671875" style="53"/>
    <col min="14593" max="14593" width="46.109375" style="53" customWidth="1"/>
    <col min="14594" max="14594" width="11.6640625" style="53" customWidth="1"/>
    <col min="14595" max="14595" width="15.6640625" style="53" customWidth="1"/>
    <col min="14596" max="14596" width="17.44140625" style="53" customWidth="1"/>
    <col min="14597" max="14597" width="18.88671875" style="53" customWidth="1"/>
    <col min="14598" max="14598" width="14.6640625" style="53" customWidth="1"/>
    <col min="14599" max="14599" width="14" style="53" customWidth="1"/>
    <col min="14600" max="14601" width="11" style="53" customWidth="1"/>
    <col min="14602" max="14602" width="11.109375" style="53" customWidth="1"/>
    <col min="14603" max="14604" width="13.33203125" style="53" customWidth="1"/>
    <col min="14605" max="14605" width="13.88671875" style="53" customWidth="1"/>
    <col min="14606" max="14609" width="9.109375" style="53" customWidth="1"/>
    <col min="14610" max="14848" width="8.88671875" style="53"/>
    <col min="14849" max="14849" width="46.109375" style="53" customWidth="1"/>
    <col min="14850" max="14850" width="11.6640625" style="53" customWidth="1"/>
    <col min="14851" max="14851" width="15.6640625" style="53" customWidth="1"/>
    <col min="14852" max="14852" width="17.44140625" style="53" customWidth="1"/>
    <col min="14853" max="14853" width="18.88671875" style="53" customWidth="1"/>
    <col min="14854" max="14854" width="14.6640625" style="53" customWidth="1"/>
    <col min="14855" max="14855" width="14" style="53" customWidth="1"/>
    <col min="14856" max="14857" width="11" style="53" customWidth="1"/>
    <col min="14858" max="14858" width="11.109375" style="53" customWidth="1"/>
    <col min="14859" max="14860" width="13.33203125" style="53" customWidth="1"/>
    <col min="14861" max="14861" width="13.88671875" style="53" customWidth="1"/>
    <col min="14862" max="14865" width="9.109375" style="53" customWidth="1"/>
    <col min="14866" max="15104" width="8.88671875" style="53"/>
    <col min="15105" max="15105" width="46.109375" style="53" customWidth="1"/>
    <col min="15106" max="15106" width="11.6640625" style="53" customWidth="1"/>
    <col min="15107" max="15107" width="15.6640625" style="53" customWidth="1"/>
    <col min="15108" max="15108" width="17.44140625" style="53" customWidth="1"/>
    <col min="15109" max="15109" width="18.88671875" style="53" customWidth="1"/>
    <col min="15110" max="15110" width="14.6640625" style="53" customWidth="1"/>
    <col min="15111" max="15111" width="14" style="53" customWidth="1"/>
    <col min="15112" max="15113" width="11" style="53" customWidth="1"/>
    <col min="15114" max="15114" width="11.109375" style="53" customWidth="1"/>
    <col min="15115" max="15116" width="13.33203125" style="53" customWidth="1"/>
    <col min="15117" max="15117" width="13.88671875" style="53" customWidth="1"/>
    <col min="15118" max="15121" width="9.109375" style="53" customWidth="1"/>
    <col min="15122" max="15360" width="8.88671875" style="53"/>
    <col min="15361" max="15361" width="46.109375" style="53" customWidth="1"/>
    <col min="15362" max="15362" width="11.6640625" style="53" customWidth="1"/>
    <col min="15363" max="15363" width="15.6640625" style="53" customWidth="1"/>
    <col min="15364" max="15364" width="17.44140625" style="53" customWidth="1"/>
    <col min="15365" max="15365" width="18.88671875" style="53" customWidth="1"/>
    <col min="15366" max="15366" width="14.6640625" style="53" customWidth="1"/>
    <col min="15367" max="15367" width="14" style="53" customWidth="1"/>
    <col min="15368" max="15369" width="11" style="53" customWidth="1"/>
    <col min="15370" max="15370" width="11.109375" style="53" customWidth="1"/>
    <col min="15371" max="15372" width="13.33203125" style="53" customWidth="1"/>
    <col min="15373" max="15373" width="13.88671875" style="53" customWidth="1"/>
    <col min="15374" max="15377" width="9.109375" style="53" customWidth="1"/>
    <col min="15378" max="15616" width="8.88671875" style="53"/>
    <col min="15617" max="15617" width="46.109375" style="53" customWidth="1"/>
    <col min="15618" max="15618" width="11.6640625" style="53" customWidth="1"/>
    <col min="15619" max="15619" width="15.6640625" style="53" customWidth="1"/>
    <col min="15620" max="15620" width="17.44140625" style="53" customWidth="1"/>
    <col min="15621" max="15621" width="18.88671875" style="53" customWidth="1"/>
    <col min="15622" max="15622" width="14.6640625" style="53" customWidth="1"/>
    <col min="15623" max="15623" width="14" style="53" customWidth="1"/>
    <col min="15624" max="15625" width="11" style="53" customWidth="1"/>
    <col min="15626" max="15626" width="11.109375" style="53" customWidth="1"/>
    <col min="15627" max="15628" width="13.33203125" style="53" customWidth="1"/>
    <col min="15629" max="15629" width="13.88671875" style="53" customWidth="1"/>
    <col min="15630" max="15633" width="9.109375" style="53" customWidth="1"/>
    <col min="15634" max="15872" width="8.88671875" style="53"/>
    <col min="15873" max="15873" width="46.109375" style="53" customWidth="1"/>
    <col min="15874" max="15874" width="11.6640625" style="53" customWidth="1"/>
    <col min="15875" max="15875" width="15.6640625" style="53" customWidth="1"/>
    <col min="15876" max="15876" width="17.44140625" style="53" customWidth="1"/>
    <col min="15877" max="15877" width="18.88671875" style="53" customWidth="1"/>
    <col min="15878" max="15878" width="14.6640625" style="53" customWidth="1"/>
    <col min="15879" max="15879" width="14" style="53" customWidth="1"/>
    <col min="15880" max="15881" width="11" style="53" customWidth="1"/>
    <col min="15882" max="15882" width="11.109375" style="53" customWidth="1"/>
    <col min="15883" max="15884" width="13.33203125" style="53" customWidth="1"/>
    <col min="15885" max="15885" width="13.88671875" style="53" customWidth="1"/>
    <col min="15886" max="15889" width="9.109375" style="53" customWidth="1"/>
    <col min="15890" max="16128" width="8.88671875" style="53"/>
    <col min="16129" max="16129" width="46.109375" style="53" customWidth="1"/>
    <col min="16130" max="16130" width="11.6640625" style="53" customWidth="1"/>
    <col min="16131" max="16131" width="15.6640625" style="53" customWidth="1"/>
    <col min="16132" max="16132" width="17.44140625" style="53" customWidth="1"/>
    <col min="16133" max="16133" width="18.88671875" style="53" customWidth="1"/>
    <col min="16134" max="16134" width="14.6640625" style="53" customWidth="1"/>
    <col min="16135" max="16135" width="14" style="53" customWidth="1"/>
    <col min="16136" max="16137" width="11" style="53" customWidth="1"/>
    <col min="16138" max="16138" width="11.109375" style="53" customWidth="1"/>
    <col min="16139" max="16140" width="13.33203125" style="53" customWidth="1"/>
    <col min="16141" max="16141" width="13.88671875" style="53" customWidth="1"/>
    <col min="16142" max="16145" width="9.109375" style="53" customWidth="1"/>
    <col min="16146" max="16384" width="8.88671875" style="53"/>
  </cols>
  <sheetData>
    <row r="1" spans="1:256" ht="15.6" x14ac:dyDescent="0.3">
      <c r="D1" s="359"/>
      <c r="E1" s="359"/>
      <c r="F1" s="699" t="s">
        <v>141</v>
      </c>
      <c r="G1" s="699"/>
      <c r="H1" s="66"/>
      <c r="I1" s="68"/>
    </row>
    <row r="2" spans="1:256" ht="15.6" x14ac:dyDescent="0.3">
      <c r="D2" s="699" t="s">
        <v>281</v>
      </c>
      <c r="E2" s="699"/>
      <c r="F2" s="699"/>
      <c r="G2" s="699"/>
      <c r="H2" s="76"/>
      <c r="I2" s="68"/>
    </row>
    <row r="3" spans="1:256" ht="18" x14ac:dyDescent="0.3">
      <c r="A3" s="148"/>
      <c r="D3" s="699" t="s">
        <v>142</v>
      </c>
      <c r="E3" s="699"/>
      <c r="F3" s="699"/>
      <c r="G3" s="699"/>
      <c r="H3" s="66"/>
      <c r="I3" s="68"/>
    </row>
    <row r="4" spans="1:256" ht="15.6" x14ac:dyDescent="0.3">
      <c r="D4" s="699" t="s">
        <v>143</v>
      </c>
      <c r="E4" s="699"/>
      <c r="F4" s="699"/>
      <c r="G4" s="699"/>
      <c r="H4" s="66"/>
      <c r="I4" s="68"/>
    </row>
    <row r="5" spans="1:256" ht="15.6" x14ac:dyDescent="0.3">
      <c r="D5" s="681"/>
      <c r="E5" s="681"/>
      <c r="F5" s="322"/>
      <c r="G5" s="322"/>
      <c r="H5" s="66"/>
      <c r="I5" s="68"/>
    </row>
    <row r="6" spans="1:256" ht="15.6" x14ac:dyDescent="0.3">
      <c r="D6" s="709" t="s">
        <v>121</v>
      </c>
      <c r="E6" s="709"/>
      <c r="F6" s="709"/>
      <c r="G6" s="709"/>
    </row>
    <row r="7" spans="1:256" ht="18" x14ac:dyDescent="0.35">
      <c r="A7" s="99"/>
      <c r="B7" s="99"/>
      <c r="C7" s="99"/>
      <c r="D7" s="710" t="s">
        <v>282</v>
      </c>
      <c r="E7" s="710"/>
      <c r="F7" s="710"/>
      <c r="G7" s="710"/>
      <c r="H7" s="147"/>
      <c r="I7" s="147"/>
      <c r="J7" s="147"/>
      <c r="K7" s="147"/>
      <c r="L7" s="147"/>
      <c r="M7" s="60"/>
      <c r="N7" s="60"/>
      <c r="O7" s="60"/>
      <c r="P7" s="60"/>
      <c r="Q7" s="60"/>
      <c r="R7" s="60"/>
      <c r="S7" s="60"/>
      <c r="T7" s="60"/>
      <c r="U7" s="60"/>
      <c r="V7" s="60"/>
      <c r="W7" s="60"/>
      <c r="X7" s="60"/>
      <c r="Y7" s="60"/>
      <c r="Z7" s="60"/>
      <c r="AA7" s="60"/>
      <c r="AB7" s="60"/>
      <c r="AC7" s="60"/>
      <c r="AD7" s="60"/>
      <c r="AE7" s="60"/>
      <c r="AF7" s="60"/>
      <c r="AG7" s="60"/>
      <c r="AH7" s="60"/>
      <c r="AI7" s="60"/>
      <c r="AJ7" s="60"/>
      <c r="AK7" s="60"/>
      <c r="AL7" s="60"/>
      <c r="AM7" s="60"/>
      <c r="AN7" s="60"/>
      <c r="AO7" s="60"/>
      <c r="AP7" s="60"/>
      <c r="AQ7" s="60"/>
      <c r="AR7" s="60"/>
      <c r="AS7" s="60"/>
      <c r="AT7" s="60"/>
      <c r="AU7" s="60"/>
      <c r="AV7" s="60"/>
      <c r="AW7" s="60"/>
      <c r="AX7" s="60"/>
      <c r="AY7" s="60"/>
      <c r="AZ7" s="60"/>
      <c r="BA7" s="60"/>
      <c r="BB7" s="60"/>
      <c r="BC7" s="60"/>
      <c r="BD7" s="60"/>
      <c r="BE7" s="60"/>
      <c r="BF7" s="60"/>
      <c r="BG7" s="60"/>
      <c r="BH7" s="60"/>
      <c r="BI7" s="60"/>
      <c r="BJ7" s="60"/>
      <c r="BK7" s="60"/>
      <c r="BL7" s="60"/>
      <c r="BM7" s="60"/>
      <c r="BN7" s="60"/>
      <c r="BO7" s="60"/>
      <c r="BP7" s="60"/>
      <c r="BQ7" s="60"/>
      <c r="BR7" s="60"/>
      <c r="BS7" s="60"/>
      <c r="BT7" s="60"/>
      <c r="BU7" s="60"/>
      <c r="BV7" s="60"/>
      <c r="BW7" s="60"/>
      <c r="BX7" s="60"/>
      <c r="BY7" s="60"/>
      <c r="BZ7" s="60"/>
      <c r="CA7" s="60"/>
      <c r="CB7" s="60"/>
      <c r="CC7" s="60"/>
      <c r="CD7" s="60"/>
      <c r="CE7" s="60"/>
      <c r="CF7" s="60"/>
      <c r="CG7" s="60"/>
      <c r="CH7" s="60"/>
      <c r="CI7" s="60"/>
      <c r="CJ7" s="60"/>
      <c r="CK7" s="60"/>
      <c r="CL7" s="60"/>
      <c r="CM7" s="60"/>
      <c r="CN7" s="60"/>
      <c r="CO7" s="60"/>
      <c r="CP7" s="60"/>
      <c r="CQ7" s="60"/>
      <c r="CR7" s="60"/>
      <c r="CS7" s="60"/>
      <c r="CT7" s="60"/>
      <c r="CU7" s="60"/>
      <c r="CV7" s="60"/>
      <c r="CW7" s="60"/>
      <c r="CX7" s="60"/>
      <c r="CY7" s="60"/>
      <c r="CZ7" s="60"/>
      <c r="DA7" s="60"/>
      <c r="DB7" s="60"/>
      <c r="DC7" s="60"/>
      <c r="DD7" s="60"/>
      <c r="DE7" s="60"/>
      <c r="DF7" s="60"/>
      <c r="DG7" s="60"/>
      <c r="DH7" s="60"/>
      <c r="DI7" s="60"/>
      <c r="DJ7" s="60"/>
      <c r="DK7" s="60"/>
      <c r="DL7" s="60"/>
      <c r="DM7" s="60"/>
      <c r="DN7" s="60"/>
      <c r="DO7" s="60"/>
      <c r="DP7" s="60"/>
      <c r="DQ7" s="60"/>
      <c r="DR7" s="60"/>
      <c r="DS7" s="60"/>
      <c r="DT7" s="60"/>
      <c r="DU7" s="60"/>
      <c r="DV7" s="60"/>
      <c r="DW7" s="60"/>
      <c r="DX7" s="60"/>
      <c r="DY7" s="60"/>
      <c r="DZ7" s="60"/>
      <c r="EA7" s="60"/>
      <c r="EB7" s="60"/>
      <c r="EC7" s="60"/>
      <c r="ED7" s="60"/>
      <c r="EE7" s="60"/>
      <c r="EF7" s="60"/>
      <c r="EG7" s="60"/>
      <c r="EH7" s="60"/>
      <c r="EI7" s="60"/>
      <c r="EJ7" s="60"/>
      <c r="EK7" s="60"/>
      <c r="EL7" s="60"/>
      <c r="EM7" s="60"/>
      <c r="EN7" s="60"/>
      <c r="EO7" s="60"/>
      <c r="EP7" s="60"/>
      <c r="EQ7" s="60"/>
      <c r="ER7" s="60"/>
      <c r="ES7" s="60"/>
      <c r="ET7" s="60"/>
      <c r="EU7" s="60"/>
      <c r="EV7" s="60"/>
      <c r="EW7" s="60"/>
      <c r="EX7" s="60"/>
      <c r="EY7" s="60"/>
      <c r="EZ7" s="60"/>
      <c r="FA7" s="60"/>
      <c r="FB7" s="60"/>
      <c r="FC7" s="60"/>
      <c r="FD7" s="60"/>
      <c r="FE7" s="60"/>
      <c r="FF7" s="60"/>
      <c r="FG7" s="60"/>
      <c r="FH7" s="60"/>
      <c r="FI7" s="60"/>
      <c r="FJ7" s="60"/>
      <c r="FK7" s="60"/>
      <c r="FL7" s="60"/>
      <c r="FM7" s="60"/>
      <c r="FN7" s="60"/>
      <c r="FO7" s="60"/>
      <c r="FP7" s="60"/>
      <c r="FQ7" s="60"/>
      <c r="FR7" s="60"/>
      <c r="FS7" s="60"/>
      <c r="FT7" s="60"/>
      <c r="FU7" s="60"/>
      <c r="FV7" s="60"/>
      <c r="FW7" s="60"/>
      <c r="FX7" s="60"/>
      <c r="FY7" s="60"/>
      <c r="FZ7" s="60"/>
      <c r="GA7" s="60"/>
      <c r="GB7" s="60"/>
      <c r="GC7" s="60"/>
      <c r="GD7" s="60"/>
      <c r="GE7" s="60"/>
      <c r="GF7" s="60"/>
      <c r="GG7" s="60"/>
      <c r="GH7" s="60"/>
      <c r="GI7" s="60"/>
      <c r="GJ7" s="60"/>
      <c r="GK7" s="60"/>
      <c r="GL7" s="60"/>
      <c r="GM7" s="60"/>
      <c r="GN7" s="60"/>
      <c r="GO7" s="60"/>
      <c r="GP7" s="60"/>
      <c r="GQ7" s="60"/>
      <c r="GR7" s="60"/>
      <c r="GS7" s="60"/>
      <c r="GT7" s="60"/>
      <c r="GU7" s="60"/>
      <c r="GV7" s="60"/>
      <c r="GW7" s="60"/>
      <c r="GX7" s="60"/>
      <c r="GY7" s="60"/>
      <c r="GZ7" s="60"/>
      <c r="HA7" s="60"/>
      <c r="HB7" s="60"/>
      <c r="HC7" s="60"/>
      <c r="HD7" s="60"/>
      <c r="HE7" s="60"/>
      <c r="HF7" s="60"/>
      <c r="HG7" s="60"/>
      <c r="HH7" s="60"/>
      <c r="HI7" s="60"/>
      <c r="HJ7" s="60"/>
      <c r="HK7" s="60"/>
      <c r="HL7" s="60"/>
      <c r="HM7" s="60"/>
      <c r="HN7" s="60"/>
      <c r="HO7" s="60"/>
      <c r="HP7" s="60"/>
      <c r="HQ7" s="60"/>
      <c r="HR7" s="60"/>
      <c r="HS7" s="60"/>
      <c r="HT7" s="60"/>
      <c r="HU7" s="60"/>
      <c r="HV7" s="60"/>
      <c r="HW7" s="60"/>
      <c r="HX7" s="60"/>
      <c r="HY7" s="60"/>
      <c r="HZ7" s="60"/>
      <c r="IA7" s="60"/>
      <c r="IB7" s="60"/>
      <c r="IC7" s="60"/>
      <c r="ID7" s="60"/>
      <c r="IE7" s="60"/>
      <c r="IF7" s="60"/>
      <c r="IG7" s="60"/>
      <c r="IH7" s="60"/>
      <c r="II7" s="60"/>
      <c r="IJ7" s="60"/>
      <c r="IK7" s="60"/>
      <c r="IL7" s="60"/>
      <c r="IM7" s="60"/>
      <c r="IN7" s="60"/>
      <c r="IO7" s="60"/>
      <c r="IP7" s="60"/>
      <c r="IQ7" s="60"/>
      <c r="IR7" s="60"/>
      <c r="IS7" s="60"/>
      <c r="IT7" s="60"/>
      <c r="IU7" s="60"/>
      <c r="IV7" s="60"/>
    </row>
    <row r="8" spans="1:256" ht="18" customHeight="1" x14ac:dyDescent="0.35">
      <c r="A8" s="99"/>
      <c r="B8" s="99"/>
      <c r="C8" s="99"/>
      <c r="D8" s="710" t="s">
        <v>122</v>
      </c>
      <c r="E8" s="710"/>
      <c r="F8" s="710"/>
      <c r="G8" s="710"/>
      <c r="H8" s="146"/>
      <c r="I8" s="146"/>
      <c r="J8" s="146"/>
      <c r="K8" s="146"/>
      <c r="L8" s="146"/>
      <c r="M8" s="60"/>
      <c r="N8" s="60"/>
      <c r="O8" s="60"/>
      <c r="P8" s="60"/>
      <c r="Q8" s="60"/>
      <c r="R8" s="60"/>
      <c r="S8" s="60"/>
      <c r="T8" s="60"/>
      <c r="U8" s="60"/>
      <c r="V8" s="60"/>
      <c r="W8" s="60"/>
      <c r="X8" s="60"/>
      <c r="Y8" s="60"/>
      <c r="Z8" s="60"/>
      <c r="AA8" s="60"/>
      <c r="AB8" s="60"/>
      <c r="AC8" s="60"/>
      <c r="AD8" s="60"/>
      <c r="AE8" s="60"/>
      <c r="AF8" s="60"/>
      <c r="AG8" s="60"/>
      <c r="AH8" s="60"/>
      <c r="AI8" s="60"/>
      <c r="AJ8" s="60"/>
      <c r="AK8" s="60"/>
      <c r="AL8" s="60"/>
      <c r="AM8" s="60"/>
      <c r="AN8" s="60"/>
      <c r="AO8" s="60"/>
      <c r="AP8" s="60"/>
      <c r="AQ8" s="60"/>
      <c r="AR8" s="60"/>
      <c r="AS8" s="60"/>
      <c r="AT8" s="60"/>
      <c r="AU8" s="60"/>
      <c r="AV8" s="60"/>
      <c r="AW8" s="60"/>
      <c r="AX8" s="60"/>
      <c r="AY8" s="60"/>
      <c r="AZ8" s="60"/>
      <c r="BA8" s="60"/>
      <c r="BB8" s="60"/>
      <c r="BC8" s="60"/>
      <c r="BD8" s="60"/>
      <c r="BE8" s="60"/>
      <c r="BF8" s="60"/>
      <c r="BG8" s="60"/>
      <c r="BH8" s="60"/>
      <c r="BI8" s="60"/>
      <c r="BJ8" s="60"/>
      <c r="BK8" s="60"/>
      <c r="BL8" s="60"/>
      <c r="BM8" s="60"/>
      <c r="BN8" s="60"/>
      <c r="BO8" s="60"/>
      <c r="BP8" s="60"/>
      <c r="BQ8" s="60"/>
      <c r="BR8" s="60"/>
      <c r="BS8" s="60"/>
      <c r="BT8" s="60"/>
      <c r="BU8" s="60"/>
      <c r="BV8" s="60"/>
      <c r="BW8" s="60"/>
      <c r="BX8" s="60"/>
      <c r="BY8" s="60"/>
      <c r="BZ8" s="60"/>
      <c r="CA8" s="60"/>
      <c r="CB8" s="60"/>
      <c r="CC8" s="60"/>
      <c r="CD8" s="60"/>
      <c r="CE8" s="60"/>
      <c r="CF8" s="60"/>
      <c r="CG8" s="60"/>
      <c r="CH8" s="60"/>
      <c r="CI8" s="60"/>
      <c r="CJ8" s="60"/>
      <c r="CK8" s="60"/>
      <c r="CL8" s="60"/>
      <c r="CM8" s="60"/>
      <c r="CN8" s="60"/>
      <c r="CO8" s="60"/>
      <c r="CP8" s="60"/>
      <c r="CQ8" s="60"/>
      <c r="CR8" s="60"/>
      <c r="CS8" s="60"/>
      <c r="CT8" s="60"/>
      <c r="CU8" s="60"/>
      <c r="CV8" s="60"/>
      <c r="CW8" s="60"/>
      <c r="CX8" s="60"/>
      <c r="CY8" s="60"/>
      <c r="CZ8" s="60"/>
      <c r="DA8" s="60"/>
      <c r="DB8" s="60"/>
      <c r="DC8" s="60"/>
      <c r="DD8" s="60"/>
      <c r="DE8" s="60"/>
      <c r="DF8" s="60"/>
      <c r="DG8" s="60"/>
      <c r="DH8" s="60"/>
      <c r="DI8" s="60"/>
      <c r="DJ8" s="60"/>
      <c r="DK8" s="60"/>
      <c r="DL8" s="60"/>
      <c r="DM8" s="60"/>
      <c r="DN8" s="60"/>
      <c r="DO8" s="60"/>
      <c r="DP8" s="60"/>
      <c r="DQ8" s="60"/>
      <c r="DR8" s="60"/>
      <c r="DS8" s="60"/>
      <c r="DT8" s="60"/>
      <c r="DU8" s="60"/>
      <c r="DV8" s="60"/>
      <c r="DW8" s="60"/>
      <c r="DX8" s="60"/>
      <c r="DY8" s="60"/>
      <c r="DZ8" s="60"/>
      <c r="EA8" s="60"/>
      <c r="EB8" s="60"/>
      <c r="EC8" s="60"/>
      <c r="ED8" s="60"/>
      <c r="EE8" s="60"/>
      <c r="EF8" s="60"/>
      <c r="EG8" s="60"/>
      <c r="EH8" s="60"/>
      <c r="EI8" s="60"/>
      <c r="EJ8" s="60"/>
      <c r="EK8" s="60"/>
      <c r="EL8" s="60"/>
      <c r="EM8" s="60"/>
      <c r="EN8" s="60"/>
      <c r="EO8" s="60"/>
      <c r="EP8" s="60"/>
      <c r="EQ8" s="60"/>
      <c r="ER8" s="60"/>
      <c r="ES8" s="60"/>
      <c r="ET8" s="60"/>
      <c r="EU8" s="60"/>
      <c r="EV8" s="60"/>
      <c r="EW8" s="60"/>
      <c r="EX8" s="60"/>
      <c r="EY8" s="60"/>
      <c r="EZ8" s="60"/>
      <c r="FA8" s="60"/>
      <c r="FB8" s="60"/>
      <c r="FC8" s="60"/>
      <c r="FD8" s="60"/>
      <c r="FE8" s="60"/>
      <c r="FF8" s="60"/>
      <c r="FG8" s="60"/>
      <c r="FH8" s="60"/>
      <c r="FI8" s="60"/>
      <c r="FJ8" s="60"/>
      <c r="FK8" s="60"/>
      <c r="FL8" s="60"/>
      <c r="FM8" s="60"/>
      <c r="FN8" s="60"/>
      <c r="FO8" s="60"/>
      <c r="FP8" s="60"/>
      <c r="FQ8" s="60"/>
      <c r="FR8" s="60"/>
      <c r="FS8" s="60"/>
      <c r="FT8" s="60"/>
      <c r="FU8" s="60"/>
      <c r="FV8" s="60"/>
      <c r="FW8" s="60"/>
      <c r="FX8" s="60"/>
      <c r="FY8" s="60"/>
      <c r="FZ8" s="60"/>
      <c r="GA8" s="60"/>
      <c r="GB8" s="60"/>
      <c r="GC8" s="60"/>
      <c r="GD8" s="60"/>
      <c r="GE8" s="60"/>
      <c r="GF8" s="60"/>
      <c r="GG8" s="60"/>
      <c r="GH8" s="60"/>
      <c r="GI8" s="60"/>
      <c r="GJ8" s="60"/>
      <c r="GK8" s="60"/>
      <c r="GL8" s="60"/>
      <c r="GM8" s="60"/>
      <c r="GN8" s="60"/>
      <c r="GO8" s="60"/>
      <c r="GP8" s="60"/>
      <c r="GQ8" s="60"/>
      <c r="GR8" s="60"/>
      <c r="GS8" s="60"/>
      <c r="GT8" s="60"/>
      <c r="GU8" s="60"/>
      <c r="GV8" s="60"/>
      <c r="GW8" s="60"/>
      <c r="GX8" s="60"/>
      <c r="GY8" s="60"/>
      <c r="GZ8" s="60"/>
      <c r="HA8" s="60"/>
      <c r="HB8" s="60"/>
      <c r="HC8" s="60"/>
      <c r="HD8" s="60"/>
      <c r="HE8" s="60"/>
      <c r="HF8" s="60"/>
      <c r="HG8" s="60"/>
      <c r="HH8" s="60"/>
      <c r="HI8" s="60"/>
      <c r="HJ8" s="60"/>
      <c r="HK8" s="60"/>
      <c r="HL8" s="60"/>
      <c r="HM8" s="60"/>
      <c r="HN8" s="60"/>
      <c r="HO8" s="60"/>
      <c r="HP8" s="60"/>
      <c r="HQ8" s="60"/>
      <c r="HR8" s="60"/>
      <c r="HS8" s="60"/>
      <c r="HT8" s="60"/>
      <c r="HU8" s="60"/>
      <c r="HV8" s="60"/>
      <c r="HW8" s="60"/>
      <c r="HX8" s="60"/>
      <c r="HY8" s="60"/>
      <c r="HZ8" s="60"/>
      <c r="IA8" s="60"/>
      <c r="IB8" s="60"/>
      <c r="IC8" s="60"/>
      <c r="ID8" s="60"/>
      <c r="IE8" s="60"/>
      <c r="IF8" s="60"/>
      <c r="IG8" s="60"/>
      <c r="IH8" s="60"/>
      <c r="II8" s="60"/>
      <c r="IJ8" s="60"/>
      <c r="IK8" s="60"/>
      <c r="IL8" s="60"/>
      <c r="IM8" s="60"/>
      <c r="IN8" s="60"/>
      <c r="IO8" s="60"/>
      <c r="IP8" s="60"/>
      <c r="IQ8" s="60"/>
      <c r="IR8" s="60"/>
      <c r="IS8" s="60"/>
      <c r="IT8" s="60"/>
      <c r="IU8" s="60"/>
      <c r="IV8" s="60"/>
    </row>
    <row r="9" spans="1:256" ht="18" x14ac:dyDescent="0.35">
      <c r="A9" s="293"/>
      <c r="B9" s="99"/>
      <c r="C9" s="99"/>
      <c r="D9" s="709" t="s">
        <v>123</v>
      </c>
      <c r="E9" s="709"/>
      <c r="F9" s="709"/>
      <c r="G9" s="709"/>
      <c r="H9" s="147"/>
      <c r="I9" s="147"/>
      <c r="J9" s="147"/>
      <c r="K9" s="147"/>
      <c r="L9" s="147"/>
      <c r="M9" s="60"/>
      <c r="N9" s="60"/>
      <c r="O9" s="60"/>
      <c r="P9" s="60"/>
      <c r="Q9" s="60"/>
      <c r="R9" s="60"/>
      <c r="S9" s="60"/>
      <c r="T9" s="60"/>
      <c r="U9" s="60"/>
      <c r="V9" s="60"/>
      <c r="W9" s="60"/>
      <c r="X9" s="60"/>
      <c r="Y9" s="60"/>
      <c r="Z9" s="60"/>
      <c r="AA9" s="60"/>
      <c r="AB9" s="60"/>
      <c r="AC9" s="60"/>
      <c r="AD9" s="60"/>
      <c r="AE9" s="60"/>
      <c r="AF9" s="60"/>
      <c r="AG9" s="60"/>
      <c r="AH9" s="60"/>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0"/>
      <c r="BT9" s="60"/>
      <c r="BU9" s="60"/>
      <c r="BV9" s="60"/>
      <c r="BW9" s="60"/>
      <c r="BX9" s="60"/>
      <c r="BY9" s="60"/>
      <c r="BZ9" s="60"/>
      <c r="CA9" s="60"/>
      <c r="CB9" s="60"/>
      <c r="CC9" s="60"/>
      <c r="CD9" s="60"/>
      <c r="CE9" s="60"/>
      <c r="CF9" s="60"/>
      <c r="CG9" s="60"/>
      <c r="CH9" s="60"/>
      <c r="CI9" s="60"/>
      <c r="CJ9" s="60"/>
      <c r="CK9" s="60"/>
      <c r="CL9" s="60"/>
      <c r="CM9" s="60"/>
      <c r="CN9" s="60"/>
      <c r="CO9" s="60"/>
      <c r="CP9" s="60"/>
      <c r="CQ9" s="60"/>
      <c r="CR9" s="60"/>
      <c r="CS9" s="60"/>
      <c r="CT9" s="60"/>
      <c r="CU9" s="60"/>
      <c r="CV9" s="60"/>
      <c r="CW9" s="60"/>
      <c r="CX9" s="60"/>
      <c r="CY9" s="60"/>
      <c r="CZ9" s="60"/>
      <c r="DA9" s="60"/>
      <c r="DB9" s="60"/>
      <c r="DC9" s="60"/>
      <c r="DD9" s="60"/>
      <c r="DE9" s="60"/>
      <c r="DF9" s="60"/>
      <c r="DG9" s="60"/>
      <c r="DH9" s="60"/>
      <c r="DI9" s="60"/>
      <c r="DJ9" s="60"/>
      <c r="DK9" s="60"/>
      <c r="DL9" s="60"/>
      <c r="DM9" s="60"/>
      <c r="DN9" s="60"/>
      <c r="DO9" s="60"/>
      <c r="DP9" s="60"/>
      <c r="DQ9" s="60"/>
      <c r="DR9" s="60"/>
      <c r="DS9" s="60"/>
      <c r="DT9" s="60"/>
      <c r="DU9" s="60"/>
      <c r="DV9" s="60"/>
      <c r="DW9" s="60"/>
      <c r="DX9" s="60"/>
      <c r="DY9" s="60"/>
      <c r="DZ9" s="60"/>
      <c r="EA9" s="60"/>
      <c r="EB9" s="60"/>
      <c r="EC9" s="60"/>
      <c r="ED9" s="60"/>
      <c r="EE9" s="60"/>
      <c r="EF9" s="60"/>
      <c r="EG9" s="60"/>
      <c r="EH9" s="60"/>
      <c r="EI9" s="60"/>
      <c r="EJ9" s="60"/>
      <c r="EK9" s="60"/>
      <c r="EL9" s="60"/>
      <c r="EM9" s="60"/>
      <c r="EN9" s="60"/>
      <c r="EO9" s="60"/>
      <c r="EP9" s="60"/>
      <c r="EQ9" s="60"/>
      <c r="ER9" s="60"/>
      <c r="ES9" s="60"/>
      <c r="ET9" s="60"/>
      <c r="EU9" s="60"/>
      <c r="EV9" s="60"/>
      <c r="EW9" s="60"/>
      <c r="EX9" s="60"/>
      <c r="EY9" s="60"/>
      <c r="EZ9" s="60"/>
      <c r="FA9" s="60"/>
      <c r="FB9" s="60"/>
      <c r="FC9" s="60"/>
      <c r="FD9" s="60"/>
      <c r="FE9" s="60"/>
      <c r="FF9" s="60"/>
      <c r="FG9" s="60"/>
      <c r="FH9" s="60"/>
      <c r="FI9" s="60"/>
      <c r="FJ9" s="60"/>
      <c r="FK9" s="60"/>
      <c r="FL9" s="60"/>
      <c r="FM9" s="60"/>
      <c r="FN9" s="60"/>
      <c r="FO9" s="60"/>
      <c r="FP9" s="60"/>
      <c r="FQ9" s="60"/>
      <c r="FR9" s="60"/>
      <c r="FS9" s="60"/>
      <c r="FT9" s="60"/>
      <c r="FU9" s="60"/>
      <c r="FV9" s="60"/>
      <c r="FW9" s="60"/>
      <c r="FX9" s="60"/>
      <c r="FY9" s="60"/>
      <c r="FZ9" s="60"/>
      <c r="GA9" s="60"/>
      <c r="GB9" s="60"/>
      <c r="GC9" s="60"/>
      <c r="GD9" s="60"/>
      <c r="GE9" s="60"/>
      <c r="GF9" s="60"/>
      <c r="GG9" s="60"/>
      <c r="GH9" s="60"/>
      <c r="GI9" s="60"/>
      <c r="GJ9" s="60"/>
      <c r="GK9" s="60"/>
      <c r="GL9" s="60"/>
      <c r="GM9" s="60"/>
      <c r="GN9" s="60"/>
      <c r="GO9" s="60"/>
      <c r="GP9" s="60"/>
      <c r="GQ9" s="60"/>
      <c r="GR9" s="60"/>
      <c r="GS9" s="60"/>
      <c r="GT9" s="60"/>
      <c r="GU9" s="60"/>
      <c r="GV9" s="60"/>
      <c r="GW9" s="60"/>
      <c r="GX9" s="60"/>
      <c r="GY9" s="60"/>
      <c r="GZ9" s="60"/>
      <c r="HA9" s="60"/>
      <c r="HB9" s="60"/>
      <c r="HC9" s="60"/>
      <c r="HD9" s="60"/>
      <c r="HE9" s="60"/>
      <c r="HF9" s="60"/>
      <c r="HG9" s="60"/>
      <c r="HH9" s="60"/>
      <c r="HI9" s="60"/>
      <c r="HJ9" s="60"/>
      <c r="HK9" s="60"/>
      <c r="HL9" s="60"/>
      <c r="HM9" s="60"/>
      <c r="HN9" s="60"/>
      <c r="HO9" s="60"/>
      <c r="HP9" s="60"/>
      <c r="HQ9" s="60"/>
      <c r="HR9" s="60"/>
      <c r="HS9" s="60"/>
      <c r="HT9" s="60"/>
      <c r="HU9" s="60"/>
      <c r="HV9" s="60"/>
      <c r="HW9" s="60"/>
      <c r="HX9" s="60"/>
      <c r="HY9" s="60"/>
      <c r="HZ9" s="60"/>
      <c r="IA9" s="60"/>
      <c r="IB9" s="60"/>
      <c r="IC9" s="60"/>
      <c r="ID9" s="60"/>
      <c r="IE9" s="60"/>
      <c r="IF9" s="60"/>
      <c r="IG9" s="60"/>
      <c r="IH9" s="60"/>
      <c r="II9" s="60"/>
      <c r="IJ9" s="60"/>
      <c r="IK9" s="60"/>
      <c r="IL9" s="60"/>
      <c r="IM9" s="60"/>
      <c r="IN9" s="60"/>
      <c r="IO9" s="60"/>
      <c r="IP9" s="60"/>
      <c r="IQ9" s="60"/>
      <c r="IR9" s="60"/>
      <c r="IS9" s="60"/>
      <c r="IT9" s="60"/>
      <c r="IU9" s="60"/>
      <c r="IV9" s="60"/>
    </row>
    <row r="10" spans="1:256" ht="21" x14ac:dyDescent="0.4">
      <c r="A10" s="101"/>
      <c r="B10" s="101"/>
      <c r="C10" s="101"/>
      <c r="D10" s="710"/>
      <c r="E10" s="710"/>
      <c r="F10" s="710"/>
      <c r="G10" s="710"/>
      <c r="H10" s="147"/>
      <c r="I10" s="147"/>
      <c r="J10" s="147"/>
      <c r="K10" s="147"/>
      <c r="L10" s="147"/>
      <c r="M10" s="60"/>
      <c r="N10" s="60"/>
      <c r="O10" s="60"/>
      <c r="P10" s="60"/>
      <c r="Q10" s="60"/>
      <c r="R10" s="60"/>
      <c r="S10" s="60"/>
      <c r="T10" s="60"/>
      <c r="U10" s="60"/>
      <c r="V10" s="60"/>
      <c r="W10" s="60"/>
      <c r="X10" s="60"/>
      <c r="Y10" s="60"/>
      <c r="Z10" s="60"/>
      <c r="AA10" s="60"/>
      <c r="AB10" s="60"/>
      <c r="AC10" s="60"/>
      <c r="AD10" s="60"/>
      <c r="AE10" s="60"/>
      <c r="AF10" s="60"/>
      <c r="AG10" s="60"/>
      <c r="AH10" s="60"/>
      <c r="AI10" s="60"/>
      <c r="AJ10" s="60"/>
      <c r="AK10" s="60"/>
      <c r="AL10" s="60"/>
      <c r="AM10" s="60"/>
      <c r="AN10" s="60"/>
      <c r="AO10" s="60"/>
      <c r="AP10" s="60"/>
      <c r="AQ10" s="60"/>
      <c r="AR10" s="60"/>
      <c r="AS10" s="60"/>
      <c r="AT10" s="60"/>
      <c r="AU10" s="60"/>
      <c r="AV10" s="60"/>
      <c r="AW10" s="60"/>
      <c r="AX10" s="60"/>
      <c r="AY10" s="60"/>
      <c r="AZ10" s="60"/>
      <c r="BA10" s="60"/>
      <c r="BB10" s="60"/>
      <c r="BC10" s="60"/>
      <c r="BD10" s="60"/>
      <c r="BE10" s="60"/>
      <c r="BF10" s="60"/>
      <c r="BG10" s="60"/>
      <c r="BH10" s="60"/>
      <c r="BI10" s="60"/>
      <c r="BJ10" s="60"/>
      <c r="BK10" s="60"/>
      <c r="BL10" s="60"/>
      <c r="BM10" s="60"/>
      <c r="BN10" s="60"/>
      <c r="BO10" s="60"/>
      <c r="BP10" s="60"/>
      <c r="BQ10" s="60"/>
      <c r="BR10" s="60"/>
      <c r="BS10" s="60"/>
      <c r="BT10" s="60"/>
      <c r="BU10" s="60"/>
      <c r="BV10" s="60"/>
      <c r="BW10" s="60"/>
      <c r="BX10" s="60"/>
      <c r="BY10" s="60"/>
      <c r="BZ10" s="60"/>
      <c r="CA10" s="60"/>
      <c r="CB10" s="60"/>
      <c r="CC10" s="60"/>
      <c r="CD10" s="60"/>
      <c r="CE10" s="60"/>
      <c r="CF10" s="60"/>
      <c r="CG10" s="60"/>
      <c r="CH10" s="60"/>
      <c r="CI10" s="60"/>
      <c r="CJ10" s="60"/>
      <c r="CK10" s="60"/>
      <c r="CL10" s="60"/>
      <c r="CM10" s="60"/>
      <c r="CN10" s="60"/>
      <c r="CO10" s="60"/>
      <c r="CP10" s="60"/>
      <c r="CQ10" s="60"/>
      <c r="CR10" s="60"/>
      <c r="CS10" s="60"/>
      <c r="CT10" s="60"/>
      <c r="CU10" s="60"/>
      <c r="CV10" s="60"/>
      <c r="CW10" s="60"/>
      <c r="CX10" s="60"/>
      <c r="CY10" s="60"/>
      <c r="CZ10" s="60"/>
      <c r="DA10" s="60"/>
      <c r="DB10" s="60"/>
      <c r="DC10" s="60"/>
      <c r="DD10" s="60"/>
      <c r="DE10" s="60"/>
      <c r="DF10" s="60"/>
      <c r="DG10" s="60"/>
      <c r="DH10" s="60"/>
      <c r="DI10" s="60"/>
      <c r="DJ10" s="60"/>
      <c r="DK10" s="60"/>
      <c r="DL10" s="60"/>
      <c r="DM10" s="60"/>
      <c r="DN10" s="60"/>
      <c r="DO10" s="60"/>
      <c r="DP10" s="60"/>
      <c r="DQ10" s="60"/>
      <c r="DR10" s="60"/>
      <c r="DS10" s="60"/>
      <c r="DT10" s="60"/>
      <c r="DU10" s="60"/>
      <c r="DV10" s="60"/>
      <c r="DW10" s="60"/>
      <c r="DX10" s="60"/>
      <c r="DY10" s="60"/>
      <c r="DZ10" s="60"/>
      <c r="EA10" s="60"/>
      <c r="EB10" s="60"/>
      <c r="EC10" s="60"/>
      <c r="ED10" s="60"/>
      <c r="EE10" s="60"/>
      <c r="EF10" s="60"/>
      <c r="EG10" s="60"/>
      <c r="EH10" s="60"/>
      <c r="EI10" s="60"/>
      <c r="EJ10" s="60"/>
      <c r="EK10" s="60"/>
      <c r="EL10" s="60"/>
      <c r="EM10" s="60"/>
      <c r="EN10" s="60"/>
      <c r="EO10" s="60"/>
      <c r="EP10" s="60"/>
      <c r="EQ10" s="60"/>
      <c r="ER10" s="60"/>
      <c r="ES10" s="60"/>
      <c r="ET10" s="60"/>
      <c r="EU10" s="60"/>
      <c r="EV10" s="60"/>
      <c r="EW10" s="60"/>
      <c r="EX10" s="60"/>
      <c r="EY10" s="60"/>
      <c r="EZ10" s="60"/>
      <c r="FA10" s="60"/>
      <c r="FB10" s="60"/>
      <c r="FC10" s="60"/>
      <c r="FD10" s="60"/>
      <c r="FE10" s="60"/>
      <c r="FF10" s="60"/>
      <c r="FG10" s="60"/>
      <c r="FH10" s="60"/>
      <c r="FI10" s="60"/>
      <c r="FJ10" s="60"/>
      <c r="FK10" s="60"/>
      <c r="FL10" s="60"/>
      <c r="FM10" s="60"/>
      <c r="FN10" s="60"/>
      <c r="FO10" s="60"/>
      <c r="FP10" s="60"/>
      <c r="FQ10" s="60"/>
      <c r="FR10" s="60"/>
      <c r="FS10" s="60"/>
      <c r="FT10" s="60"/>
      <c r="FU10" s="60"/>
      <c r="FV10" s="60"/>
      <c r="FW10" s="60"/>
      <c r="FX10" s="60"/>
      <c r="FY10" s="60"/>
      <c r="FZ10" s="60"/>
      <c r="GA10" s="60"/>
      <c r="GB10" s="60"/>
      <c r="GC10" s="60"/>
      <c r="GD10" s="60"/>
      <c r="GE10" s="60"/>
      <c r="GF10" s="60"/>
      <c r="GG10" s="60"/>
      <c r="GH10" s="60"/>
      <c r="GI10" s="60"/>
      <c r="GJ10" s="60"/>
      <c r="GK10" s="60"/>
      <c r="GL10" s="60"/>
      <c r="GM10" s="60"/>
      <c r="GN10" s="60"/>
      <c r="GO10" s="60"/>
      <c r="GP10" s="60"/>
      <c r="GQ10" s="60"/>
      <c r="GR10" s="60"/>
      <c r="GS10" s="60"/>
      <c r="GT10" s="60"/>
      <c r="GU10" s="60"/>
      <c r="GV10" s="60"/>
      <c r="GW10" s="60"/>
      <c r="GX10" s="60"/>
      <c r="GY10" s="60"/>
      <c r="GZ10" s="60"/>
      <c r="HA10" s="60"/>
      <c r="HB10" s="60"/>
      <c r="HC10" s="60"/>
      <c r="HD10" s="60"/>
      <c r="HE10" s="60"/>
      <c r="HF10" s="60"/>
      <c r="HG10" s="60"/>
      <c r="HH10" s="60"/>
      <c r="HI10" s="60"/>
      <c r="HJ10" s="60"/>
      <c r="HK10" s="60"/>
      <c r="HL10" s="60"/>
      <c r="HM10" s="60"/>
      <c r="HN10" s="60"/>
      <c r="HO10" s="60"/>
      <c r="HP10" s="60"/>
      <c r="HQ10" s="60"/>
      <c r="HR10" s="60"/>
      <c r="HS10" s="60"/>
      <c r="HT10" s="60"/>
      <c r="HU10" s="60"/>
      <c r="HV10" s="60"/>
      <c r="HW10" s="60"/>
      <c r="HX10" s="60"/>
      <c r="HY10" s="60"/>
      <c r="HZ10" s="60"/>
      <c r="IA10" s="60"/>
      <c r="IB10" s="60"/>
      <c r="IC10" s="60"/>
      <c r="ID10" s="60"/>
      <c r="IE10" s="60"/>
      <c r="IF10" s="60"/>
      <c r="IG10" s="60"/>
      <c r="IH10" s="60"/>
      <c r="II10" s="60"/>
      <c r="IJ10" s="60"/>
      <c r="IK10" s="60"/>
      <c r="IL10" s="60"/>
      <c r="IM10" s="60"/>
      <c r="IN10" s="60"/>
      <c r="IO10" s="60"/>
      <c r="IP10" s="60"/>
      <c r="IQ10" s="60"/>
      <c r="IR10" s="60"/>
      <c r="IS10" s="60"/>
      <c r="IT10" s="60"/>
      <c r="IU10" s="60"/>
      <c r="IV10" s="60"/>
    </row>
    <row r="11" spans="1:256" ht="21" x14ac:dyDescent="0.4">
      <c r="A11" s="101"/>
      <c r="B11" s="101"/>
      <c r="C11" s="101"/>
      <c r="D11" s="128"/>
      <c r="E11" s="128"/>
      <c r="F11" s="128"/>
      <c r="G11" s="128"/>
      <c r="H11" s="128"/>
      <c r="I11" s="128"/>
      <c r="J11" s="72"/>
      <c r="K11" s="72"/>
      <c r="L11" s="72"/>
      <c r="M11" s="102"/>
      <c r="N11" s="102"/>
      <c r="O11" s="102"/>
      <c r="P11" s="102"/>
      <c r="Q11" s="102"/>
      <c r="R11" s="102"/>
      <c r="S11" s="102"/>
      <c r="T11" s="102"/>
      <c r="U11" s="102"/>
      <c r="V11" s="102"/>
      <c r="W11" s="102"/>
      <c r="X11" s="102"/>
      <c r="Y11" s="102"/>
      <c r="Z11" s="102"/>
      <c r="AA11" s="102"/>
      <c r="AB11" s="102"/>
      <c r="AC11" s="102"/>
      <c r="AD11" s="102"/>
      <c r="AE11" s="102"/>
      <c r="AF11" s="102"/>
      <c r="AG11" s="102"/>
      <c r="AH11" s="102"/>
      <c r="AI11" s="102"/>
      <c r="AJ11" s="102"/>
      <c r="AK11" s="102"/>
      <c r="AL11" s="102"/>
      <c r="AM11" s="102"/>
      <c r="AN11" s="102"/>
      <c r="AO11" s="102"/>
      <c r="AP11" s="102"/>
      <c r="AQ11" s="102"/>
      <c r="AR11" s="102"/>
      <c r="AS11" s="102"/>
      <c r="AT11" s="102"/>
      <c r="AU11" s="102"/>
      <c r="AV11" s="102"/>
      <c r="AW11" s="102"/>
      <c r="AX11" s="102"/>
      <c r="AY11" s="102"/>
      <c r="AZ11" s="102"/>
      <c r="BA11" s="102"/>
      <c r="BB11" s="102"/>
      <c r="BC11" s="102"/>
      <c r="BD11" s="102"/>
      <c r="BE11" s="102"/>
      <c r="BF11" s="102"/>
      <c r="BG11" s="102"/>
      <c r="BH11" s="102"/>
      <c r="BI11" s="102"/>
      <c r="BJ11" s="102"/>
      <c r="BK11" s="102"/>
      <c r="BL11" s="102"/>
      <c r="BM11" s="102"/>
      <c r="BN11" s="102"/>
      <c r="BO11" s="102"/>
      <c r="BP11" s="102"/>
      <c r="BQ11" s="102"/>
      <c r="BR11" s="102"/>
      <c r="BS11" s="102"/>
      <c r="BT11" s="102"/>
      <c r="BU11" s="102"/>
      <c r="BV11" s="102"/>
      <c r="BW11" s="102"/>
      <c r="BX11" s="102"/>
      <c r="BY11" s="102"/>
      <c r="BZ11" s="102"/>
      <c r="CA11" s="102"/>
      <c r="CB11" s="102"/>
      <c r="CC11" s="102"/>
      <c r="CD11" s="102"/>
      <c r="CE11" s="102"/>
      <c r="CF11" s="102"/>
      <c r="CG11" s="102"/>
      <c r="CH11" s="102"/>
      <c r="CI11" s="102"/>
      <c r="CJ11" s="102"/>
      <c r="CK11" s="102"/>
      <c r="CL11" s="102"/>
      <c r="CM11" s="102"/>
      <c r="CN11" s="102"/>
      <c r="CO11" s="102"/>
      <c r="CP11" s="102"/>
      <c r="CQ11" s="102"/>
      <c r="CR11" s="102"/>
      <c r="CS11" s="102"/>
      <c r="CT11" s="102"/>
      <c r="CU11" s="102"/>
      <c r="CV11" s="102"/>
      <c r="CW11" s="102"/>
      <c r="CX11" s="102"/>
      <c r="CY11" s="102"/>
      <c r="CZ11" s="102"/>
      <c r="DA11" s="102"/>
      <c r="DB11" s="102"/>
      <c r="DC11" s="102"/>
      <c r="DD11" s="102"/>
      <c r="DE11" s="102"/>
      <c r="DF11" s="102"/>
      <c r="DG11" s="102"/>
      <c r="DH11" s="102"/>
      <c r="DI11" s="102"/>
      <c r="DJ11" s="102"/>
      <c r="DK11" s="102"/>
      <c r="DL11" s="102"/>
      <c r="DM11" s="102"/>
      <c r="DN11" s="102"/>
      <c r="DO11" s="102"/>
      <c r="DP11" s="102"/>
      <c r="DQ11" s="102"/>
      <c r="DR11" s="102"/>
      <c r="DS11" s="102"/>
      <c r="DT11" s="102"/>
      <c r="DU11" s="102"/>
      <c r="DV11" s="102"/>
      <c r="DW11" s="102"/>
      <c r="DX11" s="102"/>
      <c r="DY11" s="102"/>
      <c r="DZ11" s="102"/>
      <c r="EA11" s="102"/>
      <c r="EB11" s="102"/>
      <c r="EC11" s="102"/>
      <c r="ED11" s="102"/>
      <c r="EE11" s="102"/>
      <c r="EF11" s="102"/>
      <c r="EG11" s="102"/>
      <c r="EH11" s="102"/>
      <c r="EI11" s="102"/>
      <c r="EJ11" s="102"/>
      <c r="EK11" s="102"/>
      <c r="EL11" s="102"/>
      <c r="EM11" s="102"/>
      <c r="EN11" s="102"/>
      <c r="EO11" s="102"/>
      <c r="EP11" s="102"/>
      <c r="EQ11" s="102"/>
      <c r="ER11" s="102"/>
      <c r="ES11" s="102"/>
      <c r="ET11" s="102"/>
      <c r="EU11" s="102"/>
      <c r="EV11" s="102"/>
      <c r="EW11" s="102"/>
      <c r="EX11" s="102"/>
      <c r="EY11" s="102"/>
      <c r="EZ11" s="102"/>
      <c r="FA11" s="102"/>
      <c r="FB11" s="102"/>
      <c r="FC11" s="102"/>
      <c r="FD11" s="102"/>
      <c r="FE11" s="102"/>
      <c r="FF11" s="102"/>
      <c r="FG11" s="102"/>
      <c r="FH11" s="102"/>
      <c r="FI11" s="102"/>
      <c r="FJ11" s="102"/>
      <c r="FK11" s="102"/>
      <c r="FL11" s="102"/>
      <c r="FM11" s="102"/>
      <c r="FN11" s="102"/>
      <c r="FO11" s="102"/>
      <c r="FP11" s="102"/>
      <c r="FQ11" s="102"/>
      <c r="FR11" s="102"/>
      <c r="FS11" s="102"/>
      <c r="FT11" s="102"/>
      <c r="FU11" s="102"/>
      <c r="FV11" s="102"/>
      <c r="FW11" s="102"/>
      <c r="FX11" s="102"/>
      <c r="FY11" s="102"/>
      <c r="FZ11" s="102"/>
      <c r="GA11" s="102"/>
      <c r="GB11" s="102"/>
      <c r="GC11" s="102"/>
      <c r="GD11" s="102"/>
      <c r="GE11" s="102"/>
      <c r="GF11" s="102"/>
      <c r="GG11" s="102"/>
      <c r="GH11" s="102"/>
      <c r="GI11" s="102"/>
      <c r="GJ11" s="102"/>
      <c r="GK11" s="102"/>
      <c r="GL11" s="102"/>
      <c r="GM11" s="102"/>
      <c r="GN11" s="102"/>
      <c r="GO11" s="102"/>
      <c r="GP11" s="102"/>
      <c r="GQ11" s="102"/>
      <c r="GR11" s="102"/>
      <c r="GS11" s="102"/>
      <c r="GT11" s="102"/>
      <c r="GU11" s="102"/>
      <c r="GV11" s="102"/>
      <c r="GW11" s="102"/>
      <c r="GX11" s="102"/>
      <c r="GY11" s="102"/>
      <c r="GZ11" s="102"/>
      <c r="HA11" s="102"/>
      <c r="HB11" s="102"/>
      <c r="HC11" s="102"/>
      <c r="HD11" s="102"/>
      <c r="HE11" s="102"/>
      <c r="HF11" s="102"/>
      <c r="HG11" s="102"/>
      <c r="HH11" s="102"/>
      <c r="HI11" s="102"/>
      <c r="HJ11" s="102"/>
      <c r="HK11" s="102"/>
      <c r="HL11" s="102"/>
      <c r="HM11" s="102"/>
      <c r="HN11" s="102"/>
      <c r="HO11" s="102"/>
      <c r="HP11" s="102"/>
      <c r="HQ11" s="102"/>
      <c r="HR11" s="102"/>
      <c r="HS11" s="102"/>
      <c r="HT11" s="102"/>
      <c r="HU11" s="102"/>
      <c r="HV11" s="102"/>
      <c r="HW11" s="102"/>
      <c r="HX11" s="102"/>
      <c r="HY11" s="102"/>
      <c r="HZ11" s="102"/>
      <c r="IA11" s="102"/>
      <c r="IB11" s="102"/>
      <c r="IC11" s="102"/>
      <c r="ID11" s="102"/>
      <c r="IE11" s="102"/>
      <c r="IF11" s="102"/>
      <c r="IG11" s="102"/>
      <c r="IH11" s="102"/>
      <c r="II11" s="102"/>
      <c r="IJ11" s="102"/>
      <c r="IK11" s="102"/>
      <c r="IL11" s="102"/>
      <c r="IM11" s="102"/>
      <c r="IN11" s="102"/>
      <c r="IO11" s="102"/>
      <c r="IP11" s="102"/>
      <c r="IQ11" s="102"/>
      <c r="IR11" s="102"/>
      <c r="IS11" s="102"/>
      <c r="IT11" s="102"/>
      <c r="IU11" s="102"/>
      <c r="IV11" s="102"/>
    </row>
    <row r="12" spans="1:256" ht="15.6" x14ac:dyDescent="0.3">
      <c r="A12" s="64"/>
      <c r="B12" s="64"/>
      <c r="C12" s="64"/>
      <c r="D12" s="64"/>
      <c r="E12" s="64"/>
      <c r="F12" s="65"/>
      <c r="G12" s="64"/>
      <c r="H12" s="64"/>
      <c r="I12" s="64"/>
      <c r="J12" s="64"/>
      <c r="K12" s="64"/>
      <c r="L12" s="64"/>
      <c r="M12" s="64"/>
      <c r="N12" s="64"/>
      <c r="O12" s="64"/>
      <c r="P12" s="64"/>
      <c r="Q12" s="64"/>
      <c r="R12" s="64"/>
      <c r="S12" s="64"/>
      <c r="T12" s="64"/>
      <c r="U12" s="64"/>
      <c r="V12" s="64"/>
      <c r="W12" s="64"/>
      <c r="X12" s="64"/>
      <c r="Y12" s="64"/>
      <c r="Z12" s="64"/>
      <c r="AA12" s="64"/>
      <c r="AB12" s="64"/>
      <c r="AC12" s="64"/>
      <c r="AD12" s="64"/>
      <c r="AE12" s="64"/>
      <c r="AF12" s="64"/>
      <c r="AG12" s="64"/>
      <c r="AH12" s="64"/>
      <c r="AI12" s="64"/>
      <c r="AJ12" s="64"/>
      <c r="AK12" s="64"/>
      <c r="AL12" s="64"/>
      <c r="AM12" s="64"/>
      <c r="AN12" s="64"/>
      <c r="AO12" s="64"/>
      <c r="AP12" s="64"/>
      <c r="AQ12" s="64"/>
      <c r="AR12" s="64"/>
      <c r="AS12" s="64"/>
      <c r="AT12" s="64"/>
      <c r="AU12" s="64"/>
      <c r="AV12" s="64"/>
      <c r="AW12" s="64"/>
      <c r="AX12" s="64"/>
      <c r="AY12" s="64"/>
      <c r="AZ12" s="64"/>
      <c r="BA12" s="64"/>
      <c r="BB12" s="64"/>
      <c r="BC12" s="64"/>
      <c r="BD12" s="64"/>
      <c r="BE12" s="64"/>
      <c r="BF12" s="64"/>
      <c r="BG12" s="64"/>
      <c r="BH12" s="64"/>
      <c r="BI12" s="64"/>
      <c r="BJ12" s="64"/>
      <c r="BK12" s="64"/>
      <c r="BL12" s="64"/>
      <c r="BM12" s="64"/>
      <c r="BN12" s="64"/>
      <c r="BO12" s="64"/>
      <c r="BP12" s="64"/>
      <c r="BQ12" s="64"/>
      <c r="BR12" s="64"/>
      <c r="BS12" s="64"/>
      <c r="BT12" s="64"/>
      <c r="BU12" s="64"/>
      <c r="BV12" s="64"/>
      <c r="BW12" s="64"/>
      <c r="BX12" s="64"/>
      <c r="BY12" s="64"/>
      <c r="BZ12" s="64"/>
      <c r="CA12" s="64"/>
      <c r="CB12" s="64"/>
      <c r="CC12" s="64"/>
      <c r="CD12" s="64"/>
      <c r="CE12" s="64"/>
      <c r="CF12" s="64"/>
      <c r="CG12" s="64"/>
      <c r="CH12" s="64"/>
      <c r="CI12" s="64"/>
      <c r="CJ12" s="64"/>
      <c r="CK12" s="64"/>
      <c r="CL12" s="64"/>
      <c r="CM12" s="64"/>
      <c r="CN12" s="64"/>
      <c r="CO12" s="64"/>
      <c r="CP12" s="64"/>
      <c r="CQ12" s="64"/>
      <c r="CR12" s="64"/>
      <c r="CS12" s="64"/>
      <c r="CT12" s="64"/>
      <c r="CU12" s="64"/>
      <c r="CV12" s="64"/>
      <c r="CW12" s="64"/>
      <c r="CX12" s="64"/>
      <c r="CY12" s="64"/>
      <c r="CZ12" s="64"/>
      <c r="DA12" s="64"/>
      <c r="DB12" s="64"/>
      <c r="DC12" s="64"/>
      <c r="DD12" s="64"/>
      <c r="DE12" s="64"/>
      <c r="DF12" s="64"/>
      <c r="DG12" s="64"/>
      <c r="DH12" s="64"/>
      <c r="DI12" s="64"/>
      <c r="DJ12" s="64"/>
      <c r="DK12" s="64"/>
      <c r="DL12" s="64"/>
      <c r="DM12" s="64"/>
      <c r="DN12" s="64"/>
      <c r="DO12" s="64"/>
      <c r="DP12" s="64"/>
      <c r="DQ12" s="64"/>
      <c r="DR12" s="64"/>
      <c r="DS12" s="64"/>
      <c r="DT12" s="64"/>
      <c r="DU12" s="64"/>
      <c r="DV12" s="64"/>
      <c r="DW12" s="64"/>
      <c r="DX12" s="64"/>
      <c r="DY12" s="64"/>
      <c r="DZ12" s="64"/>
      <c r="EA12" s="64"/>
      <c r="EB12" s="64"/>
      <c r="EC12" s="64"/>
      <c r="ED12" s="64"/>
      <c r="EE12" s="64"/>
      <c r="EF12" s="64"/>
      <c r="EG12" s="64"/>
      <c r="EH12" s="64"/>
      <c r="EI12" s="64"/>
      <c r="EJ12" s="64"/>
      <c r="EK12" s="64"/>
      <c r="EL12" s="64"/>
      <c r="EM12" s="64"/>
      <c r="EN12" s="64"/>
      <c r="EO12" s="64"/>
      <c r="EP12" s="64"/>
      <c r="EQ12" s="64"/>
      <c r="ER12" s="64"/>
      <c r="ES12" s="64"/>
      <c r="ET12" s="64"/>
      <c r="EU12" s="64"/>
      <c r="EV12" s="64"/>
      <c r="EW12" s="64"/>
      <c r="EX12" s="64"/>
      <c r="EY12" s="64"/>
      <c r="EZ12" s="64"/>
      <c r="FA12" s="64"/>
      <c r="FB12" s="64"/>
      <c r="FC12" s="64"/>
      <c r="FD12" s="64"/>
      <c r="FE12" s="64"/>
      <c r="FF12" s="64"/>
      <c r="FG12" s="64"/>
      <c r="FH12" s="64"/>
      <c r="FI12" s="64"/>
      <c r="FJ12" s="64"/>
      <c r="FK12" s="64"/>
      <c r="FL12" s="64"/>
      <c r="FM12" s="64"/>
      <c r="FN12" s="64"/>
      <c r="FO12" s="64"/>
      <c r="FP12" s="64"/>
      <c r="FQ12" s="64"/>
      <c r="FR12" s="64"/>
      <c r="FS12" s="64"/>
      <c r="FT12" s="64"/>
      <c r="FU12" s="64"/>
      <c r="FV12" s="64"/>
      <c r="FW12" s="64"/>
      <c r="FX12" s="64"/>
      <c r="FY12" s="64"/>
      <c r="FZ12" s="64"/>
      <c r="GA12" s="64"/>
      <c r="GB12" s="64"/>
      <c r="GC12" s="64"/>
      <c r="GD12" s="64"/>
      <c r="GE12" s="64"/>
      <c r="GF12" s="64"/>
      <c r="GG12" s="64"/>
      <c r="GH12" s="64"/>
      <c r="GI12" s="64"/>
      <c r="GJ12" s="64"/>
      <c r="GK12" s="64"/>
      <c r="GL12" s="64"/>
      <c r="GM12" s="64"/>
      <c r="GN12" s="64"/>
      <c r="GO12" s="64"/>
      <c r="GP12" s="64"/>
      <c r="GQ12" s="64"/>
      <c r="GR12" s="64"/>
      <c r="GS12" s="64"/>
      <c r="GT12" s="64"/>
      <c r="GU12" s="64"/>
      <c r="GV12" s="64"/>
      <c r="GW12" s="64"/>
      <c r="GX12" s="64"/>
      <c r="GY12" s="64"/>
      <c r="GZ12" s="64"/>
      <c r="HA12" s="64"/>
      <c r="HB12" s="64"/>
      <c r="HC12" s="64"/>
      <c r="HD12" s="64"/>
      <c r="HE12" s="64"/>
      <c r="HF12" s="64"/>
      <c r="HG12" s="64"/>
      <c r="HH12" s="64"/>
      <c r="HI12" s="64"/>
      <c r="HJ12" s="64"/>
      <c r="HK12" s="64"/>
      <c r="HL12" s="64"/>
      <c r="HM12" s="64"/>
      <c r="HN12" s="64"/>
      <c r="HO12" s="64"/>
      <c r="HP12" s="64"/>
      <c r="HQ12" s="64"/>
      <c r="HR12" s="64"/>
      <c r="HS12" s="64"/>
      <c r="HT12" s="64"/>
      <c r="HU12" s="64"/>
      <c r="HV12" s="64"/>
      <c r="HW12" s="64"/>
      <c r="HX12" s="64"/>
      <c r="HY12" s="64"/>
      <c r="HZ12" s="64"/>
      <c r="IA12" s="64"/>
      <c r="IB12" s="64"/>
      <c r="IC12" s="64"/>
      <c r="ID12" s="64"/>
      <c r="IE12" s="64"/>
      <c r="IF12" s="64"/>
      <c r="IG12" s="64"/>
      <c r="IH12" s="64"/>
      <c r="II12" s="64"/>
      <c r="IJ12" s="64"/>
      <c r="IK12" s="64"/>
      <c r="IL12" s="64"/>
      <c r="IM12" s="64"/>
      <c r="IN12" s="64"/>
      <c r="IO12" s="64"/>
      <c r="IP12" s="64"/>
      <c r="IQ12" s="64"/>
      <c r="IR12" s="64"/>
      <c r="IS12" s="64"/>
      <c r="IT12" s="64"/>
      <c r="IU12" s="64"/>
      <c r="IV12" s="64"/>
    </row>
    <row r="13" spans="1:256" ht="15.6" x14ac:dyDescent="0.3">
      <c r="A13" s="66"/>
      <c r="B13" s="66"/>
      <c r="C13" s="67" t="s">
        <v>0</v>
      </c>
      <c r="D13" s="67"/>
      <c r="E13" s="67"/>
      <c r="F13" s="67"/>
      <c r="G13" s="67"/>
      <c r="H13" s="67"/>
      <c r="I13" s="68"/>
      <c r="J13" s="66"/>
      <c r="K13" s="66"/>
      <c r="L13" s="66"/>
      <c r="M13" s="66"/>
      <c r="N13" s="66"/>
      <c r="O13" s="66"/>
      <c r="P13" s="66"/>
      <c r="Q13" s="66"/>
      <c r="R13" s="66"/>
      <c r="S13" s="66"/>
      <c r="T13" s="66"/>
      <c r="U13" s="66"/>
      <c r="V13" s="66"/>
      <c r="W13" s="66"/>
      <c r="X13" s="66"/>
      <c r="Y13" s="66"/>
      <c r="Z13" s="66"/>
      <c r="AA13" s="66"/>
      <c r="AB13" s="66"/>
      <c r="AC13" s="66"/>
      <c r="AD13" s="66"/>
      <c r="AE13" s="66"/>
      <c r="AF13" s="66"/>
      <c r="AG13" s="66"/>
      <c r="AH13" s="66"/>
      <c r="AI13" s="66"/>
      <c r="AJ13" s="66"/>
      <c r="AK13" s="66"/>
      <c r="AL13" s="66"/>
      <c r="AM13" s="66"/>
      <c r="AN13" s="66"/>
      <c r="AO13" s="66"/>
      <c r="AP13" s="66"/>
      <c r="AQ13" s="66"/>
      <c r="AR13" s="66"/>
      <c r="AS13" s="66"/>
      <c r="AT13" s="66"/>
      <c r="AU13" s="66"/>
      <c r="AV13" s="66"/>
      <c r="AW13" s="66"/>
      <c r="AX13" s="66"/>
      <c r="AY13" s="66"/>
      <c r="AZ13" s="66"/>
      <c r="BA13" s="66"/>
      <c r="BB13" s="66"/>
      <c r="BC13" s="66"/>
      <c r="BD13" s="66"/>
      <c r="BE13" s="66"/>
      <c r="BF13" s="66"/>
      <c r="BG13" s="66"/>
      <c r="BH13" s="66"/>
      <c r="BI13" s="66"/>
      <c r="BJ13" s="66"/>
      <c r="BK13" s="66"/>
      <c r="BL13" s="66"/>
      <c r="BM13" s="66"/>
      <c r="BN13" s="66"/>
      <c r="BO13" s="66"/>
      <c r="BP13" s="66"/>
      <c r="BQ13" s="66"/>
      <c r="BR13" s="66"/>
      <c r="BS13" s="66"/>
      <c r="BT13" s="66"/>
      <c r="BU13" s="66"/>
      <c r="BV13" s="66"/>
      <c r="BW13" s="66"/>
      <c r="BX13" s="66"/>
      <c r="BY13" s="66"/>
      <c r="BZ13" s="66"/>
      <c r="CA13" s="66"/>
      <c r="CB13" s="66"/>
      <c r="CC13" s="66"/>
      <c r="CD13" s="66"/>
      <c r="CE13" s="66"/>
      <c r="CF13" s="66"/>
      <c r="CG13" s="66"/>
      <c r="CH13" s="66"/>
      <c r="CI13" s="66"/>
      <c r="CJ13" s="66"/>
      <c r="CK13" s="66"/>
      <c r="CL13" s="66"/>
      <c r="CM13" s="66"/>
      <c r="CN13" s="66"/>
      <c r="CO13" s="66"/>
      <c r="CP13" s="66"/>
      <c r="CQ13" s="66"/>
      <c r="CR13" s="66"/>
      <c r="CS13" s="66"/>
      <c r="CT13" s="66"/>
      <c r="CU13" s="66"/>
      <c r="CV13" s="66"/>
      <c r="CW13" s="66"/>
      <c r="CX13" s="66"/>
      <c r="CY13" s="66"/>
      <c r="CZ13" s="66"/>
      <c r="DA13" s="66"/>
      <c r="DB13" s="66"/>
      <c r="DC13" s="66"/>
      <c r="DD13" s="66"/>
      <c r="DE13" s="66"/>
      <c r="DF13" s="66"/>
      <c r="DG13" s="66"/>
      <c r="DH13" s="66"/>
      <c r="DI13" s="66"/>
      <c r="DJ13" s="66"/>
      <c r="DK13" s="66"/>
      <c r="DL13" s="66"/>
      <c r="DM13" s="66"/>
      <c r="DN13" s="66"/>
      <c r="DO13" s="66"/>
      <c r="DP13" s="66"/>
      <c r="DQ13" s="66"/>
      <c r="DR13" s="66"/>
      <c r="DS13" s="66"/>
      <c r="DT13" s="66"/>
      <c r="DU13" s="66"/>
      <c r="DV13" s="66"/>
      <c r="DW13" s="66"/>
      <c r="DX13" s="66"/>
      <c r="DY13" s="66"/>
      <c r="DZ13" s="66"/>
      <c r="EA13" s="66"/>
      <c r="EB13" s="66"/>
      <c r="EC13" s="66"/>
      <c r="ED13" s="66"/>
      <c r="EE13" s="66"/>
      <c r="EF13" s="66"/>
      <c r="EG13" s="66"/>
      <c r="EH13" s="66"/>
      <c r="EI13" s="66"/>
      <c r="EJ13" s="66"/>
      <c r="EK13" s="66"/>
      <c r="EL13" s="66"/>
      <c r="EM13" s="66"/>
      <c r="EN13" s="66"/>
      <c r="EO13" s="66"/>
      <c r="EP13" s="66"/>
      <c r="EQ13" s="66"/>
      <c r="ER13" s="66"/>
      <c r="ES13" s="66"/>
      <c r="ET13" s="66"/>
      <c r="EU13" s="66"/>
      <c r="EV13" s="66"/>
      <c r="EW13" s="66"/>
      <c r="EX13" s="66"/>
      <c r="EY13" s="66"/>
      <c r="EZ13" s="66"/>
      <c r="FA13" s="66"/>
      <c r="FB13" s="66"/>
      <c r="FC13" s="66"/>
      <c r="FD13" s="66"/>
      <c r="FE13" s="66"/>
      <c r="FF13" s="66"/>
      <c r="FG13" s="66"/>
      <c r="FH13" s="66"/>
      <c r="FI13" s="66"/>
      <c r="FJ13" s="66"/>
      <c r="FK13" s="66"/>
      <c r="FL13" s="66"/>
      <c r="FM13" s="66"/>
      <c r="FN13" s="66"/>
      <c r="FO13" s="66"/>
      <c r="FP13" s="66"/>
      <c r="FQ13" s="66"/>
      <c r="FR13" s="66"/>
      <c r="FS13" s="66"/>
      <c r="FT13" s="66"/>
      <c r="FU13" s="66"/>
      <c r="FV13" s="66"/>
      <c r="FW13" s="66"/>
      <c r="FX13" s="66"/>
      <c r="FY13" s="66"/>
      <c r="FZ13" s="66"/>
      <c r="GA13" s="66"/>
      <c r="GB13" s="66"/>
      <c r="GC13" s="66"/>
      <c r="GD13" s="66"/>
      <c r="GE13" s="66"/>
      <c r="GF13" s="66"/>
      <c r="GG13" s="66"/>
      <c r="GH13" s="66"/>
      <c r="GI13" s="66"/>
      <c r="GJ13" s="66"/>
      <c r="GK13" s="66"/>
      <c r="GL13" s="66"/>
      <c r="GM13" s="66"/>
      <c r="GN13" s="66"/>
      <c r="GO13" s="66"/>
      <c r="GP13" s="66"/>
      <c r="GQ13" s="66"/>
      <c r="GR13" s="66"/>
      <c r="GS13" s="66"/>
      <c r="GT13" s="66"/>
      <c r="GU13" s="66"/>
      <c r="GV13" s="66"/>
      <c r="GW13" s="66"/>
      <c r="GX13" s="66"/>
      <c r="GY13" s="66"/>
      <c r="GZ13" s="66"/>
      <c r="HA13" s="66"/>
      <c r="HB13" s="66"/>
      <c r="HC13" s="66"/>
      <c r="HD13" s="66"/>
      <c r="HE13" s="66"/>
      <c r="HF13" s="66"/>
      <c r="HG13" s="66"/>
      <c r="HH13" s="66"/>
      <c r="HI13" s="66"/>
      <c r="HJ13" s="66"/>
      <c r="HK13" s="66"/>
      <c r="HL13" s="66"/>
      <c r="HM13" s="66"/>
      <c r="HN13" s="66"/>
      <c r="HO13" s="66"/>
      <c r="HP13" s="66"/>
      <c r="HQ13" s="66"/>
      <c r="HR13" s="66"/>
      <c r="HS13" s="66"/>
      <c r="HT13" s="66"/>
      <c r="HU13" s="66"/>
      <c r="HV13" s="66"/>
      <c r="HW13" s="66"/>
      <c r="HX13" s="66"/>
      <c r="HY13" s="66"/>
      <c r="HZ13" s="66"/>
      <c r="IA13" s="66"/>
      <c r="IB13" s="66"/>
      <c r="IC13" s="66"/>
      <c r="ID13" s="66"/>
      <c r="IE13" s="66"/>
      <c r="IF13" s="66"/>
      <c r="IG13" s="66"/>
      <c r="IH13" s="66"/>
      <c r="II13" s="66"/>
      <c r="IJ13" s="66"/>
      <c r="IK13" s="66"/>
      <c r="IL13" s="66"/>
      <c r="IM13" s="66"/>
      <c r="IN13" s="66"/>
      <c r="IO13" s="66"/>
      <c r="IP13" s="66"/>
      <c r="IQ13" s="66"/>
      <c r="IR13" s="66"/>
      <c r="IS13" s="66"/>
      <c r="IT13" s="66"/>
      <c r="IU13" s="66"/>
      <c r="IV13" s="66"/>
    </row>
    <row r="14" spans="1:256" ht="15.6" x14ac:dyDescent="0.3">
      <c r="A14" s="727" t="s">
        <v>46</v>
      </c>
      <c r="B14" s="727"/>
      <c r="C14" s="727"/>
      <c r="D14" s="727"/>
      <c r="E14" s="727"/>
      <c r="F14" s="727"/>
      <c r="G14" s="727"/>
      <c r="H14" s="69"/>
      <c r="I14" s="68"/>
      <c r="J14" s="66"/>
      <c r="K14" s="66"/>
      <c r="L14" s="66"/>
      <c r="M14" s="66"/>
      <c r="N14" s="66"/>
      <c r="O14" s="66"/>
      <c r="P14" s="66"/>
      <c r="Q14" s="66"/>
      <c r="R14" s="66"/>
      <c r="S14" s="66"/>
      <c r="T14" s="66"/>
      <c r="U14" s="66"/>
      <c r="V14" s="66"/>
      <c r="W14" s="66"/>
      <c r="X14" s="66"/>
      <c r="Y14" s="66"/>
      <c r="Z14" s="66"/>
      <c r="AA14" s="66"/>
      <c r="AB14" s="66"/>
      <c r="AC14" s="66"/>
      <c r="AD14" s="66"/>
      <c r="AE14" s="66"/>
      <c r="AF14" s="66"/>
      <c r="AG14" s="66"/>
      <c r="AH14" s="66"/>
      <c r="AI14" s="66"/>
      <c r="AJ14" s="66"/>
      <c r="AK14" s="66"/>
      <c r="AL14" s="66"/>
      <c r="AM14" s="66"/>
      <c r="AN14" s="66"/>
      <c r="AO14" s="66"/>
      <c r="AP14" s="66"/>
      <c r="AQ14" s="66"/>
      <c r="AR14" s="66"/>
      <c r="AS14" s="66"/>
      <c r="AT14" s="66"/>
      <c r="AU14" s="66"/>
      <c r="AV14" s="66"/>
      <c r="AW14" s="66"/>
      <c r="AX14" s="66"/>
      <c r="AY14" s="66"/>
      <c r="AZ14" s="66"/>
      <c r="BA14" s="66"/>
      <c r="BB14" s="66"/>
      <c r="BC14" s="66"/>
      <c r="BD14" s="66"/>
      <c r="BE14" s="66"/>
      <c r="BF14" s="66"/>
      <c r="BG14" s="66"/>
      <c r="BH14" s="66"/>
      <c r="BI14" s="66"/>
      <c r="BJ14" s="66"/>
      <c r="BK14" s="66"/>
      <c r="BL14" s="66"/>
      <c r="BM14" s="66"/>
      <c r="BN14" s="66"/>
      <c r="BO14" s="66"/>
      <c r="BP14" s="66"/>
      <c r="BQ14" s="66"/>
      <c r="BR14" s="66"/>
      <c r="BS14" s="66"/>
      <c r="BT14" s="66"/>
      <c r="BU14" s="66"/>
      <c r="BV14" s="66"/>
      <c r="BW14" s="66"/>
      <c r="BX14" s="66"/>
      <c r="BY14" s="66"/>
      <c r="BZ14" s="66"/>
      <c r="CA14" s="66"/>
      <c r="CB14" s="66"/>
      <c r="CC14" s="66"/>
      <c r="CD14" s="66"/>
      <c r="CE14" s="66"/>
      <c r="CF14" s="66"/>
      <c r="CG14" s="66"/>
      <c r="CH14" s="66"/>
      <c r="CI14" s="66"/>
      <c r="CJ14" s="66"/>
      <c r="CK14" s="66"/>
      <c r="CL14" s="66"/>
      <c r="CM14" s="66"/>
      <c r="CN14" s="66"/>
      <c r="CO14" s="66"/>
      <c r="CP14" s="66"/>
      <c r="CQ14" s="66"/>
      <c r="CR14" s="66"/>
      <c r="CS14" s="66"/>
      <c r="CT14" s="66"/>
      <c r="CU14" s="66"/>
      <c r="CV14" s="66"/>
      <c r="CW14" s="66"/>
      <c r="CX14" s="66"/>
      <c r="CY14" s="66"/>
      <c r="CZ14" s="66"/>
      <c r="DA14" s="66"/>
      <c r="DB14" s="66"/>
      <c r="DC14" s="66"/>
      <c r="DD14" s="66"/>
      <c r="DE14" s="66"/>
      <c r="DF14" s="66"/>
      <c r="DG14" s="66"/>
      <c r="DH14" s="66"/>
      <c r="DI14" s="66"/>
      <c r="DJ14" s="66"/>
      <c r="DK14" s="66"/>
      <c r="DL14" s="66"/>
      <c r="DM14" s="66"/>
      <c r="DN14" s="66"/>
      <c r="DO14" s="66"/>
      <c r="DP14" s="66"/>
      <c r="DQ14" s="66"/>
      <c r="DR14" s="66"/>
      <c r="DS14" s="66"/>
      <c r="DT14" s="66"/>
      <c r="DU14" s="66"/>
      <c r="DV14" s="66"/>
      <c r="DW14" s="66"/>
      <c r="DX14" s="66"/>
      <c r="DY14" s="66"/>
      <c r="DZ14" s="66"/>
      <c r="EA14" s="66"/>
      <c r="EB14" s="66"/>
      <c r="EC14" s="66"/>
      <c r="ED14" s="66"/>
      <c r="EE14" s="66"/>
      <c r="EF14" s="66"/>
      <c r="EG14" s="66"/>
      <c r="EH14" s="66"/>
      <c r="EI14" s="66"/>
      <c r="EJ14" s="66"/>
      <c r="EK14" s="66"/>
      <c r="EL14" s="66"/>
      <c r="EM14" s="66"/>
      <c r="EN14" s="66"/>
      <c r="EO14" s="66"/>
      <c r="EP14" s="66"/>
      <c r="EQ14" s="66"/>
      <c r="ER14" s="66"/>
      <c r="ES14" s="66"/>
      <c r="ET14" s="66"/>
      <c r="EU14" s="66"/>
      <c r="EV14" s="66"/>
      <c r="EW14" s="66"/>
      <c r="EX14" s="66"/>
      <c r="EY14" s="66"/>
      <c r="EZ14" s="66"/>
      <c r="FA14" s="66"/>
      <c r="FB14" s="66"/>
      <c r="FC14" s="66"/>
      <c r="FD14" s="66"/>
      <c r="FE14" s="66"/>
      <c r="FF14" s="66"/>
      <c r="FG14" s="66"/>
      <c r="FH14" s="66"/>
      <c r="FI14" s="66"/>
      <c r="FJ14" s="66"/>
      <c r="FK14" s="66"/>
      <c r="FL14" s="66"/>
      <c r="FM14" s="66"/>
      <c r="FN14" s="66"/>
      <c r="FO14" s="66"/>
      <c r="FP14" s="66"/>
      <c r="FQ14" s="66"/>
      <c r="FR14" s="66"/>
      <c r="FS14" s="66"/>
      <c r="FT14" s="66"/>
      <c r="FU14" s="66"/>
      <c r="FV14" s="66"/>
      <c r="FW14" s="66"/>
      <c r="FX14" s="66"/>
      <c r="FY14" s="66"/>
      <c r="FZ14" s="66"/>
      <c r="GA14" s="66"/>
      <c r="GB14" s="66"/>
      <c r="GC14" s="66"/>
      <c r="GD14" s="66"/>
      <c r="GE14" s="66"/>
      <c r="GF14" s="66"/>
      <c r="GG14" s="66"/>
      <c r="GH14" s="66"/>
      <c r="GI14" s="66"/>
      <c r="GJ14" s="66"/>
      <c r="GK14" s="66"/>
      <c r="GL14" s="66"/>
      <c r="GM14" s="66"/>
      <c r="GN14" s="66"/>
      <c r="GO14" s="66"/>
      <c r="GP14" s="66"/>
      <c r="GQ14" s="66"/>
      <c r="GR14" s="66"/>
      <c r="GS14" s="66"/>
      <c r="GT14" s="66"/>
      <c r="GU14" s="66"/>
      <c r="GV14" s="66"/>
      <c r="GW14" s="66"/>
      <c r="GX14" s="66"/>
      <c r="GY14" s="66"/>
      <c r="GZ14" s="66"/>
      <c r="HA14" s="66"/>
      <c r="HB14" s="66"/>
      <c r="HC14" s="66"/>
      <c r="HD14" s="66"/>
      <c r="HE14" s="66"/>
      <c r="HF14" s="66"/>
      <c r="HG14" s="66"/>
      <c r="HH14" s="66"/>
      <c r="HI14" s="66"/>
      <c r="HJ14" s="66"/>
      <c r="HK14" s="66"/>
      <c r="HL14" s="66"/>
      <c r="HM14" s="66"/>
      <c r="HN14" s="66"/>
      <c r="HO14" s="66"/>
      <c r="HP14" s="66"/>
      <c r="HQ14" s="66"/>
      <c r="HR14" s="66"/>
      <c r="HS14" s="66"/>
      <c r="HT14" s="66"/>
      <c r="HU14" s="66"/>
      <c r="HV14" s="66"/>
      <c r="HW14" s="66"/>
      <c r="HX14" s="66"/>
      <c r="HY14" s="66"/>
      <c r="HZ14" s="66"/>
      <c r="IA14" s="66"/>
      <c r="IB14" s="66"/>
      <c r="IC14" s="66"/>
      <c r="ID14" s="66"/>
      <c r="IE14" s="66"/>
      <c r="IF14" s="66"/>
      <c r="IG14" s="66"/>
      <c r="IH14" s="66"/>
      <c r="II14" s="66"/>
      <c r="IJ14" s="66"/>
      <c r="IK14" s="66"/>
      <c r="IL14" s="66"/>
      <c r="IM14" s="66"/>
      <c r="IN14" s="66"/>
      <c r="IO14" s="66"/>
      <c r="IP14" s="66"/>
      <c r="IQ14" s="66"/>
      <c r="IR14" s="66"/>
      <c r="IS14" s="66"/>
      <c r="IT14" s="66"/>
      <c r="IU14" s="66"/>
      <c r="IV14" s="66"/>
    </row>
    <row r="15" spans="1:256" ht="15.6" x14ac:dyDescent="0.3">
      <c r="A15" s="66"/>
      <c r="B15" s="724" t="s">
        <v>1</v>
      </c>
      <c r="C15" s="724"/>
      <c r="D15" s="724"/>
      <c r="E15" s="724"/>
      <c r="F15" s="70"/>
      <c r="G15" s="70"/>
      <c r="H15" s="70"/>
      <c r="I15" s="68"/>
      <c r="J15" s="66"/>
      <c r="K15" s="66"/>
      <c r="L15" s="66"/>
      <c r="M15" s="66"/>
      <c r="N15" s="66"/>
      <c r="O15" s="66"/>
      <c r="P15" s="66"/>
      <c r="Q15" s="66"/>
      <c r="R15" s="66"/>
      <c r="S15" s="66"/>
      <c r="T15" s="66"/>
      <c r="U15" s="66"/>
      <c r="V15" s="66"/>
      <c r="W15" s="66"/>
      <c r="X15" s="66"/>
      <c r="Y15" s="66"/>
      <c r="Z15" s="66"/>
      <c r="AA15" s="66"/>
      <c r="AB15" s="66"/>
      <c r="AC15" s="66"/>
      <c r="AD15" s="66"/>
      <c r="AE15" s="66"/>
      <c r="AF15" s="66"/>
      <c r="AG15" s="66"/>
      <c r="AH15" s="66"/>
      <c r="AI15" s="66"/>
      <c r="AJ15" s="66"/>
      <c r="AK15" s="66"/>
      <c r="AL15" s="66"/>
      <c r="AM15" s="66"/>
      <c r="AN15" s="66"/>
      <c r="AO15" s="66"/>
      <c r="AP15" s="66"/>
      <c r="AQ15" s="66"/>
      <c r="AR15" s="66"/>
      <c r="AS15" s="66"/>
      <c r="AT15" s="66"/>
      <c r="AU15" s="66"/>
      <c r="AV15" s="66"/>
      <c r="AW15" s="66"/>
      <c r="AX15" s="66"/>
      <c r="AY15" s="66"/>
      <c r="AZ15" s="66"/>
      <c r="BA15" s="66"/>
      <c r="BB15" s="66"/>
      <c r="BC15" s="66"/>
      <c r="BD15" s="66"/>
      <c r="BE15" s="66"/>
      <c r="BF15" s="66"/>
      <c r="BG15" s="66"/>
      <c r="BH15" s="66"/>
      <c r="BI15" s="66"/>
      <c r="BJ15" s="66"/>
      <c r="BK15" s="66"/>
      <c r="BL15" s="66"/>
      <c r="BM15" s="66"/>
      <c r="BN15" s="66"/>
      <c r="BO15" s="66"/>
      <c r="BP15" s="66"/>
      <c r="BQ15" s="66"/>
      <c r="BR15" s="66"/>
      <c r="BS15" s="66"/>
      <c r="BT15" s="66"/>
      <c r="BU15" s="66"/>
      <c r="BV15" s="66"/>
      <c r="BW15" s="66"/>
      <c r="BX15" s="66"/>
      <c r="BY15" s="66"/>
      <c r="BZ15" s="66"/>
      <c r="CA15" s="66"/>
      <c r="CB15" s="66"/>
      <c r="CC15" s="66"/>
      <c r="CD15" s="66"/>
      <c r="CE15" s="66"/>
      <c r="CF15" s="66"/>
      <c r="CG15" s="66"/>
      <c r="CH15" s="66"/>
      <c r="CI15" s="66"/>
      <c r="CJ15" s="66"/>
      <c r="CK15" s="66"/>
      <c r="CL15" s="66"/>
      <c r="CM15" s="66"/>
      <c r="CN15" s="66"/>
      <c r="CO15" s="66"/>
      <c r="CP15" s="66"/>
      <c r="CQ15" s="66"/>
      <c r="CR15" s="66"/>
      <c r="CS15" s="66"/>
      <c r="CT15" s="66"/>
      <c r="CU15" s="66"/>
      <c r="CV15" s="66"/>
      <c r="CW15" s="66"/>
      <c r="CX15" s="66"/>
      <c r="CY15" s="66"/>
      <c r="CZ15" s="66"/>
      <c r="DA15" s="66"/>
      <c r="DB15" s="66"/>
      <c r="DC15" s="66"/>
      <c r="DD15" s="66"/>
      <c r="DE15" s="66"/>
      <c r="DF15" s="66"/>
      <c r="DG15" s="66"/>
      <c r="DH15" s="66"/>
      <c r="DI15" s="66"/>
      <c r="DJ15" s="66"/>
      <c r="DK15" s="66"/>
      <c r="DL15" s="66"/>
      <c r="DM15" s="66"/>
      <c r="DN15" s="66"/>
      <c r="DO15" s="66"/>
      <c r="DP15" s="66"/>
      <c r="DQ15" s="66"/>
      <c r="DR15" s="66"/>
      <c r="DS15" s="66"/>
      <c r="DT15" s="66"/>
      <c r="DU15" s="66"/>
      <c r="DV15" s="66"/>
      <c r="DW15" s="66"/>
      <c r="DX15" s="66"/>
      <c r="DY15" s="66"/>
      <c r="DZ15" s="66"/>
      <c r="EA15" s="66"/>
      <c r="EB15" s="66"/>
      <c r="EC15" s="66"/>
      <c r="ED15" s="66"/>
      <c r="EE15" s="66"/>
      <c r="EF15" s="66"/>
      <c r="EG15" s="66"/>
      <c r="EH15" s="66"/>
      <c r="EI15" s="66"/>
      <c r="EJ15" s="66"/>
      <c r="EK15" s="66"/>
      <c r="EL15" s="66"/>
      <c r="EM15" s="66"/>
      <c r="EN15" s="66"/>
      <c r="EO15" s="66"/>
      <c r="EP15" s="66"/>
      <c r="EQ15" s="66"/>
      <c r="ER15" s="66"/>
      <c r="ES15" s="66"/>
      <c r="ET15" s="66"/>
      <c r="EU15" s="66"/>
      <c r="EV15" s="66"/>
      <c r="EW15" s="66"/>
      <c r="EX15" s="66"/>
      <c r="EY15" s="66"/>
      <c r="EZ15" s="66"/>
      <c r="FA15" s="66"/>
      <c r="FB15" s="66"/>
      <c r="FC15" s="66"/>
      <c r="FD15" s="66"/>
      <c r="FE15" s="66"/>
      <c r="FF15" s="66"/>
      <c r="FG15" s="66"/>
      <c r="FH15" s="66"/>
      <c r="FI15" s="66"/>
      <c r="FJ15" s="66"/>
      <c r="FK15" s="66"/>
      <c r="FL15" s="66"/>
      <c r="FM15" s="66"/>
      <c r="FN15" s="66"/>
      <c r="FO15" s="66"/>
      <c r="FP15" s="66"/>
      <c r="FQ15" s="66"/>
      <c r="FR15" s="66"/>
      <c r="FS15" s="66"/>
      <c r="FT15" s="66"/>
      <c r="FU15" s="66"/>
      <c r="FV15" s="66"/>
      <c r="FW15" s="66"/>
      <c r="FX15" s="66"/>
      <c r="FY15" s="66"/>
      <c r="FZ15" s="66"/>
      <c r="GA15" s="66"/>
      <c r="GB15" s="66"/>
      <c r="GC15" s="66"/>
      <c r="GD15" s="66"/>
      <c r="GE15" s="66"/>
      <c r="GF15" s="66"/>
      <c r="GG15" s="66"/>
      <c r="GH15" s="66"/>
      <c r="GI15" s="66"/>
      <c r="GJ15" s="66"/>
      <c r="GK15" s="66"/>
      <c r="GL15" s="66"/>
      <c r="GM15" s="66"/>
      <c r="GN15" s="66"/>
      <c r="GO15" s="66"/>
      <c r="GP15" s="66"/>
      <c r="GQ15" s="66"/>
      <c r="GR15" s="66"/>
      <c r="GS15" s="66"/>
      <c r="GT15" s="66"/>
      <c r="GU15" s="66"/>
      <c r="GV15" s="66"/>
      <c r="GW15" s="66"/>
      <c r="GX15" s="66"/>
      <c r="GY15" s="66"/>
      <c r="GZ15" s="66"/>
      <c r="HA15" s="66"/>
      <c r="HB15" s="66"/>
      <c r="HC15" s="66"/>
      <c r="HD15" s="66"/>
      <c r="HE15" s="66"/>
      <c r="HF15" s="66"/>
      <c r="HG15" s="66"/>
      <c r="HH15" s="66"/>
      <c r="HI15" s="66"/>
      <c r="HJ15" s="66"/>
      <c r="HK15" s="66"/>
      <c r="HL15" s="66"/>
      <c r="HM15" s="66"/>
      <c r="HN15" s="66"/>
      <c r="HO15" s="66"/>
      <c r="HP15" s="66"/>
      <c r="HQ15" s="66"/>
      <c r="HR15" s="66"/>
      <c r="HS15" s="66"/>
      <c r="HT15" s="66"/>
      <c r="HU15" s="66"/>
      <c r="HV15" s="66"/>
      <c r="HW15" s="66"/>
      <c r="HX15" s="66"/>
      <c r="HY15" s="66"/>
      <c r="HZ15" s="66"/>
      <c r="IA15" s="66"/>
      <c r="IB15" s="66"/>
      <c r="IC15" s="66"/>
      <c r="ID15" s="66"/>
      <c r="IE15" s="66"/>
      <c r="IF15" s="66"/>
      <c r="IG15" s="66"/>
      <c r="IH15" s="66"/>
      <c r="II15" s="66"/>
      <c r="IJ15" s="66"/>
      <c r="IK15" s="66"/>
      <c r="IL15" s="66"/>
      <c r="IM15" s="66"/>
      <c r="IN15" s="66"/>
      <c r="IO15" s="66"/>
      <c r="IP15" s="66"/>
      <c r="IQ15" s="66"/>
      <c r="IR15" s="66"/>
      <c r="IS15" s="66"/>
      <c r="IT15" s="66"/>
      <c r="IU15" s="66"/>
      <c r="IV15" s="66"/>
    </row>
    <row r="16" spans="1:256" ht="15.6" x14ac:dyDescent="0.3">
      <c r="A16" s="66"/>
      <c r="B16" s="67"/>
      <c r="C16" s="67" t="s">
        <v>283</v>
      </c>
      <c r="D16" s="67"/>
      <c r="E16" s="67"/>
      <c r="F16" s="67"/>
      <c r="G16" s="67"/>
      <c r="H16" s="67"/>
      <c r="I16" s="68"/>
      <c r="J16" s="66"/>
      <c r="K16" s="66"/>
      <c r="L16" s="66"/>
      <c r="M16" s="66"/>
      <c r="N16" s="66"/>
      <c r="O16" s="66"/>
      <c r="P16" s="66"/>
      <c r="Q16" s="66"/>
      <c r="R16" s="66"/>
      <c r="S16" s="66"/>
      <c r="T16" s="66"/>
      <c r="U16" s="66"/>
      <c r="V16" s="66"/>
      <c r="W16" s="66"/>
      <c r="X16" s="66"/>
      <c r="Y16" s="66"/>
      <c r="Z16" s="66"/>
      <c r="AA16" s="66"/>
      <c r="AB16" s="66"/>
      <c r="AC16" s="66"/>
      <c r="AD16" s="66"/>
      <c r="AE16" s="66"/>
      <c r="AF16" s="66"/>
      <c r="AG16" s="66"/>
      <c r="AH16" s="66"/>
      <c r="AI16" s="66"/>
      <c r="AJ16" s="66"/>
      <c r="AK16" s="66"/>
      <c r="AL16" s="66"/>
      <c r="AM16" s="66"/>
      <c r="AN16" s="66"/>
      <c r="AO16" s="66"/>
      <c r="AP16" s="66"/>
      <c r="AQ16" s="66"/>
      <c r="AR16" s="66"/>
      <c r="AS16" s="66"/>
      <c r="AT16" s="66"/>
      <c r="AU16" s="66"/>
      <c r="AV16" s="66"/>
      <c r="AW16" s="66"/>
      <c r="AX16" s="66"/>
      <c r="AY16" s="66"/>
      <c r="AZ16" s="66"/>
      <c r="BA16" s="66"/>
      <c r="BB16" s="66"/>
      <c r="BC16" s="66"/>
      <c r="BD16" s="66"/>
      <c r="BE16" s="66"/>
      <c r="BF16" s="66"/>
      <c r="BG16" s="66"/>
      <c r="BH16" s="66"/>
      <c r="BI16" s="66"/>
      <c r="BJ16" s="66"/>
      <c r="BK16" s="66"/>
      <c r="BL16" s="66"/>
      <c r="BM16" s="66"/>
      <c r="BN16" s="66"/>
      <c r="BO16" s="66"/>
      <c r="BP16" s="66"/>
      <c r="BQ16" s="66"/>
      <c r="BR16" s="66"/>
      <c r="BS16" s="66"/>
      <c r="BT16" s="66"/>
      <c r="BU16" s="66"/>
      <c r="BV16" s="66"/>
      <c r="BW16" s="66"/>
      <c r="BX16" s="66"/>
      <c r="BY16" s="66"/>
      <c r="BZ16" s="66"/>
      <c r="CA16" s="66"/>
      <c r="CB16" s="66"/>
      <c r="CC16" s="66"/>
      <c r="CD16" s="66"/>
      <c r="CE16" s="66"/>
      <c r="CF16" s="66"/>
      <c r="CG16" s="66"/>
      <c r="CH16" s="66"/>
      <c r="CI16" s="66"/>
      <c r="CJ16" s="66"/>
      <c r="CK16" s="66"/>
      <c r="CL16" s="66"/>
      <c r="CM16" s="66"/>
      <c r="CN16" s="66"/>
      <c r="CO16" s="66"/>
      <c r="CP16" s="66"/>
      <c r="CQ16" s="66"/>
      <c r="CR16" s="66"/>
      <c r="CS16" s="66"/>
      <c r="CT16" s="66"/>
      <c r="CU16" s="66"/>
      <c r="CV16" s="66"/>
      <c r="CW16" s="66"/>
      <c r="CX16" s="66"/>
      <c r="CY16" s="66"/>
      <c r="CZ16" s="66"/>
      <c r="DA16" s="66"/>
      <c r="DB16" s="66"/>
      <c r="DC16" s="66"/>
      <c r="DD16" s="66"/>
      <c r="DE16" s="66"/>
      <c r="DF16" s="66"/>
      <c r="DG16" s="66"/>
      <c r="DH16" s="66"/>
      <c r="DI16" s="66"/>
      <c r="DJ16" s="66"/>
      <c r="DK16" s="66"/>
      <c r="DL16" s="66"/>
      <c r="DM16" s="66"/>
      <c r="DN16" s="66"/>
      <c r="DO16" s="66"/>
      <c r="DP16" s="66"/>
      <c r="DQ16" s="66"/>
      <c r="DR16" s="66"/>
      <c r="DS16" s="66"/>
      <c r="DT16" s="66"/>
      <c r="DU16" s="66"/>
      <c r="DV16" s="66"/>
      <c r="DW16" s="66"/>
      <c r="DX16" s="66"/>
      <c r="DY16" s="66"/>
      <c r="DZ16" s="66"/>
      <c r="EA16" s="66"/>
      <c r="EB16" s="66"/>
      <c r="EC16" s="66"/>
      <c r="ED16" s="66"/>
      <c r="EE16" s="66"/>
      <c r="EF16" s="66"/>
      <c r="EG16" s="66"/>
      <c r="EH16" s="66"/>
      <c r="EI16" s="66"/>
      <c r="EJ16" s="66"/>
      <c r="EK16" s="66"/>
      <c r="EL16" s="66"/>
      <c r="EM16" s="66"/>
      <c r="EN16" s="66"/>
      <c r="EO16" s="66"/>
      <c r="EP16" s="66"/>
      <c r="EQ16" s="66"/>
      <c r="ER16" s="66"/>
      <c r="ES16" s="66"/>
      <c r="ET16" s="66"/>
      <c r="EU16" s="66"/>
      <c r="EV16" s="66"/>
      <c r="EW16" s="66"/>
      <c r="EX16" s="66"/>
      <c r="EY16" s="66"/>
      <c r="EZ16" s="66"/>
      <c r="FA16" s="66"/>
      <c r="FB16" s="66"/>
      <c r="FC16" s="66"/>
      <c r="FD16" s="66"/>
      <c r="FE16" s="66"/>
      <c r="FF16" s="66"/>
      <c r="FG16" s="66"/>
      <c r="FH16" s="66"/>
      <c r="FI16" s="66"/>
      <c r="FJ16" s="66"/>
      <c r="FK16" s="66"/>
      <c r="FL16" s="66"/>
      <c r="FM16" s="66"/>
      <c r="FN16" s="66"/>
      <c r="FO16" s="66"/>
      <c r="FP16" s="66"/>
      <c r="FQ16" s="66"/>
      <c r="FR16" s="66"/>
      <c r="FS16" s="66"/>
      <c r="FT16" s="66"/>
      <c r="FU16" s="66"/>
      <c r="FV16" s="66"/>
      <c r="FW16" s="66"/>
      <c r="FX16" s="66"/>
      <c r="FY16" s="66"/>
      <c r="FZ16" s="66"/>
      <c r="GA16" s="66"/>
      <c r="GB16" s="66"/>
      <c r="GC16" s="66"/>
      <c r="GD16" s="66"/>
      <c r="GE16" s="66"/>
      <c r="GF16" s="66"/>
      <c r="GG16" s="66"/>
      <c r="GH16" s="66"/>
      <c r="GI16" s="66"/>
      <c r="GJ16" s="66"/>
      <c r="GK16" s="66"/>
      <c r="GL16" s="66"/>
      <c r="GM16" s="66"/>
      <c r="GN16" s="66"/>
      <c r="GO16" s="66"/>
      <c r="GP16" s="66"/>
      <c r="GQ16" s="66"/>
      <c r="GR16" s="66"/>
      <c r="GS16" s="66"/>
      <c r="GT16" s="66"/>
      <c r="GU16" s="66"/>
      <c r="GV16" s="66"/>
      <c r="GW16" s="66"/>
      <c r="GX16" s="66"/>
      <c r="GY16" s="66"/>
      <c r="GZ16" s="66"/>
      <c r="HA16" s="66"/>
      <c r="HB16" s="66"/>
      <c r="HC16" s="66"/>
      <c r="HD16" s="66"/>
      <c r="HE16" s="66"/>
      <c r="HF16" s="66"/>
      <c r="HG16" s="66"/>
      <c r="HH16" s="66"/>
      <c r="HI16" s="66"/>
      <c r="HJ16" s="66"/>
      <c r="HK16" s="66"/>
      <c r="HL16" s="66"/>
      <c r="HM16" s="66"/>
      <c r="HN16" s="66"/>
      <c r="HO16" s="66"/>
      <c r="HP16" s="66"/>
      <c r="HQ16" s="66"/>
      <c r="HR16" s="66"/>
      <c r="HS16" s="66"/>
      <c r="HT16" s="66"/>
      <c r="HU16" s="66"/>
      <c r="HV16" s="66"/>
      <c r="HW16" s="66"/>
      <c r="HX16" s="66"/>
      <c r="HY16" s="66"/>
      <c r="HZ16" s="66"/>
      <c r="IA16" s="66"/>
      <c r="IB16" s="66"/>
      <c r="IC16" s="66"/>
      <c r="ID16" s="66"/>
      <c r="IE16" s="66"/>
      <c r="IF16" s="66"/>
      <c r="IG16" s="66"/>
      <c r="IH16" s="66"/>
      <c r="II16" s="66"/>
      <c r="IJ16" s="66"/>
      <c r="IK16" s="66"/>
      <c r="IL16" s="66"/>
      <c r="IM16" s="66"/>
      <c r="IN16" s="66"/>
      <c r="IO16" s="66"/>
      <c r="IP16" s="66"/>
      <c r="IQ16" s="66"/>
      <c r="IR16" s="66"/>
      <c r="IS16" s="66"/>
      <c r="IT16" s="66"/>
      <c r="IU16" s="66"/>
      <c r="IV16" s="66"/>
    </row>
    <row r="17" spans="1:256" s="76" customFormat="1" ht="34.200000000000003" customHeight="1" x14ac:dyDescent="0.3">
      <c r="A17" s="691" t="s">
        <v>218</v>
      </c>
      <c r="B17" s="691"/>
      <c r="C17" s="691"/>
      <c r="D17" s="691"/>
      <c r="E17" s="691"/>
      <c r="F17" s="691"/>
      <c r="G17" s="691"/>
      <c r="H17" s="691"/>
      <c r="I17" s="691"/>
      <c r="J17" s="691"/>
      <c r="K17" s="691"/>
      <c r="L17" s="112"/>
      <c r="M17" s="112"/>
    </row>
    <row r="18" spans="1:256" s="246" customFormat="1" ht="51.75" customHeight="1" x14ac:dyDescent="0.3">
      <c r="A18" s="704" t="s">
        <v>299</v>
      </c>
      <c r="B18" s="704"/>
      <c r="C18" s="704"/>
      <c r="D18" s="704"/>
      <c r="E18" s="704"/>
      <c r="F18" s="704"/>
      <c r="G18" s="704"/>
      <c r="H18" s="247"/>
      <c r="I18" s="248"/>
      <c r="J18" s="247"/>
      <c r="K18" s="247"/>
      <c r="L18" s="247"/>
      <c r="M18" s="247"/>
    </row>
    <row r="19" spans="1:256" ht="118.2" customHeight="1" x14ac:dyDescent="0.3">
      <c r="A19" s="725" t="s">
        <v>310</v>
      </c>
      <c r="B19" s="725"/>
      <c r="C19" s="725"/>
      <c r="D19" s="725"/>
      <c r="E19" s="725"/>
      <c r="F19" s="725"/>
      <c r="G19" s="725"/>
      <c r="H19" s="725"/>
      <c r="I19" s="725"/>
      <c r="J19" s="725"/>
      <c r="K19" s="725"/>
      <c r="L19" s="725"/>
      <c r="M19" s="66"/>
      <c r="N19" s="66"/>
      <c r="O19" s="66"/>
      <c r="P19" s="66"/>
      <c r="Q19" s="66"/>
      <c r="R19" s="66"/>
      <c r="S19" s="66"/>
      <c r="T19" s="66"/>
      <c r="U19" s="66"/>
      <c r="V19" s="66"/>
      <c r="W19" s="66"/>
      <c r="X19" s="66"/>
      <c r="Y19" s="66"/>
      <c r="Z19" s="66"/>
      <c r="AA19" s="66"/>
      <c r="AB19" s="66"/>
      <c r="AC19" s="66"/>
      <c r="AD19" s="66"/>
      <c r="AE19" s="66"/>
      <c r="AF19" s="66"/>
      <c r="AG19" s="66"/>
      <c r="AH19" s="66"/>
      <c r="AI19" s="66"/>
      <c r="AJ19" s="66"/>
      <c r="AK19" s="66"/>
      <c r="AL19" s="66"/>
      <c r="AM19" s="66"/>
      <c r="AN19" s="66"/>
      <c r="AO19" s="66"/>
      <c r="AP19" s="66"/>
      <c r="AQ19" s="66"/>
      <c r="AR19" s="66"/>
      <c r="AS19" s="66"/>
      <c r="AT19" s="66"/>
      <c r="AU19" s="66"/>
      <c r="AV19" s="66"/>
      <c r="AW19" s="66"/>
      <c r="AX19" s="66"/>
      <c r="AY19" s="66"/>
      <c r="AZ19" s="66"/>
      <c r="BA19" s="66"/>
      <c r="BB19" s="66"/>
      <c r="BC19" s="66"/>
      <c r="BD19" s="66"/>
      <c r="BE19" s="66"/>
      <c r="BF19" s="66"/>
      <c r="BG19" s="66"/>
      <c r="BH19" s="66"/>
      <c r="BI19" s="66"/>
      <c r="BJ19" s="66"/>
      <c r="BK19" s="66"/>
      <c r="BL19" s="66"/>
      <c r="BM19" s="66"/>
      <c r="BN19" s="66"/>
      <c r="BO19" s="66"/>
      <c r="BP19" s="66"/>
      <c r="BQ19" s="66"/>
      <c r="BR19" s="66"/>
      <c r="BS19" s="66"/>
      <c r="BT19" s="66"/>
      <c r="BU19" s="66"/>
      <c r="BV19" s="66"/>
      <c r="BW19" s="66"/>
      <c r="BX19" s="66"/>
      <c r="BY19" s="66"/>
      <c r="BZ19" s="66"/>
      <c r="CA19" s="66"/>
      <c r="CB19" s="66"/>
      <c r="CC19" s="66"/>
      <c r="CD19" s="66"/>
      <c r="CE19" s="66"/>
      <c r="CF19" s="66"/>
      <c r="CG19" s="66"/>
      <c r="CH19" s="66"/>
      <c r="CI19" s="66"/>
      <c r="CJ19" s="66"/>
      <c r="CK19" s="66"/>
      <c r="CL19" s="66"/>
      <c r="CM19" s="66"/>
      <c r="CN19" s="66"/>
      <c r="CO19" s="66"/>
      <c r="CP19" s="66"/>
      <c r="CQ19" s="66"/>
      <c r="CR19" s="66"/>
      <c r="CS19" s="66"/>
      <c r="CT19" s="66"/>
      <c r="CU19" s="66"/>
      <c r="CV19" s="66"/>
      <c r="CW19" s="66"/>
      <c r="CX19" s="66"/>
      <c r="CY19" s="66"/>
      <c r="CZ19" s="66"/>
      <c r="DA19" s="66"/>
      <c r="DB19" s="66"/>
      <c r="DC19" s="66"/>
      <c r="DD19" s="66"/>
      <c r="DE19" s="66"/>
      <c r="DF19" s="66"/>
      <c r="DG19" s="66"/>
      <c r="DH19" s="66"/>
      <c r="DI19" s="66"/>
      <c r="DJ19" s="66"/>
      <c r="DK19" s="66"/>
      <c r="DL19" s="66"/>
      <c r="DM19" s="66"/>
      <c r="DN19" s="66"/>
      <c r="DO19" s="66"/>
      <c r="DP19" s="66"/>
      <c r="DQ19" s="66"/>
      <c r="DR19" s="66"/>
      <c r="DS19" s="66"/>
      <c r="DT19" s="66"/>
      <c r="DU19" s="66"/>
      <c r="DV19" s="66"/>
      <c r="DW19" s="66"/>
      <c r="DX19" s="66"/>
      <c r="DY19" s="66"/>
      <c r="DZ19" s="66"/>
      <c r="EA19" s="66"/>
      <c r="EB19" s="66"/>
      <c r="EC19" s="66"/>
      <c r="ED19" s="66"/>
      <c r="EE19" s="66"/>
      <c r="EF19" s="66"/>
      <c r="EG19" s="66"/>
      <c r="EH19" s="66"/>
      <c r="EI19" s="66"/>
      <c r="EJ19" s="66"/>
      <c r="EK19" s="66"/>
      <c r="EL19" s="66"/>
      <c r="EM19" s="66"/>
      <c r="EN19" s="66"/>
      <c r="EO19" s="66"/>
      <c r="EP19" s="66"/>
      <c r="EQ19" s="66"/>
      <c r="ER19" s="66"/>
      <c r="ES19" s="66"/>
      <c r="ET19" s="66"/>
      <c r="EU19" s="66"/>
      <c r="EV19" s="66"/>
      <c r="EW19" s="66"/>
      <c r="EX19" s="66"/>
      <c r="EY19" s="66"/>
      <c r="EZ19" s="66"/>
      <c r="FA19" s="66"/>
      <c r="FB19" s="66"/>
      <c r="FC19" s="66"/>
      <c r="FD19" s="66"/>
      <c r="FE19" s="66"/>
      <c r="FF19" s="66"/>
      <c r="FG19" s="66"/>
      <c r="FH19" s="66"/>
      <c r="FI19" s="66"/>
      <c r="FJ19" s="66"/>
      <c r="FK19" s="66"/>
      <c r="FL19" s="66"/>
      <c r="FM19" s="66"/>
      <c r="FN19" s="66"/>
      <c r="FO19" s="66"/>
      <c r="FP19" s="66"/>
      <c r="FQ19" s="66"/>
      <c r="FR19" s="66"/>
      <c r="FS19" s="66"/>
      <c r="FT19" s="66"/>
      <c r="FU19" s="66"/>
      <c r="FV19" s="66"/>
      <c r="FW19" s="66"/>
      <c r="FX19" s="66"/>
      <c r="FY19" s="66"/>
      <c r="FZ19" s="66"/>
      <c r="GA19" s="66"/>
      <c r="GB19" s="66"/>
      <c r="GC19" s="66"/>
      <c r="GD19" s="66"/>
      <c r="GE19" s="66"/>
      <c r="GF19" s="66"/>
      <c r="GG19" s="66"/>
      <c r="GH19" s="66"/>
      <c r="GI19" s="66"/>
      <c r="GJ19" s="66"/>
      <c r="GK19" s="66"/>
      <c r="GL19" s="66"/>
      <c r="GM19" s="66"/>
      <c r="GN19" s="66"/>
      <c r="GO19" s="66"/>
      <c r="GP19" s="66"/>
      <c r="GQ19" s="66"/>
      <c r="GR19" s="66"/>
      <c r="GS19" s="66"/>
      <c r="GT19" s="66"/>
      <c r="GU19" s="66"/>
      <c r="GV19" s="66"/>
      <c r="GW19" s="66"/>
      <c r="GX19" s="66"/>
      <c r="GY19" s="66"/>
      <c r="GZ19" s="66"/>
      <c r="HA19" s="66"/>
      <c r="HB19" s="66"/>
      <c r="HC19" s="66"/>
      <c r="HD19" s="66"/>
      <c r="HE19" s="66"/>
      <c r="HF19" s="66"/>
      <c r="HG19" s="66"/>
      <c r="HH19" s="66"/>
      <c r="HI19" s="66"/>
      <c r="HJ19" s="66"/>
      <c r="HK19" s="66"/>
      <c r="HL19" s="66"/>
      <c r="HM19" s="66"/>
      <c r="HN19" s="66"/>
      <c r="HO19" s="66"/>
      <c r="HP19" s="66"/>
      <c r="HQ19" s="66"/>
      <c r="HR19" s="66"/>
      <c r="HS19" s="66"/>
      <c r="HT19" s="66"/>
      <c r="HU19" s="66"/>
      <c r="HV19" s="66"/>
      <c r="HW19" s="66"/>
      <c r="HX19" s="66"/>
      <c r="HY19" s="66"/>
      <c r="HZ19" s="66"/>
      <c r="IA19" s="66"/>
      <c r="IB19" s="66"/>
      <c r="IC19" s="66"/>
      <c r="ID19" s="66"/>
      <c r="IE19" s="66"/>
      <c r="IF19" s="66"/>
      <c r="IG19" s="66"/>
      <c r="IH19" s="66"/>
      <c r="II19" s="66"/>
      <c r="IJ19" s="66"/>
      <c r="IK19" s="66"/>
      <c r="IL19" s="66"/>
      <c r="IM19" s="66"/>
      <c r="IN19" s="66"/>
      <c r="IO19" s="66"/>
      <c r="IP19" s="66"/>
      <c r="IQ19" s="66"/>
      <c r="IR19" s="66"/>
      <c r="IS19" s="66"/>
      <c r="IT19" s="66"/>
      <c r="IU19" s="66"/>
      <c r="IV19" s="66"/>
    </row>
    <row r="20" spans="1:256" ht="15.6" x14ac:dyDescent="0.3">
      <c r="A20" s="64" t="s">
        <v>50</v>
      </c>
      <c r="B20" s="75"/>
      <c r="C20" s="75"/>
      <c r="D20" s="75"/>
      <c r="E20" s="75"/>
      <c r="F20" s="75"/>
      <c r="G20" s="75"/>
      <c r="H20" s="75"/>
      <c r="I20" s="75"/>
      <c r="J20" s="75"/>
      <c r="K20" s="75"/>
      <c r="L20" s="75"/>
      <c r="M20" s="75"/>
      <c r="N20" s="75"/>
      <c r="O20" s="75"/>
      <c r="P20" s="75"/>
      <c r="Q20" s="75"/>
      <c r="R20" s="75"/>
      <c r="S20" s="75"/>
      <c r="T20" s="75"/>
      <c r="U20" s="75"/>
      <c r="V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c r="EY20" s="75"/>
      <c r="EZ20" s="75"/>
      <c r="FA20" s="75"/>
      <c r="FB20" s="75"/>
      <c r="FC20" s="75"/>
      <c r="FD20" s="75"/>
      <c r="FE20" s="75"/>
      <c r="FF20" s="75"/>
      <c r="FG20" s="75"/>
      <c r="FH20" s="75"/>
      <c r="FI20" s="75"/>
      <c r="FJ20" s="75"/>
      <c r="FK20" s="75"/>
      <c r="FL20" s="75"/>
      <c r="FM20" s="75"/>
      <c r="FN20" s="75"/>
      <c r="FO20" s="75"/>
      <c r="FP20" s="75"/>
      <c r="FQ20" s="75"/>
      <c r="FR20" s="75"/>
      <c r="FS20" s="75"/>
      <c r="FT20" s="75"/>
      <c r="FU20" s="75"/>
      <c r="FV20" s="75"/>
      <c r="FW20" s="75"/>
      <c r="FX20" s="75"/>
      <c r="FY20" s="75"/>
      <c r="FZ20" s="75"/>
      <c r="GA20" s="75"/>
      <c r="GB20" s="75"/>
      <c r="GC20" s="75"/>
      <c r="GD20" s="75"/>
      <c r="GE20" s="75"/>
      <c r="GF20" s="75"/>
      <c r="GG20" s="75"/>
      <c r="GH20" s="75"/>
      <c r="GI20" s="75"/>
      <c r="GJ20" s="75"/>
      <c r="GK20" s="75"/>
      <c r="GL20" s="75"/>
      <c r="GM20" s="75"/>
      <c r="GN20" s="75"/>
      <c r="GO20" s="75"/>
      <c r="GP20" s="75"/>
      <c r="GQ20" s="75"/>
      <c r="GR20" s="75"/>
      <c r="GS20" s="75"/>
      <c r="GT20" s="75"/>
      <c r="GU20" s="75"/>
      <c r="GV20" s="75"/>
      <c r="GW20" s="75"/>
      <c r="GX20" s="75"/>
      <c r="GY20" s="75"/>
      <c r="GZ20" s="75"/>
      <c r="HA20" s="75"/>
      <c r="HB20" s="75"/>
      <c r="HC20" s="75"/>
      <c r="HD20" s="75"/>
      <c r="HE20" s="75"/>
      <c r="HF20" s="75"/>
      <c r="HG20" s="75"/>
      <c r="HH20" s="75"/>
      <c r="HI20" s="75"/>
      <c r="HJ20" s="75"/>
      <c r="HK20" s="75"/>
      <c r="HL20" s="75"/>
      <c r="HM20" s="75"/>
      <c r="HN20" s="75"/>
      <c r="HO20" s="75"/>
      <c r="HP20" s="75"/>
      <c r="HQ20" s="75"/>
      <c r="HR20" s="75"/>
      <c r="HS20" s="75"/>
      <c r="HT20" s="75"/>
      <c r="HU20" s="75"/>
      <c r="HV20" s="75"/>
      <c r="HW20" s="75"/>
      <c r="HX20" s="75"/>
      <c r="HY20" s="75"/>
      <c r="HZ20" s="75"/>
      <c r="IA20" s="75"/>
      <c r="IB20" s="75"/>
      <c r="IC20" s="75"/>
      <c r="ID20" s="75"/>
      <c r="IE20" s="75"/>
      <c r="IF20" s="75"/>
      <c r="IG20" s="75"/>
      <c r="IH20" s="75"/>
      <c r="II20" s="75"/>
      <c r="IJ20" s="75"/>
      <c r="IK20" s="75"/>
      <c r="IL20" s="75"/>
      <c r="IM20" s="75"/>
      <c r="IN20" s="75"/>
      <c r="IO20" s="75"/>
      <c r="IP20" s="75"/>
      <c r="IQ20" s="75"/>
      <c r="IR20" s="75"/>
      <c r="IS20" s="75"/>
      <c r="IT20" s="75"/>
      <c r="IU20" s="75"/>
      <c r="IV20" s="75"/>
    </row>
    <row r="21" spans="1:256" ht="19.95" customHeight="1" x14ac:dyDescent="0.3">
      <c r="A21" s="726" t="s">
        <v>51</v>
      </c>
      <c r="B21" s="726"/>
      <c r="C21" s="726"/>
      <c r="D21" s="726"/>
      <c r="E21" s="726"/>
      <c r="F21" s="726"/>
      <c r="G21" s="726"/>
      <c r="H21" s="75"/>
      <c r="I21" s="75"/>
      <c r="J21" s="75"/>
      <c r="K21" s="75"/>
      <c r="L21" s="75"/>
      <c r="M21" s="75"/>
      <c r="N21" s="75"/>
      <c r="O21" s="75"/>
      <c r="P21" s="75"/>
      <c r="Q21" s="75"/>
      <c r="R21" s="75"/>
      <c r="S21" s="75"/>
      <c r="T21" s="75"/>
      <c r="U21" s="75"/>
      <c r="V21" s="75"/>
      <c r="W21" s="75"/>
      <c r="X21" s="75"/>
      <c r="Y21" s="75"/>
      <c r="Z21" s="75"/>
      <c r="AA21" s="75"/>
      <c r="AB21" s="75"/>
      <c r="AC21" s="75"/>
      <c r="AD21" s="75"/>
      <c r="AE21" s="75"/>
      <c r="AF21" s="75"/>
      <c r="AG21" s="75"/>
      <c r="AH21" s="75"/>
      <c r="AI21" s="75"/>
      <c r="AJ21" s="75"/>
      <c r="AK21" s="75"/>
      <c r="AL21" s="75"/>
      <c r="AM21" s="75"/>
      <c r="AN21" s="75"/>
      <c r="AO21" s="75"/>
      <c r="AP21" s="75"/>
      <c r="AQ21" s="75"/>
      <c r="AR21" s="75"/>
      <c r="AS21" s="75"/>
      <c r="AT21" s="75"/>
      <c r="AU21" s="75"/>
      <c r="AV21" s="75"/>
      <c r="AW21" s="75"/>
      <c r="AX21" s="75"/>
      <c r="AY21" s="75"/>
      <c r="AZ21" s="75"/>
      <c r="BA21" s="75"/>
      <c r="BB21" s="75"/>
      <c r="BC21" s="75"/>
      <c r="BD21" s="75"/>
      <c r="BE21" s="75"/>
      <c r="BF21" s="75"/>
      <c r="BG21" s="75"/>
      <c r="BH21" s="75"/>
      <c r="BI21" s="75"/>
      <c r="BJ21" s="75"/>
      <c r="BK21" s="75"/>
      <c r="BL21" s="75"/>
      <c r="BM21" s="75"/>
      <c r="BN21" s="75"/>
      <c r="BO21" s="75"/>
      <c r="BP21" s="75"/>
      <c r="BQ21" s="75"/>
      <c r="BR21" s="75"/>
      <c r="BS21" s="75"/>
      <c r="BT21" s="75"/>
      <c r="BU21" s="75"/>
      <c r="BV21" s="75"/>
      <c r="BW21" s="75"/>
      <c r="BX21" s="75"/>
      <c r="BY21" s="75"/>
      <c r="BZ21" s="75"/>
      <c r="CA21" s="75"/>
      <c r="CB21" s="75"/>
      <c r="CC21" s="75"/>
      <c r="CD21" s="75"/>
      <c r="CE21" s="75"/>
      <c r="CF21" s="75"/>
      <c r="CG21" s="75"/>
      <c r="CH21" s="75"/>
      <c r="CI21" s="75"/>
      <c r="CJ21" s="75"/>
      <c r="CK21" s="75"/>
      <c r="CL21" s="75"/>
      <c r="CM21" s="75"/>
      <c r="CN21" s="75"/>
      <c r="CO21" s="75"/>
      <c r="CP21" s="75"/>
      <c r="CQ21" s="75"/>
      <c r="CR21" s="75"/>
      <c r="CS21" s="75"/>
      <c r="CT21" s="75"/>
      <c r="CU21" s="75"/>
      <c r="CV21" s="75"/>
      <c r="CW21" s="75"/>
      <c r="CX21" s="75"/>
      <c r="CY21" s="75"/>
      <c r="CZ21" s="75"/>
      <c r="DA21" s="75"/>
      <c r="DB21" s="75"/>
      <c r="DC21" s="75"/>
      <c r="DD21" s="75"/>
      <c r="DE21" s="75"/>
      <c r="DF21" s="75"/>
      <c r="DG21" s="75"/>
      <c r="DH21" s="75"/>
      <c r="DI21" s="75"/>
      <c r="DJ21" s="75"/>
      <c r="DK21" s="75"/>
      <c r="DL21" s="75"/>
      <c r="DM21" s="75"/>
      <c r="DN21" s="75"/>
      <c r="DO21" s="75"/>
      <c r="DP21" s="75"/>
      <c r="DQ21" s="75"/>
      <c r="DR21" s="75"/>
      <c r="DS21" s="75"/>
      <c r="DT21" s="75"/>
      <c r="DU21" s="75"/>
      <c r="DV21" s="75"/>
      <c r="DW21" s="75"/>
      <c r="DX21" s="75"/>
      <c r="DY21" s="75"/>
      <c r="DZ21" s="75"/>
      <c r="EA21" s="75"/>
      <c r="EB21" s="75"/>
      <c r="EC21" s="75"/>
      <c r="ED21" s="75"/>
      <c r="EE21" s="75"/>
      <c r="EF21" s="75"/>
      <c r="EG21" s="75"/>
      <c r="EH21" s="75"/>
      <c r="EI21" s="75"/>
      <c r="EJ21" s="75"/>
      <c r="EK21" s="75"/>
      <c r="EL21" s="75"/>
      <c r="EM21" s="75"/>
      <c r="EN21" s="75"/>
      <c r="EO21" s="75"/>
      <c r="EP21" s="75"/>
      <c r="EQ21" s="75"/>
      <c r="ER21" s="75"/>
      <c r="ES21" s="75"/>
      <c r="ET21" s="75"/>
      <c r="EU21" s="75"/>
      <c r="EV21" s="75"/>
      <c r="EW21" s="75"/>
      <c r="EX21" s="75"/>
      <c r="EY21" s="75"/>
      <c r="EZ21" s="75"/>
      <c r="FA21" s="75"/>
      <c r="FB21" s="75"/>
      <c r="FC21" s="75"/>
      <c r="FD21" s="75"/>
      <c r="FE21" s="75"/>
      <c r="FF21" s="75"/>
      <c r="FG21" s="75"/>
      <c r="FH21" s="75"/>
      <c r="FI21" s="75"/>
      <c r="FJ21" s="75"/>
      <c r="FK21" s="75"/>
      <c r="FL21" s="75"/>
      <c r="FM21" s="75"/>
      <c r="FN21" s="75"/>
      <c r="FO21" s="75"/>
      <c r="FP21" s="75"/>
      <c r="FQ21" s="75"/>
      <c r="FR21" s="75"/>
      <c r="FS21" s="75"/>
      <c r="FT21" s="75"/>
      <c r="FU21" s="75"/>
      <c r="FV21" s="75"/>
      <c r="FW21" s="75"/>
      <c r="FX21" s="75"/>
      <c r="FY21" s="75"/>
      <c r="FZ21" s="75"/>
      <c r="GA21" s="75"/>
      <c r="GB21" s="75"/>
      <c r="GC21" s="75"/>
      <c r="GD21" s="75"/>
      <c r="GE21" s="75"/>
      <c r="GF21" s="75"/>
      <c r="GG21" s="75"/>
      <c r="GH21" s="75"/>
      <c r="GI21" s="75"/>
      <c r="GJ21" s="75"/>
      <c r="GK21" s="75"/>
      <c r="GL21" s="75"/>
      <c r="GM21" s="75"/>
      <c r="GN21" s="75"/>
      <c r="GO21" s="75"/>
      <c r="GP21" s="75"/>
      <c r="GQ21" s="75"/>
      <c r="GR21" s="75"/>
      <c r="GS21" s="75"/>
      <c r="GT21" s="75"/>
      <c r="GU21" s="75"/>
      <c r="GV21" s="75"/>
      <c r="GW21" s="75"/>
      <c r="GX21" s="75"/>
      <c r="GY21" s="75"/>
      <c r="GZ21" s="75"/>
      <c r="HA21" s="75"/>
      <c r="HB21" s="75"/>
      <c r="HC21" s="75"/>
      <c r="HD21" s="75"/>
      <c r="HE21" s="75"/>
      <c r="HF21" s="75"/>
      <c r="HG21" s="75"/>
      <c r="HH21" s="75"/>
      <c r="HI21" s="75"/>
      <c r="HJ21" s="75"/>
      <c r="HK21" s="75"/>
      <c r="HL21" s="75"/>
      <c r="HM21" s="75"/>
      <c r="HN21" s="75"/>
      <c r="HO21" s="75"/>
      <c r="HP21" s="75"/>
      <c r="HQ21" s="75"/>
      <c r="HR21" s="75"/>
      <c r="HS21" s="75"/>
      <c r="HT21" s="75"/>
      <c r="HU21" s="75"/>
      <c r="HV21" s="75"/>
      <c r="HW21" s="75"/>
      <c r="HX21" s="75"/>
      <c r="HY21" s="75"/>
      <c r="HZ21" s="75"/>
      <c r="IA21" s="75"/>
      <c r="IB21" s="75"/>
      <c r="IC21" s="75"/>
      <c r="ID21" s="75"/>
      <c r="IE21" s="75"/>
      <c r="IF21" s="75"/>
      <c r="IG21" s="75"/>
      <c r="IH21" s="75"/>
      <c r="II21" s="75"/>
      <c r="IJ21" s="75"/>
      <c r="IK21" s="75"/>
      <c r="IL21" s="75"/>
      <c r="IM21" s="75"/>
      <c r="IN21" s="75"/>
      <c r="IO21" s="75"/>
      <c r="IP21" s="75"/>
      <c r="IQ21" s="75"/>
      <c r="IR21" s="75"/>
      <c r="IS21" s="75"/>
      <c r="IT21" s="75"/>
      <c r="IU21" s="75"/>
      <c r="IV21" s="75"/>
    </row>
    <row r="22" spans="1:256" ht="36" customHeight="1" x14ac:dyDescent="0.3">
      <c r="A22" s="788" t="s">
        <v>72</v>
      </c>
      <c r="B22" s="788"/>
      <c r="C22" s="788"/>
      <c r="D22" s="788"/>
      <c r="E22" s="788"/>
      <c r="F22" s="788"/>
      <c r="G22" s="788"/>
      <c r="H22" s="113"/>
      <c r="I22" s="114"/>
      <c r="J22" s="114"/>
      <c r="K22" s="114"/>
      <c r="L22" s="114"/>
      <c r="M22" s="114"/>
      <c r="N22" s="114"/>
      <c r="O22" s="114"/>
      <c r="P22" s="114"/>
      <c r="Q22" s="114"/>
      <c r="R22" s="114"/>
      <c r="S22" s="114"/>
      <c r="T22" s="114"/>
      <c r="U22" s="114"/>
      <c r="V22" s="114"/>
      <c r="W22" s="114"/>
      <c r="X22" s="114"/>
      <c r="Y22" s="114"/>
      <c r="Z22" s="114"/>
      <c r="AA22" s="114"/>
      <c r="AB22" s="114"/>
      <c r="AC22" s="114"/>
      <c r="AD22" s="114"/>
      <c r="AE22" s="114"/>
      <c r="AF22" s="114"/>
      <c r="AG22" s="114"/>
      <c r="AH22" s="114"/>
      <c r="AI22" s="114"/>
      <c r="AJ22" s="114"/>
      <c r="AK22" s="114"/>
      <c r="AL22" s="114"/>
      <c r="AM22" s="114"/>
      <c r="AN22" s="114"/>
      <c r="AO22" s="114"/>
      <c r="AP22" s="114"/>
      <c r="AQ22" s="114"/>
      <c r="AR22" s="114"/>
      <c r="AS22" s="114"/>
      <c r="AT22" s="114"/>
      <c r="AU22" s="114"/>
      <c r="AV22" s="114"/>
      <c r="AW22" s="114"/>
      <c r="AX22" s="114"/>
      <c r="AY22" s="114"/>
      <c r="AZ22" s="114"/>
      <c r="BA22" s="114"/>
      <c r="BB22" s="114"/>
      <c r="BC22" s="114"/>
      <c r="BD22" s="114"/>
      <c r="BE22" s="114"/>
      <c r="BF22" s="114"/>
      <c r="BG22" s="114"/>
      <c r="BH22" s="114"/>
      <c r="BI22" s="114"/>
      <c r="BJ22" s="114"/>
      <c r="BK22" s="114"/>
      <c r="BL22" s="114"/>
      <c r="BM22" s="114"/>
      <c r="BN22" s="114"/>
      <c r="BO22" s="114"/>
      <c r="BP22" s="114"/>
      <c r="BQ22" s="114"/>
      <c r="BR22" s="114"/>
      <c r="BS22" s="114"/>
      <c r="BT22" s="114"/>
      <c r="BU22" s="114"/>
      <c r="BV22" s="114"/>
      <c r="BW22" s="114"/>
      <c r="BX22" s="114"/>
      <c r="BY22" s="114"/>
      <c r="BZ22" s="114"/>
      <c r="CA22" s="114"/>
      <c r="CB22" s="114"/>
      <c r="CC22" s="114"/>
      <c r="CD22" s="114"/>
      <c r="CE22" s="114"/>
      <c r="CF22" s="114"/>
      <c r="CG22" s="114"/>
      <c r="CH22" s="114"/>
      <c r="CI22" s="114"/>
      <c r="CJ22" s="114"/>
      <c r="CK22" s="114"/>
      <c r="CL22" s="114"/>
      <c r="CM22" s="114"/>
      <c r="CN22" s="114"/>
      <c r="CO22" s="114"/>
      <c r="CP22" s="114"/>
      <c r="CQ22" s="114"/>
      <c r="CR22" s="114"/>
      <c r="CS22" s="114"/>
      <c r="CT22" s="114"/>
      <c r="CU22" s="114"/>
      <c r="CV22" s="114"/>
      <c r="CW22" s="114"/>
      <c r="CX22" s="114"/>
      <c r="CY22" s="114"/>
      <c r="CZ22" s="114"/>
      <c r="DA22" s="114"/>
      <c r="DB22" s="114"/>
      <c r="DC22" s="114"/>
      <c r="DD22" s="114"/>
      <c r="DE22" s="114"/>
      <c r="DF22" s="114"/>
      <c r="DG22" s="114"/>
      <c r="DH22" s="114"/>
      <c r="DI22" s="114"/>
      <c r="DJ22" s="114"/>
      <c r="DK22" s="114"/>
      <c r="DL22" s="114"/>
      <c r="DM22" s="114"/>
      <c r="DN22" s="114"/>
      <c r="DO22" s="114"/>
      <c r="DP22" s="114"/>
      <c r="DQ22" s="114"/>
      <c r="DR22" s="114"/>
      <c r="DS22" s="114"/>
      <c r="DT22" s="114"/>
      <c r="DU22" s="114"/>
      <c r="DV22" s="114"/>
      <c r="DW22" s="114"/>
      <c r="DX22" s="114"/>
      <c r="DY22" s="114"/>
      <c r="DZ22" s="114"/>
      <c r="EA22" s="114"/>
      <c r="EB22" s="114"/>
      <c r="EC22" s="114"/>
      <c r="ED22" s="114"/>
      <c r="EE22" s="114"/>
      <c r="EF22" s="114"/>
      <c r="EG22" s="114"/>
      <c r="EH22" s="114"/>
      <c r="EI22" s="114"/>
      <c r="EJ22" s="114"/>
      <c r="EK22" s="114"/>
      <c r="EL22" s="114"/>
      <c r="EM22" s="114"/>
      <c r="EN22" s="114"/>
      <c r="EO22" s="114"/>
      <c r="EP22" s="114"/>
      <c r="EQ22" s="114"/>
      <c r="ER22" s="114"/>
      <c r="ES22" s="114"/>
      <c r="ET22" s="114"/>
      <c r="EU22" s="114"/>
      <c r="EV22" s="114"/>
      <c r="EW22" s="114"/>
      <c r="EX22" s="114"/>
      <c r="EY22" s="114"/>
      <c r="EZ22" s="114"/>
      <c r="FA22" s="114"/>
      <c r="FB22" s="114"/>
      <c r="FC22" s="114"/>
      <c r="FD22" s="114"/>
      <c r="FE22" s="114"/>
      <c r="FF22" s="114"/>
      <c r="FG22" s="114"/>
      <c r="FH22" s="114"/>
      <c r="FI22" s="114"/>
      <c r="FJ22" s="114"/>
      <c r="FK22" s="114"/>
      <c r="FL22" s="114"/>
      <c r="FM22" s="114"/>
      <c r="FN22" s="114"/>
      <c r="FO22" s="114"/>
      <c r="FP22" s="114"/>
      <c r="FQ22" s="114"/>
      <c r="FR22" s="114"/>
      <c r="FS22" s="114"/>
      <c r="FT22" s="114"/>
      <c r="FU22" s="114"/>
      <c r="FV22" s="114"/>
      <c r="FW22" s="114"/>
      <c r="FX22" s="114"/>
      <c r="FY22" s="114"/>
      <c r="FZ22" s="114"/>
      <c r="GA22" s="114"/>
      <c r="GB22" s="114"/>
      <c r="GC22" s="114"/>
      <c r="GD22" s="114"/>
      <c r="GE22" s="114"/>
      <c r="GF22" s="114"/>
      <c r="GG22" s="114"/>
      <c r="GH22" s="114"/>
      <c r="GI22" s="114"/>
      <c r="GJ22" s="114"/>
      <c r="GK22" s="114"/>
      <c r="GL22" s="114"/>
      <c r="GM22" s="114"/>
      <c r="GN22" s="114"/>
      <c r="GO22" s="114"/>
      <c r="GP22" s="114"/>
      <c r="GQ22" s="114"/>
      <c r="GR22" s="114"/>
      <c r="GS22" s="114"/>
      <c r="GT22" s="114"/>
      <c r="GU22" s="114"/>
      <c r="GV22" s="114"/>
      <c r="GW22" s="114"/>
      <c r="GX22" s="114"/>
      <c r="GY22" s="114"/>
      <c r="GZ22" s="114"/>
      <c r="HA22" s="114"/>
      <c r="HB22" s="114"/>
      <c r="HC22" s="114"/>
      <c r="HD22" s="114"/>
      <c r="HE22" s="114"/>
      <c r="HF22" s="114"/>
      <c r="HG22" s="114"/>
      <c r="HH22" s="114"/>
      <c r="HI22" s="114"/>
      <c r="HJ22" s="114"/>
      <c r="HK22" s="114"/>
      <c r="HL22" s="114"/>
      <c r="HM22" s="114"/>
      <c r="HN22" s="114"/>
      <c r="HO22" s="114"/>
      <c r="HP22" s="114"/>
      <c r="HQ22" s="114"/>
      <c r="HR22" s="114"/>
      <c r="HS22" s="114"/>
      <c r="HT22" s="114"/>
      <c r="HU22" s="114"/>
      <c r="HV22" s="114"/>
      <c r="HW22" s="114"/>
      <c r="HX22" s="114"/>
      <c r="HY22" s="114"/>
      <c r="HZ22" s="114"/>
      <c r="IA22" s="114"/>
      <c r="IB22" s="114"/>
      <c r="IC22" s="114"/>
      <c r="ID22" s="114"/>
      <c r="IE22" s="114"/>
      <c r="IF22" s="114"/>
      <c r="IG22" s="114"/>
      <c r="IH22" s="114"/>
      <c r="II22" s="114"/>
      <c r="IJ22" s="114"/>
      <c r="IK22" s="114"/>
      <c r="IL22" s="114"/>
      <c r="IM22" s="114"/>
      <c r="IN22" s="114"/>
      <c r="IO22" s="114"/>
      <c r="IP22" s="114"/>
      <c r="IQ22" s="114"/>
      <c r="IR22" s="114"/>
      <c r="IS22" s="114"/>
      <c r="IT22" s="114"/>
      <c r="IU22" s="114"/>
      <c r="IV22" s="114"/>
    </row>
    <row r="23" spans="1:256" ht="15.6" x14ac:dyDescent="0.3">
      <c r="A23" s="64" t="s">
        <v>53</v>
      </c>
      <c r="B23" s="75"/>
      <c r="C23" s="75"/>
      <c r="D23" s="75"/>
      <c r="E23" s="75"/>
      <c r="F23" s="75"/>
      <c r="G23" s="75"/>
      <c r="H23" s="75"/>
      <c r="I23" s="75"/>
      <c r="J23" s="75"/>
      <c r="K23" s="75"/>
      <c r="L23" s="75"/>
      <c r="M23" s="75"/>
      <c r="N23" s="75"/>
      <c r="O23" s="75"/>
      <c r="P23" s="75"/>
      <c r="Q23" s="75"/>
      <c r="R23" s="75"/>
      <c r="S23" s="75"/>
      <c r="T23" s="75"/>
      <c r="U23" s="75"/>
      <c r="V23" s="75"/>
      <c r="W23" s="75"/>
      <c r="X23" s="75"/>
      <c r="Y23" s="75"/>
      <c r="Z23" s="75"/>
      <c r="AA23" s="75"/>
      <c r="AB23" s="75"/>
      <c r="AC23" s="75"/>
      <c r="AD23" s="75"/>
      <c r="AE23" s="75"/>
      <c r="AF23" s="75"/>
      <c r="AG23" s="75"/>
      <c r="AH23" s="75"/>
      <c r="AI23" s="75"/>
      <c r="AJ23" s="75"/>
      <c r="AK23" s="75"/>
      <c r="AL23" s="75"/>
      <c r="AM23" s="75"/>
      <c r="AN23" s="75"/>
      <c r="AO23" s="75"/>
      <c r="AP23" s="75"/>
      <c r="AQ23" s="75"/>
      <c r="AR23" s="75"/>
      <c r="AS23" s="75"/>
      <c r="AT23" s="75"/>
      <c r="AU23" s="75"/>
      <c r="AV23" s="75"/>
      <c r="AW23" s="75"/>
      <c r="AX23" s="75"/>
      <c r="AY23" s="75"/>
      <c r="AZ23" s="75"/>
      <c r="BA23" s="75"/>
      <c r="BB23" s="75"/>
      <c r="BC23" s="75"/>
      <c r="BD23" s="75"/>
      <c r="BE23" s="75"/>
      <c r="BF23" s="75"/>
      <c r="BG23" s="75"/>
      <c r="BH23" s="75"/>
      <c r="BI23" s="75"/>
      <c r="BJ23" s="75"/>
      <c r="BK23" s="75"/>
      <c r="BL23" s="75"/>
      <c r="BM23" s="75"/>
      <c r="BN23" s="75"/>
      <c r="BO23" s="75"/>
      <c r="BP23" s="75"/>
      <c r="BQ23" s="75"/>
      <c r="BR23" s="75"/>
      <c r="BS23" s="75"/>
      <c r="BT23" s="75"/>
      <c r="BU23" s="75"/>
      <c r="BV23" s="75"/>
      <c r="BW23" s="75"/>
      <c r="BX23" s="75"/>
      <c r="BY23" s="75"/>
      <c r="BZ23" s="75"/>
      <c r="CA23" s="75"/>
      <c r="CB23" s="75"/>
      <c r="CC23" s="75"/>
      <c r="CD23" s="75"/>
      <c r="CE23" s="75"/>
      <c r="CF23" s="75"/>
      <c r="CG23" s="75"/>
      <c r="CH23" s="75"/>
      <c r="CI23" s="75"/>
      <c r="CJ23" s="75"/>
      <c r="CK23" s="75"/>
      <c r="CL23" s="75"/>
      <c r="CM23" s="75"/>
      <c r="CN23" s="75"/>
      <c r="CO23" s="75"/>
      <c r="CP23" s="75"/>
      <c r="CQ23" s="75"/>
      <c r="CR23" s="75"/>
      <c r="CS23" s="75"/>
      <c r="CT23" s="75"/>
      <c r="CU23" s="75"/>
      <c r="CV23" s="75"/>
      <c r="CW23" s="75"/>
      <c r="CX23" s="75"/>
      <c r="CY23" s="75"/>
      <c r="CZ23" s="75"/>
      <c r="DA23" s="75"/>
      <c r="DB23" s="75"/>
      <c r="DC23" s="75"/>
      <c r="DD23" s="75"/>
      <c r="DE23" s="75"/>
      <c r="DF23" s="75"/>
      <c r="DG23" s="75"/>
      <c r="DH23" s="75"/>
      <c r="DI23" s="75"/>
      <c r="DJ23" s="75"/>
      <c r="DK23" s="75"/>
      <c r="DL23" s="75"/>
      <c r="DM23" s="75"/>
      <c r="DN23" s="75"/>
      <c r="DO23" s="75"/>
      <c r="DP23" s="75"/>
      <c r="DQ23" s="75"/>
      <c r="DR23" s="75"/>
      <c r="DS23" s="75"/>
      <c r="DT23" s="75"/>
      <c r="DU23" s="75"/>
      <c r="DV23" s="75"/>
      <c r="DW23" s="75"/>
      <c r="DX23" s="75"/>
      <c r="DY23" s="75"/>
      <c r="DZ23" s="75"/>
      <c r="EA23" s="75"/>
      <c r="EB23" s="75"/>
      <c r="EC23" s="75"/>
      <c r="ED23" s="75"/>
      <c r="EE23" s="75"/>
      <c r="EF23" s="75"/>
      <c r="EG23" s="75"/>
      <c r="EH23" s="75"/>
      <c r="EI23" s="75"/>
      <c r="EJ23" s="75"/>
      <c r="EK23" s="75"/>
      <c r="EL23" s="75"/>
      <c r="EM23" s="75"/>
      <c r="EN23" s="75"/>
      <c r="EO23" s="75"/>
      <c r="EP23" s="75"/>
      <c r="EQ23" s="75"/>
      <c r="ER23" s="75"/>
      <c r="ES23" s="75"/>
      <c r="ET23" s="75"/>
      <c r="EU23" s="75"/>
      <c r="EV23" s="75"/>
      <c r="EW23" s="75"/>
      <c r="EX23" s="75"/>
      <c r="EY23" s="75"/>
      <c r="EZ23" s="75"/>
      <c r="FA23" s="75"/>
      <c r="FB23" s="75"/>
      <c r="FC23" s="75"/>
      <c r="FD23" s="75"/>
      <c r="FE23" s="75"/>
      <c r="FF23" s="75"/>
      <c r="FG23" s="75"/>
      <c r="FH23" s="75"/>
      <c r="FI23" s="75"/>
      <c r="FJ23" s="75"/>
      <c r="FK23" s="75"/>
      <c r="FL23" s="75"/>
      <c r="FM23" s="75"/>
      <c r="FN23" s="75"/>
      <c r="FO23" s="75"/>
      <c r="FP23" s="75"/>
      <c r="FQ23" s="75"/>
      <c r="FR23" s="75"/>
      <c r="FS23" s="75"/>
      <c r="FT23" s="75"/>
      <c r="FU23" s="75"/>
      <c r="FV23" s="75"/>
      <c r="FW23" s="75"/>
      <c r="FX23" s="75"/>
      <c r="FY23" s="75"/>
      <c r="FZ23" s="75"/>
      <c r="GA23" s="75"/>
      <c r="GB23" s="75"/>
      <c r="GC23" s="75"/>
      <c r="GD23" s="75"/>
      <c r="GE23" s="75"/>
      <c r="GF23" s="75"/>
      <c r="GG23" s="75"/>
      <c r="GH23" s="75"/>
      <c r="GI23" s="75"/>
      <c r="GJ23" s="75"/>
      <c r="GK23" s="75"/>
      <c r="GL23" s="75"/>
      <c r="GM23" s="75"/>
      <c r="GN23" s="75"/>
      <c r="GO23" s="75"/>
      <c r="GP23" s="75"/>
      <c r="GQ23" s="75"/>
      <c r="GR23" s="75"/>
      <c r="GS23" s="75"/>
      <c r="GT23" s="75"/>
      <c r="GU23" s="75"/>
      <c r="GV23" s="75"/>
      <c r="GW23" s="75"/>
      <c r="GX23" s="75"/>
      <c r="GY23" s="75"/>
      <c r="GZ23" s="75"/>
      <c r="HA23" s="75"/>
      <c r="HB23" s="75"/>
      <c r="HC23" s="75"/>
      <c r="HD23" s="75"/>
      <c r="HE23" s="75"/>
      <c r="HF23" s="75"/>
      <c r="HG23" s="75"/>
      <c r="HH23" s="75"/>
      <c r="HI23" s="75"/>
      <c r="HJ23" s="75"/>
      <c r="HK23" s="75"/>
      <c r="HL23" s="75"/>
      <c r="HM23" s="75"/>
      <c r="HN23" s="75"/>
      <c r="HO23" s="75"/>
      <c r="HP23" s="75"/>
      <c r="HQ23" s="75"/>
      <c r="HR23" s="75"/>
      <c r="HS23" s="75"/>
      <c r="HT23" s="75"/>
      <c r="HU23" s="75"/>
      <c r="HV23" s="75"/>
      <c r="HW23" s="75"/>
      <c r="HX23" s="75"/>
      <c r="HY23" s="75"/>
      <c r="HZ23" s="75"/>
      <c r="IA23" s="75"/>
      <c r="IB23" s="75"/>
      <c r="IC23" s="75"/>
      <c r="ID23" s="75"/>
      <c r="IE23" s="75"/>
      <c r="IF23" s="75"/>
      <c r="IG23" s="75"/>
      <c r="IH23" s="75"/>
      <c r="II23" s="75"/>
      <c r="IJ23" s="75"/>
      <c r="IK23" s="75"/>
      <c r="IL23" s="75"/>
      <c r="IM23" s="75"/>
      <c r="IN23" s="75"/>
      <c r="IO23" s="75"/>
      <c r="IP23" s="75"/>
      <c r="IQ23" s="75"/>
      <c r="IR23" s="75"/>
      <c r="IS23" s="75"/>
      <c r="IT23" s="75"/>
      <c r="IU23" s="75"/>
      <c r="IV23" s="75"/>
    </row>
    <row r="24" spans="1:256" ht="15.6" x14ac:dyDescent="0.3">
      <c r="A24" s="64" t="s">
        <v>73</v>
      </c>
      <c r="B24" s="75"/>
      <c r="C24" s="75"/>
      <c r="D24" s="75"/>
      <c r="E24" s="75"/>
      <c r="F24" s="75"/>
      <c r="G24" s="75"/>
      <c r="H24" s="75"/>
      <c r="I24" s="75"/>
      <c r="J24" s="75"/>
      <c r="K24" s="75"/>
      <c r="L24" s="75"/>
      <c r="M24" s="75"/>
      <c r="N24" s="75"/>
      <c r="O24" s="75"/>
      <c r="P24" s="75"/>
      <c r="Q24" s="75"/>
      <c r="R24" s="75"/>
      <c r="S24" s="75"/>
      <c r="T24" s="75"/>
      <c r="U24" s="75"/>
      <c r="V24" s="75"/>
      <c r="W24" s="75"/>
      <c r="X24" s="75"/>
      <c r="Y24" s="75"/>
      <c r="Z24" s="75"/>
      <c r="AA24" s="75"/>
      <c r="AB24" s="75"/>
      <c r="AC24" s="75"/>
      <c r="AD24" s="75"/>
      <c r="AE24" s="75"/>
      <c r="AF24" s="75"/>
      <c r="AG24" s="75"/>
      <c r="AH24" s="75"/>
      <c r="AI24" s="75"/>
      <c r="AJ24" s="75"/>
      <c r="AK24" s="75"/>
      <c r="AL24" s="75"/>
      <c r="AM24" s="75"/>
      <c r="AN24" s="75"/>
      <c r="AO24" s="75"/>
      <c r="AP24" s="75"/>
      <c r="AQ24" s="75"/>
      <c r="AR24" s="75"/>
      <c r="AS24" s="75"/>
      <c r="AT24" s="75"/>
      <c r="AU24" s="75"/>
      <c r="AV24" s="75"/>
      <c r="AW24" s="75"/>
      <c r="AX24" s="75"/>
      <c r="AY24" s="75"/>
      <c r="AZ24" s="75"/>
      <c r="BA24" s="75"/>
      <c r="BB24" s="75"/>
      <c r="BC24" s="75"/>
      <c r="BD24" s="75"/>
      <c r="BE24" s="75"/>
      <c r="BF24" s="75"/>
      <c r="BG24" s="75"/>
      <c r="BH24" s="75"/>
      <c r="BI24" s="75"/>
      <c r="BJ24" s="75"/>
      <c r="BK24" s="75"/>
      <c r="BL24" s="75"/>
      <c r="BM24" s="75"/>
      <c r="BN24" s="75"/>
      <c r="BO24" s="75"/>
      <c r="BP24" s="75"/>
      <c r="BQ24" s="75"/>
      <c r="BR24" s="75"/>
      <c r="BS24" s="75"/>
      <c r="BT24" s="75"/>
      <c r="BU24" s="75"/>
      <c r="BV24" s="75"/>
      <c r="BW24" s="75"/>
      <c r="BX24" s="75"/>
      <c r="BY24" s="75"/>
      <c r="BZ24" s="75"/>
      <c r="CA24" s="75"/>
      <c r="CB24" s="75"/>
      <c r="CC24" s="75"/>
      <c r="CD24" s="75"/>
      <c r="CE24" s="75"/>
      <c r="CF24" s="75"/>
      <c r="CG24" s="75"/>
      <c r="CH24" s="75"/>
      <c r="CI24" s="75"/>
      <c r="CJ24" s="75"/>
      <c r="CK24" s="75"/>
      <c r="CL24" s="75"/>
      <c r="CM24" s="75"/>
      <c r="CN24" s="75"/>
      <c r="CO24" s="75"/>
      <c r="CP24" s="75"/>
      <c r="CQ24" s="75"/>
      <c r="CR24" s="75"/>
      <c r="CS24" s="75"/>
      <c r="CT24" s="75"/>
      <c r="CU24" s="75"/>
      <c r="CV24" s="75"/>
      <c r="CW24" s="75"/>
      <c r="CX24" s="75"/>
      <c r="CY24" s="75"/>
      <c r="CZ24" s="75"/>
      <c r="DA24" s="75"/>
      <c r="DB24" s="75"/>
      <c r="DC24" s="75"/>
      <c r="DD24" s="75"/>
      <c r="DE24" s="75"/>
      <c r="DF24" s="75"/>
      <c r="DG24" s="75"/>
      <c r="DH24" s="75"/>
      <c r="DI24" s="75"/>
      <c r="DJ24" s="75"/>
      <c r="DK24" s="75"/>
      <c r="DL24" s="75"/>
      <c r="DM24" s="75"/>
      <c r="DN24" s="75"/>
      <c r="DO24" s="75"/>
      <c r="DP24" s="75"/>
      <c r="DQ24" s="75"/>
      <c r="DR24" s="75"/>
      <c r="DS24" s="75"/>
      <c r="DT24" s="75"/>
      <c r="DU24" s="75"/>
      <c r="DV24" s="75"/>
      <c r="DW24" s="75"/>
      <c r="DX24" s="75"/>
      <c r="DY24" s="75"/>
      <c r="DZ24" s="75"/>
      <c r="EA24" s="75"/>
      <c r="EB24" s="75"/>
      <c r="EC24" s="75"/>
      <c r="ED24" s="75"/>
      <c r="EE24" s="75"/>
      <c r="EF24" s="75"/>
      <c r="EG24" s="75"/>
      <c r="EH24" s="75"/>
      <c r="EI24" s="75"/>
      <c r="EJ24" s="75"/>
      <c r="EK24" s="75"/>
      <c r="EL24" s="75"/>
      <c r="EM24" s="75"/>
      <c r="EN24" s="75"/>
      <c r="EO24" s="75"/>
      <c r="EP24" s="75"/>
      <c r="EQ24" s="75"/>
      <c r="ER24" s="75"/>
      <c r="ES24" s="75"/>
      <c r="ET24" s="75"/>
      <c r="EU24" s="75"/>
      <c r="EV24" s="75"/>
      <c r="EW24" s="75"/>
      <c r="EX24" s="75"/>
      <c r="EY24" s="75"/>
      <c r="EZ24" s="75"/>
      <c r="FA24" s="75"/>
      <c r="FB24" s="75"/>
      <c r="FC24" s="75"/>
      <c r="FD24" s="75"/>
      <c r="FE24" s="75"/>
      <c r="FF24" s="75"/>
      <c r="FG24" s="75"/>
      <c r="FH24" s="75"/>
      <c r="FI24" s="75"/>
      <c r="FJ24" s="75"/>
      <c r="FK24" s="75"/>
      <c r="FL24" s="75"/>
      <c r="FM24" s="75"/>
      <c r="FN24" s="75"/>
      <c r="FO24" s="75"/>
      <c r="FP24" s="75"/>
      <c r="FQ24" s="75"/>
      <c r="FR24" s="75"/>
      <c r="FS24" s="75"/>
      <c r="FT24" s="75"/>
      <c r="FU24" s="75"/>
      <c r="FV24" s="75"/>
      <c r="FW24" s="75"/>
      <c r="FX24" s="75"/>
      <c r="FY24" s="75"/>
      <c r="FZ24" s="75"/>
      <c r="GA24" s="75"/>
      <c r="GB24" s="75"/>
      <c r="GC24" s="75"/>
      <c r="GD24" s="75"/>
      <c r="GE24" s="75"/>
      <c r="GF24" s="75"/>
      <c r="GG24" s="75"/>
      <c r="GH24" s="75"/>
      <c r="GI24" s="75"/>
      <c r="GJ24" s="75"/>
      <c r="GK24" s="75"/>
      <c r="GL24" s="75"/>
      <c r="GM24" s="75"/>
      <c r="GN24" s="75"/>
      <c r="GO24" s="75"/>
      <c r="GP24" s="75"/>
      <c r="GQ24" s="75"/>
      <c r="GR24" s="75"/>
      <c r="GS24" s="75"/>
      <c r="GT24" s="75"/>
      <c r="GU24" s="75"/>
      <c r="GV24" s="75"/>
      <c r="GW24" s="75"/>
      <c r="GX24" s="75"/>
      <c r="GY24" s="75"/>
      <c r="GZ24" s="75"/>
      <c r="HA24" s="75"/>
      <c r="HB24" s="75"/>
      <c r="HC24" s="75"/>
      <c r="HD24" s="75"/>
      <c r="HE24" s="75"/>
      <c r="HF24" s="75"/>
      <c r="HG24" s="75"/>
      <c r="HH24" s="75"/>
      <c r="HI24" s="75"/>
      <c r="HJ24" s="75"/>
      <c r="HK24" s="75"/>
      <c r="HL24" s="75"/>
      <c r="HM24" s="75"/>
      <c r="HN24" s="75"/>
      <c r="HO24" s="75"/>
      <c r="HP24" s="75"/>
      <c r="HQ24" s="75"/>
      <c r="HR24" s="75"/>
      <c r="HS24" s="75"/>
      <c r="HT24" s="75"/>
      <c r="HU24" s="75"/>
      <c r="HV24" s="75"/>
      <c r="HW24" s="75"/>
      <c r="HX24" s="75"/>
      <c r="HY24" s="75"/>
      <c r="HZ24" s="75"/>
      <c r="IA24" s="75"/>
      <c r="IB24" s="75"/>
      <c r="IC24" s="75"/>
      <c r="ID24" s="75"/>
      <c r="IE24" s="75"/>
      <c r="IF24" s="75"/>
      <c r="IG24" s="75"/>
      <c r="IH24" s="75"/>
      <c r="II24" s="75"/>
      <c r="IJ24" s="75"/>
      <c r="IK24" s="75"/>
      <c r="IL24" s="75"/>
      <c r="IM24" s="75"/>
      <c r="IN24" s="75"/>
      <c r="IO24" s="75"/>
      <c r="IP24" s="75"/>
      <c r="IQ24" s="75"/>
      <c r="IR24" s="75"/>
      <c r="IS24" s="75"/>
      <c r="IT24" s="75"/>
      <c r="IU24" s="75"/>
      <c r="IV24" s="75"/>
    </row>
    <row r="25" spans="1:256" ht="38.4" customHeight="1" x14ac:dyDescent="0.3">
      <c r="A25" s="722" t="s">
        <v>85</v>
      </c>
      <c r="B25" s="722"/>
      <c r="C25" s="722"/>
      <c r="D25" s="722"/>
      <c r="E25" s="722"/>
      <c r="F25" s="722"/>
      <c r="G25" s="722"/>
      <c r="H25" s="115"/>
      <c r="I25" s="116"/>
      <c r="J25" s="110"/>
      <c r="K25" s="110"/>
      <c r="L25" s="110"/>
      <c r="M25" s="52"/>
      <c r="N25" s="52"/>
      <c r="O25" s="52"/>
      <c r="P25" s="52"/>
      <c r="Q25" s="52"/>
      <c r="R25" s="52"/>
      <c r="S25" s="52"/>
      <c r="T25" s="52"/>
      <c r="U25" s="52"/>
      <c r="V25" s="52"/>
      <c r="W25" s="52"/>
      <c r="X25" s="52"/>
      <c r="Y25" s="52"/>
      <c r="Z25" s="52"/>
      <c r="AA25" s="52"/>
      <c r="AB25" s="52"/>
      <c r="AC25" s="52"/>
      <c r="AD25" s="52"/>
      <c r="AE25" s="52"/>
      <c r="AF25" s="52"/>
      <c r="AG25" s="52"/>
      <c r="AH25" s="52"/>
      <c r="AI25" s="52"/>
      <c r="AJ25" s="52"/>
      <c r="AK25" s="52"/>
      <c r="AL25" s="52"/>
      <c r="AM25" s="52"/>
      <c r="AN25" s="52"/>
      <c r="AO25" s="52"/>
      <c r="AP25" s="52"/>
      <c r="AQ25" s="52"/>
      <c r="AR25" s="52"/>
      <c r="AS25" s="52"/>
      <c r="AT25" s="52"/>
      <c r="AU25" s="52"/>
      <c r="AV25" s="52"/>
      <c r="AW25" s="52"/>
      <c r="AX25" s="52"/>
      <c r="AY25" s="52"/>
      <c r="AZ25" s="52"/>
      <c r="BA25" s="52"/>
      <c r="BB25" s="52"/>
      <c r="BC25" s="52"/>
      <c r="BD25" s="52"/>
      <c r="BE25" s="52"/>
      <c r="BF25" s="52"/>
      <c r="BG25" s="52"/>
      <c r="BH25" s="52"/>
      <c r="BI25" s="52"/>
      <c r="BJ25" s="52"/>
      <c r="BK25" s="52"/>
      <c r="BL25" s="52"/>
      <c r="BM25" s="52"/>
      <c r="BN25" s="52"/>
      <c r="BO25" s="52"/>
      <c r="BP25" s="52"/>
      <c r="BQ25" s="52"/>
      <c r="BR25" s="52"/>
      <c r="BS25" s="52"/>
      <c r="BT25" s="52"/>
      <c r="BU25" s="52"/>
      <c r="BV25" s="52"/>
      <c r="BW25" s="52"/>
      <c r="BX25" s="52"/>
      <c r="BY25" s="52"/>
      <c r="BZ25" s="52"/>
      <c r="CA25" s="52"/>
      <c r="CB25" s="52"/>
      <c r="CC25" s="52"/>
      <c r="CD25" s="52"/>
      <c r="CE25" s="52"/>
      <c r="CF25" s="52"/>
      <c r="CG25" s="52"/>
      <c r="CH25" s="52"/>
      <c r="CI25" s="52"/>
      <c r="CJ25" s="52"/>
      <c r="CK25" s="52"/>
      <c r="CL25" s="52"/>
      <c r="CM25" s="52"/>
      <c r="CN25" s="52"/>
      <c r="CO25" s="52"/>
      <c r="CP25" s="52"/>
      <c r="CQ25" s="52"/>
      <c r="CR25" s="52"/>
      <c r="CS25" s="52"/>
      <c r="CT25" s="52"/>
      <c r="CU25" s="52"/>
      <c r="CV25" s="52"/>
      <c r="CW25" s="52"/>
      <c r="CX25" s="52"/>
      <c r="CY25" s="52"/>
      <c r="CZ25" s="52"/>
      <c r="DA25" s="52"/>
      <c r="DB25" s="52"/>
      <c r="DC25" s="52"/>
      <c r="DD25" s="52"/>
      <c r="DE25" s="52"/>
      <c r="DF25" s="52"/>
      <c r="DG25" s="52"/>
      <c r="DH25" s="52"/>
      <c r="DI25" s="52"/>
      <c r="DJ25" s="52"/>
      <c r="DK25" s="52"/>
      <c r="DL25" s="52"/>
      <c r="DM25" s="52"/>
      <c r="DN25" s="52"/>
      <c r="DO25" s="52"/>
      <c r="DP25" s="52"/>
      <c r="DQ25" s="52"/>
      <c r="DR25" s="52"/>
      <c r="DS25" s="52"/>
      <c r="DT25" s="52"/>
      <c r="DU25" s="52"/>
      <c r="DV25" s="52"/>
      <c r="DW25" s="52"/>
      <c r="DX25" s="52"/>
      <c r="DY25" s="52"/>
      <c r="DZ25" s="52"/>
      <c r="EA25" s="52"/>
      <c r="EB25" s="52"/>
      <c r="EC25" s="52"/>
      <c r="ED25" s="52"/>
      <c r="EE25" s="52"/>
      <c r="EF25" s="52"/>
      <c r="EG25" s="52"/>
      <c r="EH25" s="52"/>
      <c r="EI25" s="52"/>
      <c r="EJ25" s="52"/>
      <c r="EK25" s="52"/>
      <c r="EL25" s="52"/>
      <c r="EM25" s="52"/>
      <c r="EN25" s="52"/>
      <c r="EO25" s="52"/>
      <c r="EP25" s="52"/>
      <c r="EQ25" s="52"/>
      <c r="ER25" s="52"/>
      <c r="ES25" s="52"/>
      <c r="ET25" s="52"/>
      <c r="EU25" s="52"/>
      <c r="EV25" s="52"/>
      <c r="EW25" s="52"/>
      <c r="EX25" s="52"/>
      <c r="EY25" s="52"/>
      <c r="EZ25" s="52"/>
      <c r="FA25" s="52"/>
      <c r="FB25" s="52"/>
      <c r="FC25" s="52"/>
      <c r="FD25" s="52"/>
      <c r="FE25" s="52"/>
      <c r="FF25" s="52"/>
      <c r="FG25" s="52"/>
      <c r="FH25" s="52"/>
      <c r="FI25" s="52"/>
      <c r="FJ25" s="52"/>
      <c r="FK25" s="52"/>
      <c r="FL25" s="52"/>
      <c r="FM25" s="52"/>
      <c r="FN25" s="52"/>
      <c r="FO25" s="52"/>
      <c r="FP25" s="52"/>
      <c r="FQ25" s="52"/>
      <c r="FR25" s="52"/>
      <c r="FS25" s="52"/>
      <c r="FT25" s="52"/>
      <c r="FU25" s="52"/>
      <c r="FV25" s="52"/>
      <c r="FW25" s="52"/>
      <c r="FX25" s="52"/>
      <c r="FY25" s="52"/>
      <c r="FZ25" s="52"/>
      <c r="GA25" s="52"/>
      <c r="GB25" s="52"/>
      <c r="GC25" s="52"/>
      <c r="GD25" s="52"/>
      <c r="GE25" s="52"/>
      <c r="GF25" s="52"/>
      <c r="GG25" s="52"/>
      <c r="GH25" s="52"/>
      <c r="GI25" s="52"/>
      <c r="GJ25" s="52"/>
      <c r="GK25" s="52"/>
      <c r="GL25" s="52"/>
      <c r="GM25" s="52"/>
      <c r="GN25" s="52"/>
      <c r="GO25" s="52"/>
      <c r="GP25" s="52"/>
      <c r="GQ25" s="52"/>
      <c r="GR25" s="52"/>
      <c r="GS25" s="52"/>
      <c r="GT25" s="52"/>
      <c r="GU25" s="52"/>
      <c r="GV25" s="52"/>
      <c r="GW25" s="52"/>
      <c r="GX25" s="52"/>
      <c r="GY25" s="52"/>
      <c r="GZ25" s="52"/>
      <c r="HA25" s="52"/>
      <c r="HB25" s="52"/>
      <c r="HC25" s="52"/>
      <c r="HD25" s="52"/>
      <c r="HE25" s="52"/>
      <c r="HF25" s="52"/>
      <c r="HG25" s="52"/>
      <c r="HH25" s="52"/>
      <c r="HI25" s="52"/>
      <c r="HJ25" s="52"/>
      <c r="HK25" s="52"/>
      <c r="HL25" s="52"/>
      <c r="HM25" s="52"/>
      <c r="HN25" s="52"/>
      <c r="HO25" s="52"/>
      <c r="HP25" s="52"/>
      <c r="HQ25" s="52"/>
      <c r="HR25" s="52"/>
      <c r="HS25" s="52"/>
      <c r="HT25" s="52"/>
      <c r="HU25" s="52"/>
      <c r="HV25" s="52"/>
      <c r="HW25" s="52"/>
      <c r="HX25" s="52"/>
      <c r="HY25" s="52"/>
      <c r="HZ25" s="52"/>
      <c r="IA25" s="52"/>
      <c r="IB25" s="52"/>
      <c r="IC25" s="52"/>
      <c r="ID25" s="52"/>
      <c r="IE25" s="52"/>
      <c r="IF25" s="52"/>
      <c r="IG25" s="52"/>
      <c r="IH25" s="52"/>
      <c r="II25" s="52"/>
      <c r="IJ25" s="52"/>
      <c r="IK25" s="52"/>
      <c r="IL25" s="52"/>
      <c r="IM25" s="52"/>
      <c r="IN25" s="52"/>
      <c r="IO25" s="52"/>
      <c r="IP25" s="52"/>
      <c r="IQ25" s="52"/>
      <c r="IR25" s="52"/>
      <c r="IS25" s="52"/>
      <c r="IT25" s="52"/>
      <c r="IU25" s="52"/>
      <c r="IV25" s="52"/>
    </row>
    <row r="26" spans="1:256" s="111" customFormat="1" ht="46.2" customHeight="1" x14ac:dyDescent="0.3">
      <c r="A26" s="722" t="s">
        <v>86</v>
      </c>
      <c r="B26" s="722"/>
      <c r="C26" s="722"/>
      <c r="D26" s="722"/>
      <c r="E26" s="722"/>
      <c r="F26" s="722"/>
      <c r="G26" s="722"/>
      <c r="H26" s="722"/>
      <c r="I26" s="722"/>
      <c r="J26" s="722"/>
      <c r="K26" s="77"/>
      <c r="L26" s="110"/>
      <c r="M26" s="52"/>
      <c r="N26" s="52"/>
      <c r="O26" s="52"/>
      <c r="P26" s="52"/>
      <c r="Q26" s="52"/>
      <c r="R26" s="52"/>
      <c r="S26" s="52"/>
      <c r="T26" s="52"/>
      <c r="U26" s="52"/>
      <c r="V26" s="52"/>
      <c r="W26" s="52"/>
      <c r="X26" s="52"/>
      <c r="Y26" s="52"/>
      <c r="Z26" s="52"/>
      <c r="AA26" s="52"/>
      <c r="AB26" s="52"/>
      <c r="AC26" s="52"/>
      <c r="AD26" s="52"/>
      <c r="AE26" s="52"/>
      <c r="AF26" s="52"/>
      <c r="AG26" s="52"/>
      <c r="AH26" s="52"/>
      <c r="AI26" s="52"/>
      <c r="AJ26" s="52"/>
      <c r="AK26" s="52"/>
      <c r="AL26" s="52"/>
      <c r="AM26" s="52"/>
      <c r="AN26" s="52"/>
      <c r="AO26" s="52"/>
      <c r="AP26" s="52"/>
      <c r="AQ26" s="52"/>
      <c r="AR26" s="52"/>
      <c r="AS26" s="52"/>
      <c r="AT26" s="52"/>
      <c r="AU26" s="52"/>
      <c r="AV26" s="52"/>
      <c r="AW26" s="52"/>
      <c r="AX26" s="52"/>
      <c r="AY26" s="52"/>
      <c r="AZ26" s="52"/>
      <c r="BA26" s="52"/>
      <c r="BB26" s="52"/>
      <c r="BC26" s="52"/>
      <c r="BD26" s="52"/>
      <c r="BE26" s="52"/>
      <c r="BF26" s="52"/>
      <c r="BG26" s="52"/>
      <c r="BH26" s="52"/>
      <c r="BI26" s="52"/>
      <c r="BJ26" s="52"/>
      <c r="BK26" s="52"/>
      <c r="BL26" s="52"/>
      <c r="BM26" s="52"/>
      <c r="BN26" s="52"/>
      <c r="BO26" s="52"/>
      <c r="BP26" s="52"/>
      <c r="BQ26" s="52"/>
      <c r="BR26" s="52"/>
      <c r="BS26" s="52"/>
      <c r="BT26" s="52"/>
      <c r="BU26" s="52"/>
      <c r="BV26" s="52"/>
      <c r="BW26" s="52"/>
      <c r="BX26" s="52"/>
      <c r="BY26" s="52"/>
      <c r="BZ26" s="52"/>
      <c r="CA26" s="52"/>
      <c r="CB26" s="52"/>
      <c r="CC26" s="52"/>
      <c r="CD26" s="52"/>
      <c r="CE26" s="52"/>
      <c r="CF26" s="52"/>
      <c r="CG26" s="52"/>
      <c r="CH26" s="52"/>
      <c r="CI26" s="52"/>
      <c r="CJ26" s="52"/>
      <c r="CK26" s="52"/>
      <c r="CL26" s="52"/>
      <c r="CM26" s="52"/>
      <c r="CN26" s="52"/>
      <c r="CO26" s="52"/>
      <c r="CP26" s="52"/>
      <c r="CQ26" s="52"/>
      <c r="CR26" s="52"/>
      <c r="CS26" s="52"/>
      <c r="CT26" s="52"/>
      <c r="CU26" s="52"/>
      <c r="CV26" s="52"/>
      <c r="CW26" s="52"/>
      <c r="CX26" s="52"/>
      <c r="CY26" s="52"/>
      <c r="CZ26" s="52"/>
      <c r="DA26" s="52"/>
      <c r="DB26" s="52"/>
      <c r="DC26" s="52"/>
      <c r="DD26" s="52"/>
      <c r="DE26" s="52"/>
      <c r="DF26" s="52"/>
      <c r="DG26" s="52"/>
      <c r="DH26" s="52"/>
      <c r="DI26" s="52"/>
      <c r="DJ26" s="52"/>
      <c r="DK26" s="52"/>
      <c r="DL26" s="52"/>
      <c r="DM26" s="52"/>
      <c r="DN26" s="52"/>
      <c r="DO26" s="52"/>
      <c r="DP26" s="52"/>
      <c r="DQ26" s="52"/>
      <c r="DR26" s="52"/>
      <c r="DS26" s="52"/>
      <c r="DT26" s="52"/>
      <c r="DU26" s="52"/>
      <c r="DV26" s="52"/>
      <c r="DW26" s="52"/>
      <c r="DX26" s="52"/>
      <c r="DY26" s="52"/>
      <c r="DZ26" s="52"/>
      <c r="EA26" s="52"/>
      <c r="EB26" s="52"/>
      <c r="EC26" s="52"/>
      <c r="ED26" s="52"/>
      <c r="EE26" s="52"/>
      <c r="EF26" s="52"/>
      <c r="EG26" s="52"/>
      <c r="EH26" s="52"/>
      <c r="EI26" s="52"/>
      <c r="EJ26" s="52"/>
      <c r="EK26" s="52"/>
      <c r="EL26" s="52"/>
      <c r="EM26" s="52"/>
      <c r="EN26" s="52"/>
      <c r="EO26" s="52"/>
      <c r="EP26" s="52"/>
      <c r="EQ26" s="52"/>
      <c r="ER26" s="52"/>
      <c r="ES26" s="52"/>
      <c r="ET26" s="52"/>
      <c r="EU26" s="52"/>
      <c r="EV26" s="52"/>
      <c r="EW26" s="52"/>
      <c r="EX26" s="52"/>
      <c r="EY26" s="52"/>
      <c r="EZ26" s="52"/>
      <c r="FA26" s="52"/>
      <c r="FB26" s="52"/>
      <c r="FC26" s="52"/>
      <c r="FD26" s="52"/>
      <c r="FE26" s="52"/>
      <c r="FF26" s="52"/>
      <c r="FG26" s="52"/>
      <c r="FH26" s="52"/>
      <c r="FI26" s="52"/>
      <c r="FJ26" s="52"/>
      <c r="FK26" s="52"/>
      <c r="FL26" s="52"/>
      <c r="FM26" s="52"/>
      <c r="FN26" s="52"/>
      <c r="FO26" s="52"/>
      <c r="FP26" s="52"/>
      <c r="FQ26" s="52"/>
      <c r="FR26" s="52"/>
      <c r="FS26" s="52"/>
      <c r="FT26" s="52"/>
      <c r="FU26" s="52"/>
      <c r="FV26" s="52"/>
      <c r="FW26" s="52"/>
      <c r="FX26" s="52"/>
      <c r="FY26" s="52"/>
      <c r="FZ26" s="52"/>
      <c r="GA26" s="52"/>
      <c r="GB26" s="52"/>
      <c r="GC26" s="52"/>
      <c r="GD26" s="52"/>
      <c r="GE26" s="52"/>
      <c r="GF26" s="52"/>
      <c r="GG26" s="52"/>
      <c r="GH26" s="52"/>
      <c r="GI26" s="52"/>
      <c r="GJ26" s="52"/>
      <c r="GK26" s="52"/>
      <c r="GL26" s="52"/>
      <c r="GM26" s="52"/>
      <c r="GN26" s="52"/>
      <c r="GO26" s="52"/>
      <c r="GP26" s="52"/>
      <c r="GQ26" s="52"/>
      <c r="GR26" s="52"/>
      <c r="GS26" s="52"/>
      <c r="GT26" s="52"/>
      <c r="GU26" s="52"/>
      <c r="GV26" s="52"/>
      <c r="GW26" s="52"/>
      <c r="GX26" s="52"/>
      <c r="GY26" s="52"/>
      <c r="GZ26" s="52"/>
      <c r="HA26" s="52"/>
      <c r="HB26" s="52"/>
      <c r="HC26" s="52"/>
      <c r="HD26" s="52"/>
      <c r="HE26" s="52"/>
      <c r="HF26" s="52"/>
      <c r="HG26" s="52"/>
      <c r="HH26" s="52"/>
      <c r="HI26" s="52"/>
      <c r="HJ26" s="52"/>
      <c r="HK26" s="52"/>
      <c r="HL26" s="52"/>
      <c r="HM26" s="52"/>
      <c r="HN26" s="52"/>
      <c r="HO26" s="52"/>
      <c r="HP26" s="52"/>
      <c r="HQ26" s="52"/>
      <c r="HR26" s="52"/>
      <c r="HS26" s="52"/>
      <c r="HT26" s="52"/>
      <c r="HU26" s="52"/>
      <c r="HV26" s="52"/>
      <c r="HW26" s="52"/>
      <c r="HX26" s="52"/>
      <c r="HY26" s="52"/>
      <c r="HZ26" s="52"/>
      <c r="IA26" s="52"/>
      <c r="IB26" s="52"/>
      <c r="IC26" s="52"/>
      <c r="ID26" s="52"/>
      <c r="IE26" s="52"/>
      <c r="IF26" s="52"/>
      <c r="IG26" s="52"/>
      <c r="IH26" s="52"/>
      <c r="II26" s="52"/>
      <c r="IJ26" s="52"/>
      <c r="IK26" s="52"/>
      <c r="IL26" s="52"/>
      <c r="IM26" s="52"/>
      <c r="IN26" s="52"/>
      <c r="IO26" s="52"/>
      <c r="IP26" s="52"/>
      <c r="IQ26" s="52"/>
      <c r="IR26" s="52"/>
      <c r="IS26" s="52"/>
      <c r="IT26" s="52"/>
      <c r="IU26" s="52"/>
      <c r="IV26" s="52"/>
    </row>
    <row r="27" spans="1:256" ht="15.6" x14ac:dyDescent="0.3">
      <c r="A27" s="138"/>
      <c r="B27" s="52"/>
      <c r="C27" s="52"/>
      <c r="D27" s="52"/>
      <c r="E27" s="52"/>
      <c r="F27" s="52"/>
      <c r="G27" s="52"/>
      <c r="H27" s="52"/>
      <c r="I27" s="116"/>
      <c r="J27" s="110"/>
      <c r="K27" s="110"/>
      <c r="L27" s="110"/>
      <c r="M27" s="52"/>
      <c r="N27" s="52"/>
      <c r="O27" s="52"/>
      <c r="P27" s="52"/>
      <c r="Q27" s="52"/>
      <c r="R27" s="52"/>
      <c r="S27" s="52"/>
      <c r="T27" s="52"/>
      <c r="U27" s="52"/>
      <c r="V27" s="52"/>
      <c r="W27" s="52"/>
      <c r="X27" s="52"/>
      <c r="Y27" s="52"/>
      <c r="Z27" s="52"/>
      <c r="AA27" s="52"/>
      <c r="AB27" s="52"/>
      <c r="AC27" s="52"/>
      <c r="AD27" s="52"/>
      <c r="AE27" s="52"/>
      <c r="AF27" s="52"/>
      <c r="AG27" s="52"/>
      <c r="AH27" s="52"/>
      <c r="AI27" s="52"/>
      <c r="AJ27" s="52"/>
      <c r="AK27" s="52"/>
      <c r="AL27" s="52"/>
      <c r="AM27" s="52"/>
      <c r="AN27" s="52"/>
      <c r="AO27" s="52"/>
      <c r="AP27" s="52"/>
      <c r="AQ27" s="52"/>
      <c r="AR27" s="52"/>
      <c r="AS27" s="52"/>
      <c r="AT27" s="52"/>
      <c r="AU27" s="52"/>
      <c r="AV27" s="52"/>
      <c r="AW27" s="52"/>
      <c r="AX27" s="52"/>
      <c r="AY27" s="52"/>
      <c r="AZ27" s="52"/>
      <c r="BA27" s="52"/>
      <c r="BB27" s="52"/>
      <c r="BC27" s="52"/>
      <c r="BD27" s="52"/>
      <c r="BE27" s="52"/>
      <c r="BF27" s="52"/>
      <c r="BG27" s="52"/>
      <c r="BH27" s="52"/>
      <c r="BI27" s="52"/>
      <c r="BJ27" s="52"/>
      <c r="BK27" s="52"/>
      <c r="BL27" s="52"/>
      <c r="BM27" s="52"/>
      <c r="BN27" s="52"/>
      <c r="BO27" s="52"/>
      <c r="BP27" s="52"/>
      <c r="BQ27" s="52"/>
      <c r="BR27" s="52"/>
      <c r="BS27" s="52"/>
      <c r="BT27" s="52"/>
      <c r="BU27" s="52"/>
      <c r="BV27" s="52"/>
      <c r="BW27" s="52"/>
      <c r="BX27" s="52"/>
      <c r="BY27" s="52"/>
      <c r="BZ27" s="52"/>
      <c r="CA27" s="52"/>
      <c r="CB27" s="52"/>
      <c r="CC27" s="52"/>
      <c r="CD27" s="52"/>
      <c r="CE27" s="52"/>
      <c r="CF27" s="52"/>
      <c r="CG27" s="52"/>
      <c r="CH27" s="52"/>
      <c r="CI27" s="52"/>
      <c r="CJ27" s="52"/>
      <c r="CK27" s="52"/>
      <c r="CL27" s="52"/>
      <c r="CM27" s="52"/>
      <c r="CN27" s="52"/>
      <c r="CO27" s="52"/>
      <c r="CP27" s="52"/>
      <c r="CQ27" s="52"/>
      <c r="CR27" s="52"/>
      <c r="CS27" s="52"/>
      <c r="CT27" s="52"/>
      <c r="CU27" s="52"/>
      <c r="CV27" s="52"/>
      <c r="CW27" s="52"/>
      <c r="CX27" s="52"/>
      <c r="CY27" s="52"/>
      <c r="CZ27" s="52"/>
      <c r="DA27" s="52"/>
      <c r="DB27" s="52"/>
      <c r="DC27" s="52"/>
      <c r="DD27" s="52"/>
      <c r="DE27" s="52"/>
      <c r="DF27" s="52"/>
      <c r="DG27" s="52"/>
      <c r="DH27" s="52"/>
      <c r="DI27" s="52"/>
      <c r="DJ27" s="52"/>
      <c r="DK27" s="52"/>
      <c r="DL27" s="52"/>
      <c r="DM27" s="52"/>
      <c r="DN27" s="52"/>
      <c r="DO27" s="52"/>
      <c r="DP27" s="52"/>
      <c r="DQ27" s="52"/>
      <c r="DR27" s="52"/>
      <c r="DS27" s="52"/>
      <c r="DT27" s="52"/>
      <c r="DU27" s="52"/>
      <c r="DV27" s="52"/>
      <c r="DW27" s="52"/>
      <c r="DX27" s="52"/>
      <c r="DY27" s="52"/>
      <c r="DZ27" s="52"/>
      <c r="EA27" s="52"/>
      <c r="EB27" s="52"/>
      <c r="EC27" s="52"/>
      <c r="ED27" s="52"/>
      <c r="EE27" s="52"/>
      <c r="EF27" s="52"/>
      <c r="EG27" s="52"/>
      <c r="EH27" s="52"/>
      <c r="EI27" s="52"/>
      <c r="EJ27" s="52"/>
      <c r="EK27" s="52"/>
      <c r="EL27" s="52"/>
      <c r="EM27" s="52"/>
      <c r="EN27" s="52"/>
      <c r="EO27" s="52"/>
      <c r="EP27" s="52"/>
      <c r="EQ27" s="52"/>
      <c r="ER27" s="52"/>
      <c r="ES27" s="52"/>
      <c r="ET27" s="52"/>
      <c r="EU27" s="52"/>
      <c r="EV27" s="52"/>
      <c r="EW27" s="52"/>
      <c r="EX27" s="52"/>
      <c r="EY27" s="52"/>
      <c r="EZ27" s="52"/>
      <c r="FA27" s="52"/>
      <c r="FB27" s="52"/>
      <c r="FC27" s="52"/>
      <c r="FD27" s="52"/>
      <c r="FE27" s="52"/>
      <c r="FF27" s="52"/>
      <c r="FG27" s="52"/>
      <c r="FH27" s="52"/>
      <c r="FI27" s="52"/>
      <c r="FJ27" s="52"/>
      <c r="FK27" s="52"/>
      <c r="FL27" s="52"/>
      <c r="FM27" s="52"/>
      <c r="FN27" s="52"/>
      <c r="FO27" s="52"/>
      <c r="FP27" s="52"/>
      <c r="FQ27" s="52"/>
      <c r="FR27" s="52"/>
      <c r="FS27" s="52"/>
      <c r="FT27" s="52"/>
      <c r="FU27" s="52"/>
      <c r="FV27" s="52"/>
      <c r="FW27" s="52"/>
      <c r="FX27" s="52"/>
      <c r="FY27" s="52"/>
      <c r="FZ27" s="52"/>
      <c r="GA27" s="52"/>
      <c r="GB27" s="52"/>
      <c r="GC27" s="52"/>
      <c r="GD27" s="52"/>
      <c r="GE27" s="52"/>
      <c r="GF27" s="52"/>
      <c r="GG27" s="52"/>
      <c r="GH27" s="52"/>
      <c r="GI27" s="52"/>
      <c r="GJ27" s="52"/>
      <c r="GK27" s="52"/>
      <c r="GL27" s="52"/>
      <c r="GM27" s="52"/>
      <c r="GN27" s="52"/>
      <c r="GO27" s="52"/>
      <c r="GP27" s="52"/>
      <c r="GQ27" s="52"/>
      <c r="GR27" s="52"/>
      <c r="GS27" s="52"/>
      <c r="GT27" s="52"/>
      <c r="GU27" s="52"/>
      <c r="GV27" s="52"/>
      <c r="GW27" s="52"/>
      <c r="GX27" s="52"/>
      <c r="GY27" s="52"/>
      <c r="GZ27" s="52"/>
      <c r="HA27" s="52"/>
      <c r="HB27" s="52"/>
      <c r="HC27" s="52"/>
      <c r="HD27" s="52"/>
      <c r="HE27" s="52"/>
      <c r="HF27" s="52"/>
      <c r="HG27" s="52"/>
      <c r="HH27" s="52"/>
      <c r="HI27" s="52"/>
      <c r="HJ27" s="52"/>
      <c r="HK27" s="52"/>
      <c r="HL27" s="52"/>
      <c r="HM27" s="52"/>
      <c r="HN27" s="52"/>
      <c r="HO27" s="52"/>
      <c r="HP27" s="52"/>
      <c r="HQ27" s="52"/>
      <c r="HR27" s="52"/>
      <c r="HS27" s="52"/>
      <c r="HT27" s="52"/>
      <c r="HU27" s="52"/>
      <c r="HV27" s="52"/>
      <c r="HW27" s="52"/>
      <c r="HX27" s="52"/>
      <c r="HY27" s="52"/>
      <c r="HZ27" s="52"/>
      <c r="IA27" s="52"/>
      <c r="IB27" s="52"/>
      <c r="IC27" s="52"/>
      <c r="ID27" s="52"/>
      <c r="IE27" s="52"/>
      <c r="IF27" s="52"/>
      <c r="IG27" s="52"/>
      <c r="IH27" s="52"/>
      <c r="II27" s="52"/>
      <c r="IJ27" s="52"/>
      <c r="IK27" s="52"/>
      <c r="IL27" s="52"/>
      <c r="IM27" s="52"/>
      <c r="IN27" s="52"/>
      <c r="IO27" s="52"/>
      <c r="IP27" s="52"/>
      <c r="IQ27" s="52"/>
      <c r="IR27" s="52"/>
      <c r="IS27" s="52"/>
      <c r="IT27" s="52"/>
      <c r="IU27" s="52"/>
      <c r="IV27" s="52"/>
    </row>
    <row r="28" spans="1:256" ht="41.4" customHeight="1" x14ac:dyDescent="0.3">
      <c r="A28" s="722" t="s">
        <v>87</v>
      </c>
      <c r="B28" s="722"/>
      <c r="C28" s="722"/>
      <c r="D28" s="722"/>
      <c r="E28" s="722"/>
      <c r="F28" s="722"/>
      <c r="G28" s="722"/>
      <c r="H28" s="115"/>
      <c r="I28" s="51"/>
      <c r="J28" s="52"/>
      <c r="K28" s="52"/>
      <c r="L28" s="52"/>
      <c r="M28" s="52"/>
      <c r="N28" s="52"/>
      <c r="O28" s="52"/>
      <c r="P28" s="52"/>
      <c r="Q28" s="52"/>
      <c r="R28" s="52"/>
      <c r="S28" s="52"/>
      <c r="T28" s="52"/>
      <c r="U28" s="52"/>
      <c r="V28" s="52"/>
      <c r="W28" s="52"/>
      <c r="X28" s="52"/>
      <c r="Y28" s="52"/>
      <c r="Z28" s="52"/>
      <c r="AA28" s="52"/>
      <c r="AB28" s="52"/>
      <c r="AC28" s="52"/>
      <c r="AD28" s="52"/>
      <c r="AE28" s="52"/>
      <c r="AF28" s="52"/>
      <c r="AG28" s="52"/>
      <c r="AH28" s="52"/>
      <c r="AI28" s="52"/>
      <c r="AJ28" s="52"/>
      <c r="AK28" s="52"/>
      <c r="AL28" s="52"/>
      <c r="AM28" s="52"/>
      <c r="AN28" s="52"/>
      <c r="AO28" s="52"/>
      <c r="AP28" s="52"/>
      <c r="AQ28" s="52"/>
      <c r="AR28" s="52"/>
      <c r="AS28" s="52"/>
      <c r="AT28" s="52"/>
      <c r="AU28" s="52"/>
      <c r="AV28" s="52"/>
      <c r="AW28" s="52"/>
      <c r="AX28" s="52"/>
      <c r="AY28" s="52"/>
      <c r="AZ28" s="52"/>
      <c r="BA28" s="52"/>
      <c r="BB28" s="52"/>
      <c r="BC28" s="52"/>
      <c r="BD28" s="52"/>
      <c r="BE28" s="52"/>
      <c r="BF28" s="52"/>
      <c r="BG28" s="52"/>
      <c r="BH28" s="52"/>
      <c r="BI28" s="52"/>
      <c r="BJ28" s="52"/>
      <c r="BK28" s="52"/>
      <c r="BL28" s="52"/>
      <c r="BM28" s="52"/>
      <c r="BN28" s="52"/>
      <c r="BO28" s="52"/>
      <c r="BP28" s="52"/>
      <c r="BQ28" s="52"/>
      <c r="BR28" s="52"/>
      <c r="BS28" s="52"/>
      <c r="BT28" s="52"/>
      <c r="BU28" s="52"/>
      <c r="BV28" s="52"/>
      <c r="BW28" s="52"/>
      <c r="BX28" s="52"/>
      <c r="BY28" s="52"/>
      <c r="BZ28" s="52"/>
      <c r="CA28" s="52"/>
      <c r="CB28" s="52"/>
      <c r="CC28" s="52"/>
      <c r="CD28" s="52"/>
      <c r="CE28" s="52"/>
      <c r="CF28" s="52"/>
      <c r="CG28" s="52"/>
      <c r="CH28" s="52"/>
      <c r="CI28" s="52"/>
      <c r="CJ28" s="52"/>
      <c r="CK28" s="52"/>
      <c r="CL28" s="52"/>
      <c r="CM28" s="52"/>
      <c r="CN28" s="52"/>
      <c r="CO28" s="52"/>
      <c r="CP28" s="52"/>
      <c r="CQ28" s="52"/>
      <c r="CR28" s="52"/>
      <c r="CS28" s="52"/>
      <c r="CT28" s="52"/>
      <c r="CU28" s="52"/>
      <c r="CV28" s="52"/>
      <c r="CW28" s="52"/>
      <c r="CX28" s="52"/>
      <c r="CY28" s="52"/>
      <c r="CZ28" s="52"/>
      <c r="DA28" s="52"/>
      <c r="DB28" s="52"/>
      <c r="DC28" s="52"/>
      <c r="DD28" s="52"/>
      <c r="DE28" s="52"/>
      <c r="DF28" s="52"/>
      <c r="DG28" s="52"/>
      <c r="DH28" s="52"/>
      <c r="DI28" s="52"/>
      <c r="DJ28" s="52"/>
      <c r="DK28" s="52"/>
      <c r="DL28" s="52"/>
      <c r="DM28" s="52"/>
      <c r="DN28" s="52"/>
      <c r="DO28" s="52"/>
      <c r="DP28" s="52"/>
      <c r="DQ28" s="52"/>
      <c r="DR28" s="52"/>
      <c r="DS28" s="52"/>
      <c r="DT28" s="52"/>
      <c r="DU28" s="52"/>
      <c r="DV28" s="52"/>
      <c r="DW28" s="52"/>
      <c r="DX28" s="52"/>
      <c r="DY28" s="52"/>
      <c r="DZ28" s="52"/>
      <c r="EA28" s="52"/>
      <c r="EB28" s="52"/>
      <c r="EC28" s="52"/>
      <c r="ED28" s="52"/>
      <c r="EE28" s="52"/>
      <c r="EF28" s="52"/>
      <c r="EG28" s="52"/>
      <c r="EH28" s="52"/>
      <c r="EI28" s="52"/>
      <c r="EJ28" s="52"/>
      <c r="EK28" s="52"/>
      <c r="EL28" s="52"/>
      <c r="EM28" s="52"/>
      <c r="EN28" s="52"/>
      <c r="EO28" s="52"/>
      <c r="EP28" s="52"/>
      <c r="EQ28" s="52"/>
      <c r="ER28" s="52"/>
      <c r="ES28" s="52"/>
      <c r="ET28" s="52"/>
      <c r="EU28" s="52"/>
      <c r="EV28" s="52"/>
      <c r="EW28" s="52"/>
      <c r="EX28" s="52"/>
      <c r="EY28" s="52"/>
      <c r="EZ28" s="52"/>
      <c r="FA28" s="52"/>
      <c r="FB28" s="52"/>
      <c r="FC28" s="52"/>
      <c r="FD28" s="52"/>
      <c r="FE28" s="52"/>
      <c r="FF28" s="52"/>
      <c r="FG28" s="52"/>
      <c r="FH28" s="52"/>
      <c r="FI28" s="52"/>
      <c r="FJ28" s="52"/>
      <c r="FK28" s="52"/>
      <c r="FL28" s="52"/>
      <c r="FM28" s="52"/>
      <c r="FN28" s="52"/>
      <c r="FO28" s="52"/>
      <c r="FP28" s="52"/>
      <c r="FQ28" s="52"/>
      <c r="FR28" s="52"/>
      <c r="FS28" s="52"/>
      <c r="FT28" s="52"/>
      <c r="FU28" s="52"/>
      <c r="FV28" s="52"/>
      <c r="FW28" s="52"/>
      <c r="FX28" s="52"/>
      <c r="FY28" s="52"/>
      <c r="FZ28" s="52"/>
      <c r="GA28" s="52"/>
      <c r="GB28" s="52"/>
      <c r="GC28" s="52"/>
      <c r="GD28" s="52"/>
      <c r="GE28" s="52"/>
      <c r="GF28" s="52"/>
      <c r="GG28" s="52"/>
      <c r="GH28" s="52"/>
      <c r="GI28" s="52"/>
      <c r="GJ28" s="52"/>
      <c r="GK28" s="52"/>
      <c r="GL28" s="52"/>
      <c r="GM28" s="52"/>
      <c r="GN28" s="52"/>
      <c r="GO28" s="52"/>
      <c r="GP28" s="52"/>
      <c r="GQ28" s="52"/>
      <c r="GR28" s="52"/>
      <c r="GS28" s="52"/>
      <c r="GT28" s="52"/>
      <c r="GU28" s="52"/>
      <c r="GV28" s="52"/>
      <c r="GW28" s="52"/>
      <c r="GX28" s="52"/>
      <c r="GY28" s="52"/>
      <c r="GZ28" s="52"/>
      <c r="HA28" s="52"/>
      <c r="HB28" s="52"/>
      <c r="HC28" s="52"/>
      <c r="HD28" s="52"/>
      <c r="HE28" s="52"/>
      <c r="HF28" s="52"/>
      <c r="HG28" s="52"/>
      <c r="HH28" s="52"/>
      <c r="HI28" s="52"/>
      <c r="HJ28" s="52"/>
      <c r="HK28" s="52"/>
      <c r="HL28" s="52"/>
      <c r="HM28" s="52"/>
      <c r="HN28" s="52"/>
      <c r="HO28" s="52"/>
      <c r="HP28" s="52"/>
      <c r="HQ28" s="52"/>
      <c r="HR28" s="52"/>
      <c r="HS28" s="52"/>
      <c r="HT28" s="52"/>
      <c r="HU28" s="52"/>
      <c r="HV28" s="52"/>
      <c r="HW28" s="52"/>
      <c r="HX28" s="52"/>
      <c r="HY28" s="52"/>
      <c r="HZ28" s="52"/>
      <c r="IA28" s="52"/>
      <c r="IB28" s="52"/>
      <c r="IC28" s="52"/>
      <c r="ID28" s="52"/>
      <c r="IE28" s="52"/>
      <c r="IF28" s="52"/>
      <c r="IG28" s="52"/>
      <c r="IH28" s="52"/>
      <c r="II28" s="52"/>
      <c r="IJ28" s="52"/>
      <c r="IK28" s="52"/>
      <c r="IL28" s="52"/>
      <c r="IM28" s="52"/>
      <c r="IN28" s="52"/>
      <c r="IO28" s="52"/>
      <c r="IP28" s="52"/>
      <c r="IQ28" s="52"/>
      <c r="IR28" s="52"/>
      <c r="IS28" s="52"/>
      <c r="IT28" s="52"/>
      <c r="IU28" s="52"/>
      <c r="IV28" s="52"/>
    </row>
    <row r="29" spans="1:256" ht="15.6" x14ac:dyDescent="0.3">
      <c r="A29" s="125"/>
      <c r="B29" s="125"/>
      <c r="C29" s="125"/>
      <c r="D29" s="125"/>
      <c r="E29" s="125"/>
      <c r="F29" s="125"/>
      <c r="G29" s="125"/>
      <c r="H29" s="71"/>
      <c r="I29" s="68"/>
      <c r="J29" s="66"/>
      <c r="K29" s="66"/>
      <c r="L29" s="66"/>
      <c r="M29" s="66"/>
      <c r="N29" s="66"/>
      <c r="O29" s="66"/>
      <c r="P29" s="66"/>
      <c r="Q29" s="66"/>
      <c r="R29" s="66"/>
      <c r="S29" s="66"/>
      <c r="T29" s="66"/>
      <c r="U29" s="66"/>
      <c r="V29" s="66"/>
      <c r="W29" s="66"/>
      <c r="X29" s="66"/>
      <c r="Y29" s="66"/>
      <c r="Z29" s="66"/>
      <c r="AA29" s="66"/>
      <c r="AB29" s="66"/>
      <c r="AC29" s="66"/>
      <c r="AD29" s="66"/>
      <c r="AE29" s="66"/>
      <c r="AF29" s="66"/>
      <c r="AG29" s="66"/>
      <c r="AH29" s="66"/>
      <c r="AI29" s="66"/>
      <c r="AJ29" s="66"/>
      <c r="AK29" s="66"/>
      <c r="AL29" s="66"/>
      <c r="AM29" s="66"/>
      <c r="AN29" s="66"/>
      <c r="AO29" s="66"/>
      <c r="AP29" s="66"/>
      <c r="AQ29" s="66"/>
      <c r="AR29" s="66"/>
      <c r="AS29" s="66"/>
      <c r="AT29" s="66"/>
      <c r="AU29" s="66"/>
      <c r="AV29" s="66"/>
      <c r="AW29" s="66"/>
      <c r="AX29" s="66"/>
      <c r="AY29" s="66"/>
      <c r="AZ29" s="66"/>
      <c r="BA29" s="66"/>
      <c r="BB29" s="66"/>
      <c r="BC29" s="66"/>
      <c r="BD29" s="66"/>
      <c r="BE29" s="66"/>
      <c r="BF29" s="66"/>
      <c r="BG29" s="66"/>
      <c r="BH29" s="66"/>
      <c r="BI29" s="66"/>
      <c r="BJ29" s="66"/>
      <c r="BK29" s="66"/>
      <c r="BL29" s="66"/>
      <c r="BM29" s="66"/>
      <c r="BN29" s="66"/>
      <c r="BO29" s="66"/>
      <c r="BP29" s="66"/>
      <c r="BQ29" s="66"/>
      <c r="BR29" s="66"/>
      <c r="BS29" s="66"/>
      <c r="BT29" s="66"/>
      <c r="BU29" s="66"/>
      <c r="BV29" s="66"/>
      <c r="BW29" s="66"/>
      <c r="BX29" s="66"/>
      <c r="BY29" s="66"/>
      <c r="BZ29" s="66"/>
      <c r="CA29" s="66"/>
      <c r="CB29" s="66"/>
      <c r="CC29" s="66"/>
      <c r="CD29" s="66"/>
      <c r="CE29" s="66"/>
      <c r="CF29" s="66"/>
      <c r="CG29" s="66"/>
      <c r="CH29" s="66"/>
      <c r="CI29" s="66"/>
      <c r="CJ29" s="66"/>
      <c r="CK29" s="66"/>
      <c r="CL29" s="66"/>
      <c r="CM29" s="66"/>
      <c r="CN29" s="66"/>
      <c r="CO29" s="66"/>
      <c r="CP29" s="66"/>
      <c r="CQ29" s="66"/>
      <c r="CR29" s="66"/>
      <c r="CS29" s="66"/>
      <c r="CT29" s="66"/>
      <c r="CU29" s="66"/>
      <c r="CV29" s="66"/>
      <c r="CW29" s="66"/>
      <c r="CX29" s="66"/>
      <c r="CY29" s="66"/>
      <c r="CZ29" s="66"/>
      <c r="DA29" s="66"/>
      <c r="DB29" s="66"/>
      <c r="DC29" s="66"/>
      <c r="DD29" s="66"/>
      <c r="DE29" s="66"/>
      <c r="DF29" s="66"/>
      <c r="DG29" s="66"/>
      <c r="DH29" s="66"/>
      <c r="DI29" s="66"/>
      <c r="DJ29" s="66"/>
      <c r="DK29" s="66"/>
      <c r="DL29" s="66"/>
      <c r="DM29" s="66"/>
      <c r="DN29" s="66"/>
      <c r="DO29" s="66"/>
      <c r="DP29" s="66"/>
      <c r="DQ29" s="66"/>
      <c r="DR29" s="66"/>
      <c r="DS29" s="66"/>
      <c r="DT29" s="66"/>
      <c r="DU29" s="66"/>
      <c r="DV29" s="66"/>
      <c r="DW29" s="66"/>
      <c r="DX29" s="66"/>
      <c r="DY29" s="66"/>
      <c r="DZ29" s="66"/>
      <c r="EA29" s="66"/>
      <c r="EB29" s="66"/>
      <c r="EC29" s="66"/>
      <c r="ED29" s="66"/>
      <c r="EE29" s="66"/>
      <c r="EF29" s="66"/>
      <c r="EG29" s="66"/>
      <c r="EH29" s="66"/>
      <c r="EI29" s="66"/>
      <c r="EJ29" s="66"/>
      <c r="EK29" s="66"/>
      <c r="EL29" s="66"/>
      <c r="EM29" s="66"/>
      <c r="EN29" s="66"/>
      <c r="EO29" s="66"/>
      <c r="EP29" s="66"/>
      <c r="EQ29" s="66"/>
      <c r="ER29" s="66"/>
      <c r="ES29" s="66"/>
      <c r="ET29" s="66"/>
      <c r="EU29" s="66"/>
      <c r="EV29" s="66"/>
      <c r="EW29" s="66"/>
      <c r="EX29" s="66"/>
      <c r="EY29" s="66"/>
      <c r="EZ29" s="66"/>
      <c r="FA29" s="66"/>
      <c r="FB29" s="66"/>
      <c r="FC29" s="66"/>
      <c r="FD29" s="66"/>
      <c r="FE29" s="66"/>
      <c r="FF29" s="66"/>
      <c r="FG29" s="66"/>
      <c r="FH29" s="66"/>
      <c r="FI29" s="66"/>
      <c r="FJ29" s="66"/>
      <c r="FK29" s="66"/>
      <c r="FL29" s="66"/>
      <c r="FM29" s="66"/>
      <c r="FN29" s="66"/>
      <c r="FO29" s="66"/>
      <c r="FP29" s="66"/>
      <c r="FQ29" s="66"/>
      <c r="FR29" s="66"/>
      <c r="FS29" s="66"/>
      <c r="FT29" s="66"/>
      <c r="FU29" s="66"/>
      <c r="FV29" s="66"/>
      <c r="FW29" s="66"/>
      <c r="FX29" s="66"/>
      <c r="FY29" s="66"/>
      <c r="FZ29" s="66"/>
      <c r="GA29" s="66"/>
      <c r="GB29" s="66"/>
      <c r="GC29" s="66"/>
      <c r="GD29" s="66"/>
      <c r="GE29" s="66"/>
      <c r="GF29" s="66"/>
      <c r="GG29" s="66"/>
      <c r="GH29" s="66"/>
      <c r="GI29" s="66"/>
      <c r="GJ29" s="66"/>
      <c r="GK29" s="66"/>
      <c r="GL29" s="66"/>
      <c r="GM29" s="66"/>
      <c r="GN29" s="66"/>
      <c r="GO29" s="66"/>
      <c r="GP29" s="66"/>
      <c r="GQ29" s="66"/>
      <c r="GR29" s="66"/>
      <c r="GS29" s="66"/>
      <c r="GT29" s="66"/>
      <c r="GU29" s="66"/>
      <c r="GV29" s="66"/>
      <c r="GW29" s="66"/>
      <c r="GX29" s="66"/>
      <c r="GY29" s="66"/>
      <c r="GZ29" s="66"/>
      <c r="HA29" s="66"/>
      <c r="HB29" s="66"/>
      <c r="HC29" s="66"/>
      <c r="HD29" s="66"/>
      <c r="HE29" s="66"/>
      <c r="HF29" s="66"/>
      <c r="HG29" s="66"/>
      <c r="HH29" s="66"/>
      <c r="HI29" s="66"/>
      <c r="HJ29" s="66"/>
      <c r="HK29" s="66"/>
      <c r="HL29" s="66"/>
      <c r="HM29" s="66"/>
      <c r="HN29" s="66"/>
      <c r="HO29" s="66"/>
      <c r="HP29" s="66"/>
      <c r="HQ29" s="66"/>
      <c r="HR29" s="66"/>
      <c r="HS29" s="66"/>
      <c r="HT29" s="66"/>
      <c r="HU29" s="66"/>
      <c r="HV29" s="66"/>
      <c r="HW29" s="66"/>
      <c r="HX29" s="66"/>
      <c r="HY29" s="66"/>
      <c r="HZ29" s="66"/>
      <c r="IA29" s="66"/>
      <c r="IB29" s="66"/>
      <c r="IC29" s="66"/>
      <c r="ID29" s="66"/>
      <c r="IE29" s="66"/>
      <c r="IF29" s="66"/>
      <c r="IG29" s="66"/>
      <c r="IH29" s="66"/>
      <c r="II29" s="66"/>
      <c r="IJ29" s="66"/>
      <c r="IK29" s="66"/>
      <c r="IL29" s="66"/>
      <c r="IM29" s="66"/>
      <c r="IN29" s="66"/>
      <c r="IO29" s="66"/>
      <c r="IP29" s="66"/>
      <c r="IQ29" s="66"/>
      <c r="IR29" s="66"/>
      <c r="IS29" s="66"/>
      <c r="IT29" s="66"/>
      <c r="IU29" s="66"/>
      <c r="IV29" s="66"/>
    </row>
    <row r="30" spans="1:256" ht="22.95" customHeight="1" x14ac:dyDescent="0.3">
      <c r="A30" s="687" t="s">
        <v>56</v>
      </c>
      <c r="B30" s="687" t="s">
        <v>5</v>
      </c>
      <c r="C30" s="687" t="s">
        <v>300</v>
      </c>
      <c r="D30" s="687" t="s">
        <v>301</v>
      </c>
      <c r="E30" s="687" t="s">
        <v>37</v>
      </c>
      <c r="F30" s="687"/>
      <c r="G30" s="687"/>
      <c r="H30" s="71"/>
      <c r="I30" s="75"/>
      <c r="J30" s="75"/>
      <c r="K30" s="75"/>
      <c r="L30" s="75"/>
      <c r="M30" s="75"/>
      <c r="N30" s="75"/>
      <c r="O30" s="75"/>
      <c r="P30" s="75"/>
      <c r="Q30" s="75"/>
      <c r="R30" s="75"/>
      <c r="S30" s="75"/>
      <c r="T30" s="75"/>
      <c r="U30" s="75"/>
      <c r="V30" s="75"/>
      <c r="W30" s="75"/>
      <c r="X30" s="75"/>
      <c r="Y30" s="75"/>
      <c r="Z30" s="75"/>
      <c r="AA30" s="75"/>
      <c r="AB30" s="75"/>
      <c r="AC30" s="75"/>
      <c r="AD30" s="75"/>
      <c r="AE30" s="75"/>
      <c r="AF30" s="75"/>
      <c r="AG30" s="75"/>
      <c r="AH30" s="75"/>
      <c r="AI30" s="75"/>
      <c r="AJ30" s="75"/>
      <c r="AK30" s="75"/>
      <c r="AL30" s="75"/>
      <c r="AM30" s="75"/>
      <c r="AN30" s="75"/>
      <c r="AO30" s="75"/>
      <c r="AP30" s="75"/>
      <c r="AQ30" s="75"/>
      <c r="AR30" s="75"/>
      <c r="AS30" s="75"/>
      <c r="AT30" s="75"/>
      <c r="AU30" s="75"/>
      <c r="AV30" s="75"/>
      <c r="AW30" s="75"/>
      <c r="AX30" s="75"/>
      <c r="AY30" s="75"/>
      <c r="AZ30" s="75"/>
      <c r="BA30" s="75"/>
      <c r="BB30" s="75"/>
      <c r="BC30" s="75"/>
      <c r="BD30" s="75"/>
      <c r="BE30" s="75"/>
      <c r="BF30" s="75"/>
      <c r="BG30" s="75"/>
      <c r="BH30" s="75"/>
      <c r="BI30" s="75"/>
      <c r="BJ30" s="75"/>
      <c r="BK30" s="75"/>
      <c r="BL30" s="75"/>
      <c r="BM30" s="75"/>
      <c r="BN30" s="75"/>
      <c r="BO30" s="75"/>
      <c r="BP30" s="75"/>
      <c r="BQ30" s="75"/>
      <c r="BR30" s="75"/>
      <c r="BS30" s="75"/>
      <c r="BT30" s="75"/>
      <c r="BU30" s="75"/>
      <c r="BV30" s="75"/>
      <c r="BW30" s="75"/>
      <c r="BX30" s="75"/>
      <c r="BY30" s="75"/>
      <c r="BZ30" s="75"/>
      <c r="CA30" s="75"/>
      <c r="CB30" s="75"/>
      <c r="CC30" s="75"/>
      <c r="CD30" s="75"/>
      <c r="CE30" s="75"/>
      <c r="CF30" s="75"/>
      <c r="CG30" s="75"/>
      <c r="CH30" s="75"/>
      <c r="CI30" s="75"/>
      <c r="CJ30" s="75"/>
      <c r="CK30" s="75"/>
      <c r="CL30" s="75"/>
      <c r="CM30" s="75"/>
      <c r="CN30" s="75"/>
      <c r="CO30" s="75"/>
      <c r="CP30" s="75"/>
      <c r="CQ30" s="75"/>
      <c r="CR30" s="75"/>
      <c r="CS30" s="75"/>
      <c r="CT30" s="75"/>
      <c r="CU30" s="75"/>
      <c r="CV30" s="75"/>
      <c r="CW30" s="75"/>
      <c r="CX30" s="75"/>
      <c r="CY30" s="75"/>
      <c r="CZ30" s="75"/>
      <c r="DA30" s="75"/>
      <c r="DB30" s="75"/>
      <c r="DC30" s="75"/>
      <c r="DD30" s="75"/>
      <c r="DE30" s="75"/>
      <c r="DF30" s="75"/>
      <c r="DG30" s="75"/>
      <c r="DH30" s="75"/>
      <c r="DI30" s="75"/>
      <c r="DJ30" s="75"/>
      <c r="DK30" s="75"/>
      <c r="DL30" s="75"/>
      <c r="DM30" s="75"/>
      <c r="DN30" s="75"/>
      <c r="DO30" s="75"/>
      <c r="DP30" s="75"/>
      <c r="DQ30" s="75"/>
      <c r="DR30" s="75"/>
      <c r="DS30" s="75"/>
      <c r="DT30" s="75"/>
      <c r="DU30" s="75"/>
      <c r="DV30" s="75"/>
      <c r="DW30" s="75"/>
      <c r="DX30" s="75"/>
      <c r="DY30" s="75"/>
      <c r="DZ30" s="75"/>
      <c r="EA30" s="75"/>
      <c r="EB30" s="75"/>
      <c r="EC30" s="75"/>
      <c r="ED30" s="75"/>
      <c r="EE30" s="75"/>
      <c r="EF30" s="75"/>
      <c r="EG30" s="75"/>
      <c r="EH30" s="75"/>
      <c r="EI30" s="75"/>
      <c r="EJ30" s="75"/>
      <c r="EK30" s="75"/>
      <c r="EL30" s="75"/>
      <c r="EM30" s="75"/>
      <c r="EN30" s="75"/>
      <c r="EO30" s="75"/>
      <c r="EP30" s="75"/>
      <c r="EQ30" s="75"/>
      <c r="ER30" s="75"/>
      <c r="ES30" s="75"/>
      <c r="ET30" s="75"/>
      <c r="EU30" s="75"/>
      <c r="EV30" s="75"/>
      <c r="EW30" s="75"/>
      <c r="EX30" s="75"/>
      <c r="EY30" s="75"/>
      <c r="EZ30" s="75"/>
      <c r="FA30" s="75"/>
      <c r="FB30" s="75"/>
      <c r="FC30" s="75"/>
      <c r="FD30" s="75"/>
      <c r="FE30" s="75"/>
      <c r="FF30" s="75"/>
      <c r="FG30" s="75"/>
      <c r="FH30" s="75"/>
      <c r="FI30" s="75"/>
      <c r="FJ30" s="75"/>
      <c r="FK30" s="75"/>
      <c r="FL30" s="75"/>
      <c r="FM30" s="75"/>
      <c r="FN30" s="75"/>
      <c r="FO30" s="75"/>
      <c r="FP30" s="75"/>
      <c r="FQ30" s="75"/>
      <c r="FR30" s="75"/>
      <c r="FS30" s="75"/>
      <c r="FT30" s="75"/>
      <c r="FU30" s="75"/>
      <c r="FV30" s="75"/>
      <c r="FW30" s="75"/>
      <c r="FX30" s="75"/>
      <c r="FY30" s="75"/>
      <c r="FZ30" s="75"/>
      <c r="GA30" s="75"/>
      <c r="GB30" s="75"/>
      <c r="GC30" s="75"/>
      <c r="GD30" s="75"/>
      <c r="GE30" s="75"/>
      <c r="GF30" s="75"/>
      <c r="GG30" s="75"/>
      <c r="GH30" s="75"/>
      <c r="GI30" s="75"/>
      <c r="GJ30" s="75"/>
      <c r="GK30" s="75"/>
      <c r="GL30" s="75"/>
      <c r="GM30" s="75"/>
      <c r="GN30" s="75"/>
      <c r="GO30" s="75"/>
      <c r="GP30" s="75"/>
      <c r="GQ30" s="75"/>
      <c r="GR30" s="75"/>
      <c r="GS30" s="75"/>
      <c r="GT30" s="75"/>
      <c r="GU30" s="75"/>
      <c r="GV30" s="75"/>
      <c r="GW30" s="75"/>
      <c r="GX30" s="75"/>
      <c r="GY30" s="75"/>
      <c r="GZ30" s="75"/>
      <c r="HA30" s="75"/>
      <c r="HB30" s="75"/>
      <c r="HC30" s="75"/>
      <c r="HD30" s="75"/>
      <c r="HE30" s="75"/>
      <c r="HF30" s="75"/>
      <c r="HG30" s="75"/>
      <c r="HH30" s="75"/>
      <c r="HI30" s="75"/>
      <c r="HJ30" s="75"/>
      <c r="HK30" s="75"/>
      <c r="HL30" s="75"/>
      <c r="HM30" s="75"/>
      <c r="HN30" s="75"/>
      <c r="HO30" s="75"/>
      <c r="HP30" s="75"/>
      <c r="HQ30" s="75"/>
      <c r="HR30" s="75"/>
      <c r="HS30" s="75"/>
      <c r="HT30" s="75"/>
      <c r="HU30" s="75"/>
      <c r="HV30" s="75"/>
      <c r="HW30" s="75"/>
      <c r="HX30" s="75"/>
      <c r="HY30" s="75"/>
      <c r="HZ30" s="75"/>
      <c r="IA30" s="75"/>
      <c r="IB30" s="75"/>
      <c r="IC30" s="75"/>
      <c r="ID30" s="75"/>
      <c r="IE30" s="75"/>
      <c r="IF30" s="75"/>
      <c r="IG30" s="75"/>
      <c r="IH30" s="75"/>
      <c r="II30" s="75"/>
      <c r="IJ30" s="75"/>
      <c r="IK30" s="75"/>
      <c r="IL30" s="75"/>
      <c r="IM30" s="75"/>
      <c r="IN30" s="75"/>
      <c r="IO30" s="75"/>
      <c r="IP30" s="75"/>
      <c r="IQ30" s="75"/>
      <c r="IR30" s="75"/>
      <c r="IS30" s="75"/>
      <c r="IT30" s="75"/>
      <c r="IU30" s="75"/>
      <c r="IV30" s="75"/>
    </row>
    <row r="31" spans="1:256" ht="44.25" customHeight="1" x14ac:dyDescent="0.3">
      <c r="A31" s="687"/>
      <c r="B31" s="687"/>
      <c r="C31" s="687"/>
      <c r="D31" s="687"/>
      <c r="E31" s="497" t="s">
        <v>105</v>
      </c>
      <c r="F31" s="497" t="s">
        <v>210</v>
      </c>
      <c r="G31" s="497" t="s">
        <v>284</v>
      </c>
      <c r="H31" s="71"/>
      <c r="I31" s="75"/>
      <c r="J31" s="75"/>
      <c r="K31" s="75"/>
      <c r="L31" s="75"/>
      <c r="M31" s="75"/>
      <c r="N31" s="75"/>
      <c r="O31" s="75"/>
      <c r="P31" s="75"/>
      <c r="Q31" s="75"/>
      <c r="R31" s="75"/>
      <c r="S31" s="75"/>
      <c r="T31" s="75"/>
      <c r="U31" s="75"/>
      <c r="V31" s="75"/>
      <c r="W31" s="75"/>
      <c r="X31" s="75"/>
      <c r="Y31" s="75"/>
      <c r="Z31" s="75"/>
      <c r="AA31" s="75"/>
      <c r="AB31" s="75"/>
      <c r="AC31" s="75"/>
      <c r="AD31" s="75"/>
      <c r="AE31" s="75"/>
      <c r="AF31" s="75"/>
      <c r="AG31" s="75"/>
      <c r="AH31" s="75"/>
      <c r="AI31" s="75"/>
      <c r="AJ31" s="75"/>
      <c r="AK31" s="75"/>
      <c r="AL31" s="75"/>
      <c r="AM31" s="75"/>
      <c r="AN31" s="75"/>
      <c r="AO31" s="75"/>
      <c r="AP31" s="75"/>
      <c r="AQ31" s="75"/>
      <c r="AR31" s="75"/>
      <c r="AS31" s="75"/>
      <c r="AT31" s="75"/>
      <c r="AU31" s="75"/>
      <c r="AV31" s="75"/>
      <c r="AW31" s="75"/>
      <c r="AX31" s="75"/>
      <c r="AY31" s="75"/>
      <c r="AZ31" s="75"/>
      <c r="BA31" s="75"/>
      <c r="BB31" s="75"/>
      <c r="BC31" s="75"/>
      <c r="BD31" s="75"/>
      <c r="BE31" s="75"/>
      <c r="BF31" s="75"/>
      <c r="BG31" s="75"/>
      <c r="BH31" s="75"/>
      <c r="BI31" s="75"/>
      <c r="BJ31" s="75"/>
      <c r="BK31" s="75"/>
      <c r="BL31" s="75"/>
      <c r="BM31" s="75"/>
      <c r="BN31" s="75"/>
      <c r="BO31" s="75"/>
      <c r="BP31" s="75"/>
      <c r="BQ31" s="75"/>
      <c r="BR31" s="75"/>
      <c r="BS31" s="75"/>
      <c r="BT31" s="75"/>
      <c r="BU31" s="75"/>
      <c r="BV31" s="75"/>
      <c r="BW31" s="75"/>
      <c r="BX31" s="75"/>
      <c r="BY31" s="75"/>
      <c r="BZ31" s="75"/>
      <c r="CA31" s="75"/>
      <c r="CB31" s="75"/>
      <c r="CC31" s="75"/>
      <c r="CD31" s="75"/>
      <c r="CE31" s="75"/>
      <c r="CF31" s="75"/>
      <c r="CG31" s="75"/>
      <c r="CH31" s="75"/>
      <c r="CI31" s="75"/>
      <c r="CJ31" s="75"/>
      <c r="CK31" s="75"/>
      <c r="CL31" s="75"/>
      <c r="CM31" s="75"/>
      <c r="CN31" s="75"/>
      <c r="CO31" s="75"/>
      <c r="CP31" s="75"/>
      <c r="CQ31" s="75"/>
      <c r="CR31" s="75"/>
      <c r="CS31" s="75"/>
      <c r="CT31" s="75"/>
      <c r="CU31" s="75"/>
      <c r="CV31" s="75"/>
      <c r="CW31" s="75"/>
      <c r="CX31" s="75"/>
      <c r="CY31" s="75"/>
      <c r="CZ31" s="75"/>
      <c r="DA31" s="75"/>
      <c r="DB31" s="75"/>
      <c r="DC31" s="75"/>
      <c r="DD31" s="75"/>
      <c r="DE31" s="75"/>
      <c r="DF31" s="75"/>
      <c r="DG31" s="75"/>
      <c r="DH31" s="75"/>
      <c r="DI31" s="75"/>
      <c r="DJ31" s="75"/>
      <c r="DK31" s="75"/>
      <c r="DL31" s="75"/>
      <c r="DM31" s="75"/>
      <c r="DN31" s="75"/>
      <c r="DO31" s="75"/>
      <c r="DP31" s="75"/>
      <c r="DQ31" s="75"/>
      <c r="DR31" s="75"/>
      <c r="DS31" s="75"/>
      <c r="DT31" s="75"/>
      <c r="DU31" s="75"/>
      <c r="DV31" s="75"/>
      <c r="DW31" s="75"/>
      <c r="DX31" s="75"/>
      <c r="DY31" s="75"/>
      <c r="DZ31" s="75"/>
      <c r="EA31" s="75"/>
      <c r="EB31" s="75"/>
      <c r="EC31" s="75"/>
      <c r="ED31" s="75"/>
      <c r="EE31" s="75"/>
      <c r="EF31" s="75"/>
      <c r="EG31" s="75"/>
      <c r="EH31" s="75"/>
      <c r="EI31" s="75"/>
      <c r="EJ31" s="75"/>
      <c r="EK31" s="75"/>
      <c r="EL31" s="75"/>
      <c r="EM31" s="75"/>
      <c r="EN31" s="75"/>
      <c r="EO31" s="75"/>
      <c r="EP31" s="75"/>
      <c r="EQ31" s="75"/>
      <c r="ER31" s="75"/>
      <c r="ES31" s="75"/>
      <c r="ET31" s="75"/>
      <c r="EU31" s="75"/>
      <c r="EV31" s="75"/>
      <c r="EW31" s="75"/>
      <c r="EX31" s="75"/>
      <c r="EY31" s="75"/>
      <c r="EZ31" s="75"/>
      <c r="FA31" s="75"/>
      <c r="FB31" s="75"/>
      <c r="FC31" s="75"/>
      <c r="FD31" s="75"/>
      <c r="FE31" s="75"/>
      <c r="FF31" s="75"/>
      <c r="FG31" s="75"/>
      <c r="FH31" s="75"/>
      <c r="FI31" s="75"/>
      <c r="FJ31" s="75"/>
      <c r="FK31" s="75"/>
      <c r="FL31" s="75"/>
      <c r="FM31" s="75"/>
      <c r="FN31" s="75"/>
      <c r="FO31" s="75"/>
      <c r="FP31" s="75"/>
      <c r="FQ31" s="75"/>
      <c r="FR31" s="75"/>
      <c r="FS31" s="75"/>
      <c r="FT31" s="75"/>
      <c r="FU31" s="75"/>
      <c r="FV31" s="75"/>
      <c r="FW31" s="75"/>
      <c r="FX31" s="75"/>
      <c r="FY31" s="75"/>
      <c r="FZ31" s="75"/>
      <c r="GA31" s="75"/>
      <c r="GB31" s="75"/>
      <c r="GC31" s="75"/>
      <c r="GD31" s="75"/>
      <c r="GE31" s="75"/>
      <c r="GF31" s="75"/>
      <c r="GG31" s="75"/>
      <c r="GH31" s="75"/>
      <c r="GI31" s="75"/>
      <c r="GJ31" s="75"/>
      <c r="GK31" s="75"/>
      <c r="GL31" s="75"/>
      <c r="GM31" s="75"/>
      <c r="GN31" s="75"/>
      <c r="GO31" s="75"/>
      <c r="GP31" s="75"/>
      <c r="GQ31" s="75"/>
      <c r="GR31" s="75"/>
      <c r="GS31" s="75"/>
      <c r="GT31" s="75"/>
      <c r="GU31" s="75"/>
      <c r="GV31" s="75"/>
      <c r="GW31" s="75"/>
      <c r="GX31" s="75"/>
      <c r="GY31" s="75"/>
      <c r="GZ31" s="75"/>
      <c r="HA31" s="75"/>
      <c r="HB31" s="75"/>
      <c r="HC31" s="75"/>
      <c r="HD31" s="75"/>
      <c r="HE31" s="75"/>
      <c r="HF31" s="75"/>
      <c r="HG31" s="75"/>
      <c r="HH31" s="75"/>
      <c r="HI31" s="75"/>
      <c r="HJ31" s="75"/>
      <c r="HK31" s="75"/>
      <c r="HL31" s="75"/>
      <c r="HM31" s="75"/>
      <c r="HN31" s="75"/>
      <c r="HO31" s="75"/>
      <c r="HP31" s="75"/>
      <c r="HQ31" s="75"/>
      <c r="HR31" s="75"/>
      <c r="HS31" s="75"/>
      <c r="HT31" s="75"/>
      <c r="HU31" s="75"/>
      <c r="HV31" s="75"/>
      <c r="HW31" s="75"/>
      <c r="HX31" s="75"/>
      <c r="HY31" s="75"/>
      <c r="HZ31" s="75"/>
      <c r="IA31" s="75"/>
      <c r="IB31" s="75"/>
      <c r="IC31" s="75"/>
      <c r="ID31" s="75"/>
      <c r="IE31" s="75"/>
      <c r="IF31" s="75"/>
      <c r="IG31" s="75"/>
      <c r="IH31" s="75"/>
      <c r="II31" s="75"/>
      <c r="IJ31" s="75"/>
      <c r="IK31" s="75"/>
      <c r="IL31" s="75"/>
      <c r="IM31" s="75"/>
      <c r="IN31" s="75"/>
      <c r="IO31" s="75"/>
      <c r="IP31" s="75"/>
      <c r="IQ31" s="75"/>
      <c r="IR31" s="75"/>
      <c r="IS31" s="75"/>
      <c r="IT31" s="75"/>
      <c r="IU31" s="75"/>
      <c r="IV31" s="75"/>
    </row>
    <row r="32" spans="1:256" ht="44.25" customHeight="1" x14ac:dyDescent="0.3">
      <c r="A32" s="117" t="s">
        <v>75</v>
      </c>
      <c r="B32" s="41"/>
      <c r="C32" s="139"/>
      <c r="D32" s="41"/>
      <c r="E32" s="41"/>
      <c r="F32" s="42"/>
      <c r="G32" s="42"/>
      <c r="H32" s="71"/>
      <c r="I32" s="118"/>
      <c r="J32" s="118"/>
      <c r="K32" s="118"/>
      <c r="L32" s="118"/>
      <c r="M32" s="118"/>
      <c r="N32" s="118"/>
      <c r="O32" s="118"/>
      <c r="P32" s="118"/>
      <c r="Q32" s="118"/>
      <c r="R32" s="118"/>
      <c r="S32" s="118"/>
      <c r="T32" s="118"/>
      <c r="U32" s="118"/>
      <c r="V32" s="118"/>
      <c r="W32" s="118"/>
      <c r="X32" s="118"/>
      <c r="Y32" s="118"/>
      <c r="Z32" s="118"/>
      <c r="AA32" s="118"/>
      <c r="AB32" s="118"/>
      <c r="AC32" s="118"/>
      <c r="AD32" s="118"/>
      <c r="AE32" s="118"/>
      <c r="AF32" s="118"/>
      <c r="AG32" s="118"/>
      <c r="AH32" s="118"/>
      <c r="AI32" s="118"/>
      <c r="AJ32" s="118"/>
      <c r="AK32" s="118"/>
      <c r="AL32" s="118"/>
      <c r="AM32" s="118"/>
      <c r="AN32" s="118"/>
      <c r="AO32" s="118"/>
      <c r="AP32" s="118"/>
      <c r="AQ32" s="118"/>
      <c r="AR32" s="118"/>
      <c r="AS32" s="118"/>
      <c r="AT32" s="118"/>
      <c r="AU32" s="118"/>
      <c r="AV32" s="118"/>
      <c r="AW32" s="118"/>
      <c r="AX32" s="118"/>
      <c r="AY32" s="118"/>
      <c r="AZ32" s="118"/>
      <c r="BA32" s="118"/>
      <c r="BB32" s="118"/>
      <c r="BC32" s="118"/>
      <c r="BD32" s="118"/>
      <c r="BE32" s="118"/>
      <c r="BF32" s="118"/>
      <c r="BG32" s="118"/>
      <c r="BH32" s="118"/>
      <c r="BI32" s="118"/>
      <c r="BJ32" s="118"/>
      <c r="BK32" s="118"/>
      <c r="BL32" s="118"/>
      <c r="BM32" s="118"/>
      <c r="BN32" s="118"/>
      <c r="BO32" s="118"/>
      <c r="BP32" s="118"/>
      <c r="BQ32" s="118"/>
      <c r="BR32" s="118"/>
      <c r="BS32" s="118"/>
      <c r="BT32" s="118"/>
      <c r="BU32" s="118"/>
      <c r="BV32" s="118"/>
      <c r="BW32" s="118"/>
      <c r="BX32" s="118"/>
      <c r="BY32" s="118"/>
      <c r="BZ32" s="118"/>
      <c r="CA32" s="118"/>
      <c r="CB32" s="118"/>
      <c r="CC32" s="118"/>
      <c r="CD32" s="118"/>
      <c r="CE32" s="118"/>
      <c r="CF32" s="118"/>
      <c r="CG32" s="118"/>
      <c r="CH32" s="118"/>
      <c r="CI32" s="118"/>
      <c r="CJ32" s="118"/>
      <c r="CK32" s="118"/>
      <c r="CL32" s="118"/>
      <c r="CM32" s="118"/>
      <c r="CN32" s="118"/>
      <c r="CO32" s="118"/>
      <c r="CP32" s="118"/>
      <c r="CQ32" s="118"/>
      <c r="CR32" s="118"/>
      <c r="CS32" s="118"/>
      <c r="CT32" s="118"/>
      <c r="CU32" s="118"/>
      <c r="CV32" s="118"/>
      <c r="CW32" s="118"/>
      <c r="CX32" s="118"/>
      <c r="CY32" s="118"/>
      <c r="CZ32" s="118"/>
      <c r="DA32" s="118"/>
      <c r="DB32" s="118"/>
      <c r="DC32" s="118"/>
      <c r="DD32" s="118"/>
      <c r="DE32" s="118"/>
      <c r="DF32" s="118"/>
      <c r="DG32" s="118"/>
      <c r="DH32" s="118"/>
      <c r="DI32" s="118"/>
      <c r="DJ32" s="118"/>
      <c r="DK32" s="118"/>
      <c r="DL32" s="118"/>
      <c r="DM32" s="118"/>
      <c r="DN32" s="118"/>
      <c r="DO32" s="118"/>
      <c r="DP32" s="118"/>
      <c r="DQ32" s="118"/>
      <c r="DR32" s="118"/>
      <c r="DS32" s="118"/>
      <c r="DT32" s="118"/>
      <c r="DU32" s="118"/>
      <c r="DV32" s="118"/>
      <c r="DW32" s="118"/>
      <c r="DX32" s="118"/>
      <c r="DY32" s="118"/>
      <c r="DZ32" s="118"/>
      <c r="EA32" s="118"/>
      <c r="EB32" s="118"/>
      <c r="EC32" s="118"/>
      <c r="ED32" s="118"/>
      <c r="EE32" s="118"/>
      <c r="EF32" s="118"/>
      <c r="EG32" s="118"/>
      <c r="EH32" s="118"/>
      <c r="EI32" s="118"/>
      <c r="EJ32" s="118"/>
      <c r="EK32" s="118"/>
      <c r="EL32" s="118"/>
      <c r="EM32" s="118"/>
      <c r="EN32" s="118"/>
      <c r="EO32" s="118"/>
      <c r="EP32" s="118"/>
      <c r="EQ32" s="118"/>
      <c r="ER32" s="118"/>
      <c r="ES32" s="118"/>
      <c r="ET32" s="118"/>
      <c r="EU32" s="118"/>
      <c r="EV32" s="118"/>
      <c r="EW32" s="118"/>
      <c r="EX32" s="118"/>
      <c r="EY32" s="118"/>
      <c r="EZ32" s="118"/>
      <c r="FA32" s="118"/>
      <c r="FB32" s="118"/>
      <c r="FC32" s="118"/>
      <c r="FD32" s="118"/>
      <c r="FE32" s="118"/>
      <c r="FF32" s="118"/>
      <c r="FG32" s="118"/>
      <c r="FH32" s="118"/>
      <c r="FI32" s="118"/>
      <c r="FJ32" s="118"/>
      <c r="FK32" s="118"/>
      <c r="FL32" s="118"/>
      <c r="FM32" s="118"/>
      <c r="FN32" s="118"/>
      <c r="FO32" s="118"/>
      <c r="FP32" s="118"/>
      <c r="FQ32" s="118"/>
      <c r="FR32" s="118"/>
      <c r="FS32" s="118"/>
      <c r="FT32" s="118"/>
      <c r="FU32" s="118"/>
      <c r="FV32" s="118"/>
      <c r="FW32" s="118"/>
      <c r="FX32" s="118"/>
      <c r="FY32" s="118"/>
      <c r="FZ32" s="118"/>
      <c r="GA32" s="118"/>
      <c r="GB32" s="118"/>
      <c r="GC32" s="118"/>
      <c r="GD32" s="118"/>
      <c r="GE32" s="118"/>
      <c r="GF32" s="118"/>
      <c r="GG32" s="118"/>
      <c r="GH32" s="118"/>
      <c r="GI32" s="118"/>
      <c r="GJ32" s="118"/>
      <c r="GK32" s="118"/>
      <c r="GL32" s="118"/>
      <c r="GM32" s="118"/>
      <c r="GN32" s="118"/>
      <c r="GO32" s="118"/>
      <c r="GP32" s="118"/>
      <c r="GQ32" s="118"/>
      <c r="GR32" s="118"/>
      <c r="GS32" s="118"/>
      <c r="GT32" s="118"/>
      <c r="GU32" s="118"/>
      <c r="GV32" s="118"/>
      <c r="GW32" s="118"/>
      <c r="GX32" s="118"/>
      <c r="GY32" s="118"/>
      <c r="GZ32" s="118"/>
      <c r="HA32" s="118"/>
      <c r="HB32" s="118"/>
      <c r="HC32" s="118"/>
      <c r="HD32" s="118"/>
      <c r="HE32" s="118"/>
      <c r="HF32" s="118"/>
      <c r="HG32" s="118"/>
      <c r="HH32" s="118"/>
      <c r="HI32" s="118"/>
      <c r="HJ32" s="118"/>
      <c r="HK32" s="118"/>
      <c r="HL32" s="118"/>
      <c r="HM32" s="118"/>
      <c r="HN32" s="118"/>
      <c r="HO32" s="118"/>
      <c r="HP32" s="118"/>
      <c r="HQ32" s="118"/>
      <c r="HR32" s="118"/>
      <c r="HS32" s="118"/>
      <c r="HT32" s="118"/>
      <c r="HU32" s="118"/>
      <c r="HV32" s="118"/>
      <c r="HW32" s="118"/>
      <c r="HX32" s="118"/>
      <c r="HY32" s="118"/>
      <c r="HZ32" s="118"/>
      <c r="IA32" s="118"/>
      <c r="IB32" s="118"/>
      <c r="IC32" s="118"/>
      <c r="ID32" s="118"/>
      <c r="IE32" s="118"/>
      <c r="IF32" s="118"/>
      <c r="IG32" s="118"/>
      <c r="IH32" s="118"/>
      <c r="II32" s="118"/>
      <c r="IJ32" s="118"/>
      <c r="IK32" s="118"/>
      <c r="IL32" s="118"/>
      <c r="IM32" s="118"/>
      <c r="IN32" s="118"/>
      <c r="IO32" s="118"/>
      <c r="IP32" s="118"/>
      <c r="IQ32" s="118"/>
      <c r="IR32" s="118"/>
      <c r="IS32" s="118"/>
      <c r="IT32" s="118"/>
      <c r="IU32" s="118"/>
      <c r="IV32" s="118"/>
    </row>
    <row r="33" spans="1:256" ht="33" customHeight="1" x14ac:dyDescent="0.3">
      <c r="A33" s="117" t="s">
        <v>76</v>
      </c>
      <c r="B33" s="83"/>
      <c r="C33" s="49">
        <v>7426</v>
      </c>
      <c r="D33" s="298">
        <f>7872+800+1000</f>
        <v>9672</v>
      </c>
      <c r="E33" s="298">
        <v>8344</v>
      </c>
      <c r="F33" s="298">
        <v>8845</v>
      </c>
      <c r="G33" s="301">
        <v>9287</v>
      </c>
      <c r="H33" s="71"/>
      <c r="I33" s="118"/>
      <c r="J33" s="118"/>
      <c r="K33" s="118"/>
      <c r="L33" s="118"/>
      <c r="M33" s="118"/>
      <c r="N33" s="118"/>
      <c r="O33" s="118"/>
      <c r="P33" s="118"/>
      <c r="Q33" s="118"/>
      <c r="R33" s="118"/>
      <c r="S33" s="118"/>
      <c r="T33" s="118"/>
      <c r="U33" s="118"/>
      <c r="V33" s="118"/>
      <c r="W33" s="118"/>
      <c r="X33" s="118"/>
      <c r="Y33" s="118"/>
      <c r="Z33" s="118"/>
      <c r="AA33" s="118"/>
      <c r="AB33" s="118"/>
      <c r="AC33" s="118"/>
      <c r="AD33" s="118"/>
      <c r="AE33" s="118"/>
      <c r="AF33" s="118"/>
      <c r="AG33" s="118"/>
      <c r="AH33" s="118"/>
      <c r="AI33" s="118"/>
      <c r="AJ33" s="118"/>
      <c r="AK33" s="118"/>
      <c r="AL33" s="118"/>
      <c r="AM33" s="118"/>
      <c r="AN33" s="118"/>
      <c r="AO33" s="118"/>
      <c r="AP33" s="118"/>
      <c r="AQ33" s="118"/>
      <c r="AR33" s="118"/>
      <c r="AS33" s="118"/>
      <c r="AT33" s="118"/>
      <c r="AU33" s="118"/>
      <c r="AV33" s="118"/>
      <c r="AW33" s="118"/>
      <c r="AX33" s="118"/>
      <c r="AY33" s="118"/>
      <c r="AZ33" s="118"/>
      <c r="BA33" s="118"/>
      <c r="BB33" s="118"/>
      <c r="BC33" s="118"/>
      <c r="BD33" s="118"/>
      <c r="BE33" s="118"/>
      <c r="BF33" s="118"/>
      <c r="BG33" s="118"/>
      <c r="BH33" s="118"/>
      <c r="BI33" s="118"/>
      <c r="BJ33" s="118"/>
      <c r="BK33" s="118"/>
      <c r="BL33" s="118"/>
      <c r="BM33" s="118"/>
      <c r="BN33" s="118"/>
      <c r="BO33" s="118"/>
      <c r="BP33" s="118"/>
      <c r="BQ33" s="118"/>
      <c r="BR33" s="118"/>
      <c r="BS33" s="118"/>
      <c r="BT33" s="118"/>
      <c r="BU33" s="118"/>
      <c r="BV33" s="118"/>
      <c r="BW33" s="118"/>
      <c r="BX33" s="118"/>
      <c r="BY33" s="118"/>
      <c r="BZ33" s="118"/>
      <c r="CA33" s="118"/>
      <c r="CB33" s="118"/>
      <c r="CC33" s="118"/>
      <c r="CD33" s="118"/>
      <c r="CE33" s="118"/>
      <c r="CF33" s="118"/>
      <c r="CG33" s="118"/>
      <c r="CH33" s="118"/>
      <c r="CI33" s="118"/>
      <c r="CJ33" s="118"/>
      <c r="CK33" s="118"/>
      <c r="CL33" s="118"/>
      <c r="CM33" s="118"/>
      <c r="CN33" s="118"/>
      <c r="CO33" s="118"/>
      <c r="CP33" s="118"/>
      <c r="CQ33" s="118"/>
      <c r="CR33" s="118"/>
      <c r="CS33" s="118"/>
      <c r="CT33" s="118"/>
      <c r="CU33" s="118"/>
      <c r="CV33" s="118"/>
      <c r="CW33" s="118"/>
      <c r="CX33" s="118"/>
      <c r="CY33" s="118"/>
      <c r="CZ33" s="118"/>
      <c r="DA33" s="118"/>
      <c r="DB33" s="118"/>
      <c r="DC33" s="118"/>
      <c r="DD33" s="118"/>
      <c r="DE33" s="118"/>
      <c r="DF33" s="118"/>
      <c r="DG33" s="118"/>
      <c r="DH33" s="118"/>
      <c r="DI33" s="118"/>
      <c r="DJ33" s="118"/>
      <c r="DK33" s="118"/>
      <c r="DL33" s="118"/>
      <c r="DM33" s="118"/>
      <c r="DN33" s="118"/>
      <c r="DO33" s="118"/>
      <c r="DP33" s="118"/>
      <c r="DQ33" s="118"/>
      <c r="DR33" s="118"/>
      <c r="DS33" s="118"/>
      <c r="DT33" s="118"/>
      <c r="DU33" s="118"/>
      <c r="DV33" s="118"/>
      <c r="DW33" s="118"/>
      <c r="DX33" s="118"/>
      <c r="DY33" s="118"/>
      <c r="DZ33" s="118"/>
      <c r="EA33" s="118"/>
      <c r="EB33" s="118"/>
      <c r="EC33" s="118"/>
      <c r="ED33" s="118"/>
      <c r="EE33" s="118"/>
      <c r="EF33" s="118"/>
      <c r="EG33" s="118"/>
      <c r="EH33" s="118"/>
      <c r="EI33" s="118"/>
      <c r="EJ33" s="118"/>
      <c r="EK33" s="118"/>
      <c r="EL33" s="118"/>
      <c r="EM33" s="118"/>
      <c r="EN33" s="118"/>
      <c r="EO33" s="118"/>
      <c r="EP33" s="118"/>
      <c r="EQ33" s="118"/>
      <c r="ER33" s="118"/>
      <c r="ES33" s="118"/>
      <c r="ET33" s="118"/>
      <c r="EU33" s="118"/>
      <c r="EV33" s="118"/>
      <c r="EW33" s="118"/>
      <c r="EX33" s="118"/>
      <c r="EY33" s="118"/>
      <c r="EZ33" s="118"/>
      <c r="FA33" s="118"/>
      <c r="FB33" s="118"/>
      <c r="FC33" s="118"/>
      <c r="FD33" s="118"/>
      <c r="FE33" s="118"/>
      <c r="FF33" s="118"/>
      <c r="FG33" s="118"/>
      <c r="FH33" s="118"/>
      <c r="FI33" s="118"/>
      <c r="FJ33" s="118"/>
      <c r="FK33" s="118"/>
      <c r="FL33" s="118"/>
      <c r="FM33" s="118"/>
      <c r="FN33" s="118"/>
      <c r="FO33" s="118"/>
      <c r="FP33" s="118"/>
      <c r="FQ33" s="118"/>
      <c r="FR33" s="118"/>
      <c r="FS33" s="118"/>
      <c r="FT33" s="118"/>
      <c r="FU33" s="118"/>
      <c r="FV33" s="118"/>
      <c r="FW33" s="118"/>
      <c r="FX33" s="118"/>
      <c r="FY33" s="118"/>
      <c r="FZ33" s="118"/>
      <c r="GA33" s="118"/>
      <c r="GB33" s="118"/>
      <c r="GC33" s="118"/>
      <c r="GD33" s="118"/>
      <c r="GE33" s="118"/>
      <c r="GF33" s="118"/>
      <c r="GG33" s="118"/>
      <c r="GH33" s="118"/>
      <c r="GI33" s="118"/>
      <c r="GJ33" s="118"/>
      <c r="GK33" s="118"/>
      <c r="GL33" s="118"/>
      <c r="GM33" s="118"/>
      <c r="GN33" s="118"/>
      <c r="GO33" s="118"/>
      <c r="GP33" s="118"/>
      <c r="GQ33" s="118"/>
      <c r="GR33" s="118"/>
      <c r="GS33" s="118"/>
      <c r="GT33" s="118"/>
      <c r="GU33" s="118"/>
      <c r="GV33" s="118"/>
      <c r="GW33" s="118"/>
      <c r="GX33" s="118"/>
      <c r="GY33" s="118"/>
      <c r="GZ33" s="118"/>
      <c r="HA33" s="118"/>
      <c r="HB33" s="118"/>
      <c r="HC33" s="118"/>
      <c r="HD33" s="118"/>
      <c r="HE33" s="118"/>
      <c r="HF33" s="118"/>
      <c r="HG33" s="118"/>
      <c r="HH33" s="118"/>
      <c r="HI33" s="118"/>
      <c r="HJ33" s="118"/>
      <c r="HK33" s="118"/>
      <c r="HL33" s="118"/>
      <c r="HM33" s="118"/>
      <c r="HN33" s="118"/>
      <c r="HO33" s="118"/>
      <c r="HP33" s="118"/>
      <c r="HQ33" s="118"/>
      <c r="HR33" s="118"/>
      <c r="HS33" s="118"/>
      <c r="HT33" s="118"/>
      <c r="HU33" s="118"/>
      <c r="HV33" s="118"/>
      <c r="HW33" s="118"/>
      <c r="HX33" s="118"/>
      <c r="HY33" s="118"/>
      <c r="HZ33" s="118"/>
      <c r="IA33" s="118"/>
      <c r="IB33" s="118"/>
      <c r="IC33" s="118"/>
      <c r="ID33" s="118"/>
      <c r="IE33" s="118"/>
      <c r="IF33" s="118"/>
      <c r="IG33" s="118"/>
      <c r="IH33" s="118"/>
      <c r="II33" s="118"/>
      <c r="IJ33" s="118"/>
      <c r="IK33" s="118"/>
      <c r="IL33" s="118"/>
      <c r="IM33" s="118"/>
      <c r="IN33" s="118"/>
      <c r="IO33" s="118"/>
      <c r="IP33" s="118"/>
      <c r="IQ33" s="118"/>
      <c r="IR33" s="118"/>
      <c r="IS33" s="118"/>
      <c r="IT33" s="118"/>
      <c r="IU33" s="118"/>
      <c r="IV33" s="118"/>
    </row>
    <row r="34" spans="1:256" ht="38.25" customHeight="1" x14ac:dyDescent="0.3">
      <c r="A34" s="119" t="s">
        <v>16</v>
      </c>
      <c r="B34" s="127" t="s">
        <v>14</v>
      </c>
      <c r="C34" s="140">
        <f>C33</f>
        <v>7426</v>
      </c>
      <c r="D34" s="140">
        <f t="shared" ref="D34:G34" si="0">D33</f>
        <v>9672</v>
      </c>
      <c r="E34" s="140">
        <f t="shared" si="0"/>
        <v>8344</v>
      </c>
      <c r="F34" s="140">
        <f t="shared" si="0"/>
        <v>8845</v>
      </c>
      <c r="G34" s="140">
        <f t="shared" si="0"/>
        <v>9287</v>
      </c>
      <c r="H34" s="120"/>
      <c r="I34" s="121"/>
      <c r="J34" s="121"/>
      <c r="K34" s="121"/>
      <c r="L34" s="121"/>
      <c r="M34" s="121"/>
      <c r="N34" s="121"/>
      <c r="O34" s="121"/>
      <c r="P34" s="121"/>
      <c r="Q34" s="121"/>
      <c r="R34" s="121"/>
      <c r="S34" s="121"/>
      <c r="T34" s="121"/>
      <c r="U34" s="121"/>
      <c r="V34" s="121"/>
      <c r="W34" s="121"/>
      <c r="X34" s="121"/>
      <c r="Y34" s="121"/>
      <c r="Z34" s="121"/>
      <c r="AA34" s="121"/>
      <c r="AB34" s="121"/>
      <c r="AC34" s="121"/>
      <c r="AD34" s="121"/>
      <c r="AE34" s="121"/>
      <c r="AF34" s="121"/>
      <c r="AG34" s="121"/>
      <c r="AH34" s="121"/>
      <c r="AI34" s="121"/>
      <c r="AJ34" s="121"/>
      <c r="AK34" s="121"/>
      <c r="AL34" s="121"/>
      <c r="AM34" s="121"/>
      <c r="AN34" s="121"/>
      <c r="AO34" s="121"/>
      <c r="AP34" s="121"/>
      <c r="AQ34" s="121"/>
      <c r="AR34" s="121"/>
      <c r="AS34" s="121"/>
      <c r="AT34" s="121"/>
      <c r="AU34" s="121"/>
      <c r="AV34" s="121"/>
      <c r="AW34" s="121"/>
      <c r="AX34" s="121"/>
      <c r="AY34" s="121"/>
      <c r="AZ34" s="121"/>
      <c r="BA34" s="121"/>
      <c r="BB34" s="121"/>
      <c r="BC34" s="121"/>
      <c r="BD34" s="121"/>
      <c r="BE34" s="121"/>
      <c r="BF34" s="121"/>
      <c r="BG34" s="121"/>
      <c r="BH34" s="121"/>
      <c r="BI34" s="121"/>
      <c r="BJ34" s="121"/>
      <c r="BK34" s="121"/>
      <c r="BL34" s="121"/>
      <c r="BM34" s="121"/>
      <c r="BN34" s="121"/>
      <c r="BO34" s="121"/>
      <c r="BP34" s="121"/>
      <c r="BQ34" s="121"/>
      <c r="BR34" s="121"/>
      <c r="BS34" s="121"/>
      <c r="BT34" s="121"/>
      <c r="BU34" s="121"/>
      <c r="BV34" s="121"/>
      <c r="BW34" s="121"/>
      <c r="BX34" s="121"/>
      <c r="BY34" s="121"/>
      <c r="BZ34" s="121"/>
      <c r="CA34" s="121"/>
      <c r="CB34" s="121"/>
      <c r="CC34" s="121"/>
      <c r="CD34" s="121"/>
      <c r="CE34" s="121"/>
      <c r="CF34" s="121"/>
      <c r="CG34" s="121"/>
      <c r="CH34" s="121"/>
      <c r="CI34" s="121"/>
      <c r="CJ34" s="121"/>
      <c r="CK34" s="121"/>
      <c r="CL34" s="121"/>
      <c r="CM34" s="121"/>
      <c r="CN34" s="121"/>
      <c r="CO34" s="121"/>
      <c r="CP34" s="121"/>
      <c r="CQ34" s="121"/>
      <c r="CR34" s="121"/>
      <c r="CS34" s="121"/>
      <c r="CT34" s="121"/>
      <c r="CU34" s="121"/>
      <c r="CV34" s="121"/>
      <c r="CW34" s="121"/>
      <c r="CX34" s="121"/>
      <c r="CY34" s="121"/>
      <c r="CZ34" s="121"/>
      <c r="DA34" s="121"/>
      <c r="DB34" s="121"/>
      <c r="DC34" s="121"/>
      <c r="DD34" s="121"/>
      <c r="DE34" s="121"/>
      <c r="DF34" s="121"/>
      <c r="DG34" s="121"/>
      <c r="DH34" s="121"/>
      <c r="DI34" s="121"/>
      <c r="DJ34" s="121"/>
      <c r="DK34" s="121"/>
      <c r="DL34" s="121"/>
      <c r="DM34" s="121"/>
      <c r="DN34" s="121"/>
      <c r="DO34" s="121"/>
      <c r="DP34" s="121"/>
      <c r="DQ34" s="121"/>
      <c r="DR34" s="121"/>
      <c r="DS34" s="121"/>
      <c r="DT34" s="121"/>
      <c r="DU34" s="121"/>
      <c r="DV34" s="121"/>
      <c r="DW34" s="121"/>
      <c r="DX34" s="121"/>
      <c r="DY34" s="121"/>
      <c r="DZ34" s="121"/>
      <c r="EA34" s="121"/>
      <c r="EB34" s="121"/>
      <c r="EC34" s="121"/>
      <c r="ED34" s="121"/>
      <c r="EE34" s="121"/>
      <c r="EF34" s="121"/>
      <c r="EG34" s="121"/>
      <c r="EH34" s="121"/>
      <c r="EI34" s="121"/>
      <c r="EJ34" s="121"/>
      <c r="EK34" s="121"/>
      <c r="EL34" s="121"/>
      <c r="EM34" s="121"/>
      <c r="EN34" s="121"/>
      <c r="EO34" s="121"/>
      <c r="EP34" s="121"/>
      <c r="EQ34" s="121"/>
      <c r="ER34" s="121"/>
      <c r="ES34" s="121"/>
      <c r="ET34" s="121"/>
      <c r="EU34" s="121"/>
      <c r="EV34" s="121"/>
      <c r="EW34" s="121"/>
      <c r="EX34" s="121"/>
      <c r="EY34" s="121"/>
      <c r="EZ34" s="121"/>
      <c r="FA34" s="121"/>
      <c r="FB34" s="121"/>
      <c r="FC34" s="121"/>
      <c r="FD34" s="121"/>
      <c r="FE34" s="121"/>
      <c r="FF34" s="121"/>
      <c r="FG34" s="121"/>
      <c r="FH34" s="121"/>
      <c r="FI34" s="121"/>
      <c r="FJ34" s="121"/>
      <c r="FK34" s="121"/>
      <c r="FL34" s="121"/>
      <c r="FM34" s="121"/>
      <c r="FN34" s="121"/>
      <c r="FO34" s="121"/>
      <c r="FP34" s="121"/>
      <c r="FQ34" s="121"/>
      <c r="FR34" s="121"/>
      <c r="FS34" s="121"/>
      <c r="FT34" s="121"/>
      <c r="FU34" s="121"/>
      <c r="FV34" s="121"/>
      <c r="FW34" s="121"/>
      <c r="FX34" s="121"/>
      <c r="FY34" s="121"/>
      <c r="FZ34" s="121"/>
      <c r="GA34" s="121"/>
      <c r="GB34" s="121"/>
      <c r="GC34" s="121"/>
      <c r="GD34" s="121"/>
      <c r="GE34" s="121"/>
      <c r="GF34" s="121"/>
      <c r="GG34" s="121"/>
      <c r="GH34" s="121"/>
      <c r="GI34" s="121"/>
      <c r="GJ34" s="121"/>
      <c r="GK34" s="121"/>
      <c r="GL34" s="121"/>
      <c r="GM34" s="121"/>
      <c r="GN34" s="121"/>
      <c r="GO34" s="121"/>
      <c r="GP34" s="121"/>
      <c r="GQ34" s="121"/>
      <c r="GR34" s="121"/>
      <c r="GS34" s="121"/>
      <c r="GT34" s="121"/>
      <c r="GU34" s="121"/>
      <c r="GV34" s="121"/>
      <c r="GW34" s="121"/>
      <c r="GX34" s="121"/>
      <c r="GY34" s="121"/>
      <c r="GZ34" s="121"/>
      <c r="HA34" s="121"/>
      <c r="HB34" s="121"/>
      <c r="HC34" s="121"/>
      <c r="HD34" s="121"/>
      <c r="HE34" s="121"/>
      <c r="HF34" s="121"/>
      <c r="HG34" s="121"/>
      <c r="HH34" s="121"/>
      <c r="HI34" s="121"/>
      <c r="HJ34" s="121"/>
      <c r="HK34" s="121"/>
      <c r="HL34" s="121"/>
      <c r="HM34" s="121"/>
      <c r="HN34" s="121"/>
      <c r="HO34" s="121"/>
      <c r="HP34" s="121"/>
      <c r="HQ34" s="121"/>
      <c r="HR34" s="121"/>
      <c r="HS34" s="121"/>
      <c r="HT34" s="121"/>
      <c r="HU34" s="121"/>
      <c r="HV34" s="121"/>
      <c r="HW34" s="121"/>
      <c r="HX34" s="121"/>
      <c r="HY34" s="121"/>
      <c r="HZ34" s="121"/>
      <c r="IA34" s="121"/>
      <c r="IB34" s="121"/>
      <c r="IC34" s="121"/>
      <c r="ID34" s="121"/>
      <c r="IE34" s="121"/>
      <c r="IF34" s="121"/>
      <c r="IG34" s="121"/>
      <c r="IH34" s="121"/>
      <c r="II34" s="121"/>
      <c r="IJ34" s="121"/>
      <c r="IK34" s="121"/>
      <c r="IL34" s="121"/>
      <c r="IM34" s="121"/>
      <c r="IN34" s="121"/>
      <c r="IO34" s="121"/>
      <c r="IP34" s="121"/>
      <c r="IQ34" s="121"/>
      <c r="IR34" s="121"/>
      <c r="IS34" s="121"/>
      <c r="IT34" s="121"/>
      <c r="IU34" s="121"/>
      <c r="IV34" s="121"/>
    </row>
    <row r="35" spans="1:256" ht="52.95" customHeight="1" x14ac:dyDescent="0.3">
      <c r="A35" s="716" t="s">
        <v>58</v>
      </c>
      <c r="B35" s="716"/>
      <c r="C35" s="716"/>
      <c r="D35" s="716"/>
      <c r="E35" s="716"/>
      <c r="F35" s="716"/>
      <c r="G35" s="716"/>
      <c r="H35" s="716"/>
      <c r="I35" s="68"/>
      <c r="J35" s="90"/>
      <c r="K35" s="90"/>
      <c r="L35" s="90"/>
      <c r="M35" s="90"/>
      <c r="N35" s="66"/>
      <c r="O35" s="66"/>
      <c r="P35" s="66"/>
      <c r="Q35" s="66"/>
      <c r="R35" s="66"/>
      <c r="S35" s="66"/>
      <c r="T35" s="66"/>
      <c r="U35" s="66"/>
      <c r="V35" s="66"/>
      <c r="W35" s="66"/>
      <c r="X35" s="66"/>
      <c r="Y35" s="66"/>
      <c r="Z35" s="66"/>
      <c r="AA35" s="66"/>
      <c r="AB35" s="66"/>
      <c r="AC35" s="66"/>
      <c r="AD35" s="66"/>
      <c r="AE35" s="66"/>
      <c r="AF35" s="66"/>
      <c r="AG35" s="66"/>
      <c r="AH35" s="66"/>
      <c r="AI35" s="66"/>
      <c r="AJ35" s="66"/>
      <c r="AK35" s="66"/>
      <c r="AL35" s="66"/>
      <c r="AM35" s="66"/>
      <c r="AN35" s="66"/>
      <c r="AO35" s="66"/>
      <c r="AP35" s="66"/>
      <c r="AQ35" s="66"/>
      <c r="AR35" s="66"/>
      <c r="AS35" s="66"/>
      <c r="AT35" s="66"/>
      <c r="AU35" s="66"/>
      <c r="AV35" s="66"/>
      <c r="AW35" s="66"/>
      <c r="AX35" s="66"/>
      <c r="AY35" s="66"/>
      <c r="AZ35" s="66"/>
      <c r="BA35" s="66"/>
      <c r="BB35" s="66"/>
      <c r="BC35" s="66"/>
      <c r="BD35" s="66"/>
      <c r="BE35" s="66"/>
      <c r="BF35" s="66"/>
      <c r="BG35" s="66"/>
      <c r="BH35" s="66"/>
      <c r="BI35" s="66"/>
      <c r="BJ35" s="66"/>
      <c r="BK35" s="66"/>
      <c r="BL35" s="66"/>
      <c r="BM35" s="66"/>
      <c r="BN35" s="66"/>
      <c r="BO35" s="66"/>
      <c r="BP35" s="66"/>
      <c r="BQ35" s="66"/>
      <c r="BR35" s="66"/>
      <c r="BS35" s="66"/>
      <c r="BT35" s="66"/>
      <c r="BU35" s="66"/>
      <c r="BV35" s="66"/>
      <c r="BW35" s="66"/>
      <c r="BX35" s="66"/>
      <c r="BY35" s="66"/>
      <c r="BZ35" s="66"/>
      <c r="CA35" s="66"/>
      <c r="CB35" s="66"/>
      <c r="CC35" s="66"/>
      <c r="CD35" s="66"/>
      <c r="CE35" s="66"/>
      <c r="CF35" s="66"/>
      <c r="CG35" s="66"/>
      <c r="CH35" s="66"/>
      <c r="CI35" s="66"/>
      <c r="CJ35" s="66"/>
      <c r="CK35" s="66"/>
      <c r="CL35" s="66"/>
      <c r="CM35" s="66"/>
      <c r="CN35" s="66"/>
      <c r="CO35" s="66"/>
      <c r="CP35" s="66"/>
      <c r="CQ35" s="66"/>
      <c r="CR35" s="66"/>
      <c r="CS35" s="66"/>
      <c r="CT35" s="66"/>
      <c r="CU35" s="66"/>
      <c r="CV35" s="66"/>
      <c r="CW35" s="66"/>
      <c r="CX35" s="66"/>
      <c r="CY35" s="66"/>
      <c r="CZ35" s="66"/>
      <c r="DA35" s="66"/>
      <c r="DB35" s="66"/>
      <c r="DC35" s="66"/>
      <c r="DD35" s="66"/>
      <c r="DE35" s="66"/>
      <c r="DF35" s="66"/>
      <c r="DG35" s="66"/>
      <c r="DH35" s="66"/>
      <c r="DI35" s="66"/>
      <c r="DJ35" s="66"/>
      <c r="DK35" s="66"/>
      <c r="DL35" s="66"/>
      <c r="DM35" s="66"/>
      <c r="DN35" s="66"/>
      <c r="DO35" s="66"/>
      <c r="DP35" s="66"/>
      <c r="DQ35" s="66"/>
      <c r="DR35" s="66"/>
      <c r="DS35" s="66"/>
      <c r="DT35" s="66"/>
      <c r="DU35" s="66"/>
      <c r="DV35" s="66"/>
      <c r="DW35" s="66"/>
      <c r="DX35" s="66"/>
      <c r="DY35" s="66"/>
      <c r="DZ35" s="66"/>
      <c r="EA35" s="66"/>
      <c r="EB35" s="66"/>
      <c r="EC35" s="66"/>
      <c r="ED35" s="66"/>
      <c r="EE35" s="66"/>
      <c r="EF35" s="66"/>
      <c r="EG35" s="66"/>
      <c r="EH35" s="66"/>
      <c r="EI35" s="66"/>
      <c r="EJ35" s="66"/>
      <c r="EK35" s="66"/>
      <c r="EL35" s="66"/>
      <c r="EM35" s="66"/>
      <c r="EN35" s="66"/>
      <c r="EO35" s="66"/>
      <c r="EP35" s="66"/>
      <c r="EQ35" s="66"/>
      <c r="ER35" s="66"/>
      <c r="ES35" s="66"/>
      <c r="ET35" s="66"/>
      <c r="EU35" s="66"/>
      <c r="EV35" s="66"/>
      <c r="EW35" s="66"/>
      <c r="EX35" s="66"/>
      <c r="EY35" s="66"/>
      <c r="EZ35" s="66"/>
      <c r="FA35" s="66"/>
      <c r="FB35" s="66"/>
      <c r="FC35" s="66"/>
      <c r="FD35" s="66"/>
      <c r="FE35" s="66"/>
      <c r="FF35" s="66"/>
      <c r="FG35" s="66"/>
      <c r="FH35" s="66"/>
      <c r="FI35" s="66"/>
      <c r="FJ35" s="66"/>
      <c r="FK35" s="66"/>
      <c r="FL35" s="66"/>
      <c r="FM35" s="66"/>
      <c r="FN35" s="66"/>
      <c r="FO35" s="66"/>
      <c r="FP35" s="66"/>
      <c r="FQ35" s="66"/>
      <c r="FR35" s="66"/>
      <c r="FS35" s="66"/>
      <c r="FT35" s="66"/>
      <c r="FU35" s="66"/>
      <c r="FV35" s="66"/>
      <c r="FW35" s="66"/>
      <c r="FX35" s="66"/>
      <c r="FY35" s="66"/>
      <c r="FZ35" s="66"/>
      <c r="GA35" s="66"/>
      <c r="GB35" s="66"/>
      <c r="GC35" s="66"/>
      <c r="GD35" s="66"/>
      <c r="GE35" s="66"/>
      <c r="GF35" s="66"/>
      <c r="GG35" s="66"/>
      <c r="GH35" s="66"/>
      <c r="GI35" s="66"/>
      <c r="GJ35" s="66"/>
      <c r="GK35" s="66"/>
      <c r="GL35" s="66"/>
      <c r="GM35" s="66"/>
      <c r="GN35" s="66"/>
      <c r="GO35" s="66"/>
      <c r="GP35" s="66"/>
      <c r="GQ35" s="66"/>
      <c r="GR35" s="66"/>
      <c r="GS35" s="66"/>
      <c r="GT35" s="66"/>
      <c r="GU35" s="66"/>
      <c r="GV35" s="66"/>
      <c r="GW35" s="66"/>
      <c r="GX35" s="66"/>
      <c r="GY35" s="66"/>
      <c r="GZ35" s="66"/>
      <c r="HA35" s="66"/>
      <c r="HB35" s="66"/>
      <c r="HC35" s="66"/>
      <c r="HD35" s="66"/>
      <c r="HE35" s="66"/>
      <c r="HF35" s="66"/>
      <c r="HG35" s="66"/>
      <c r="HH35" s="66"/>
      <c r="HI35" s="66"/>
      <c r="HJ35" s="66"/>
      <c r="HK35" s="66"/>
      <c r="HL35" s="66"/>
      <c r="HM35" s="66"/>
      <c r="HN35" s="66"/>
      <c r="HO35" s="66"/>
      <c r="HP35" s="66"/>
      <c r="HQ35" s="66"/>
      <c r="HR35" s="66"/>
      <c r="HS35" s="66"/>
      <c r="HT35" s="66"/>
      <c r="HU35" s="66"/>
      <c r="HV35" s="66"/>
      <c r="HW35" s="66"/>
      <c r="HX35" s="66"/>
      <c r="HY35" s="66"/>
      <c r="HZ35" s="66"/>
      <c r="IA35" s="66"/>
      <c r="IB35" s="66"/>
      <c r="IC35" s="66"/>
      <c r="ID35" s="66"/>
      <c r="IE35" s="66"/>
      <c r="IF35" s="66"/>
      <c r="IG35" s="66"/>
      <c r="IH35" s="66"/>
      <c r="II35" s="66"/>
      <c r="IJ35" s="66"/>
      <c r="IK35" s="66"/>
      <c r="IL35" s="66"/>
      <c r="IM35" s="66"/>
      <c r="IN35" s="66"/>
      <c r="IO35" s="66"/>
      <c r="IP35" s="66"/>
      <c r="IQ35" s="66"/>
      <c r="IR35" s="66"/>
      <c r="IS35" s="66"/>
      <c r="IT35" s="66"/>
      <c r="IU35" s="66"/>
      <c r="IV35" s="66"/>
    </row>
    <row r="36" spans="1:256" ht="19.95" customHeight="1" x14ac:dyDescent="0.3">
      <c r="A36" s="64" t="s">
        <v>59</v>
      </c>
      <c r="B36" s="75"/>
      <c r="C36" s="75"/>
      <c r="D36" s="75"/>
      <c r="E36" s="75"/>
      <c r="F36" s="75"/>
      <c r="G36" s="75"/>
      <c r="H36" s="75"/>
      <c r="I36" s="75"/>
      <c r="J36" s="75"/>
      <c r="K36" s="75"/>
      <c r="L36" s="75"/>
      <c r="M36" s="75"/>
      <c r="N36" s="75"/>
      <c r="O36" s="75"/>
      <c r="P36" s="75"/>
      <c r="Q36" s="75"/>
      <c r="R36" s="75"/>
      <c r="S36" s="75"/>
      <c r="T36" s="75"/>
      <c r="U36" s="75"/>
      <c r="V36" s="75"/>
      <c r="W36" s="75"/>
      <c r="X36" s="75"/>
      <c r="Y36" s="75"/>
      <c r="Z36" s="75"/>
      <c r="AA36" s="75"/>
      <c r="AB36" s="75"/>
      <c r="AC36" s="75"/>
      <c r="AD36" s="75"/>
      <c r="AE36" s="75"/>
      <c r="AF36" s="75"/>
      <c r="AG36" s="75"/>
      <c r="AH36" s="75"/>
      <c r="AI36" s="75"/>
      <c r="AJ36" s="75"/>
      <c r="AK36" s="75"/>
      <c r="AL36" s="75"/>
      <c r="AM36" s="75"/>
      <c r="AN36" s="75"/>
      <c r="AO36" s="75"/>
      <c r="AP36" s="75"/>
      <c r="AQ36" s="75"/>
      <c r="AR36" s="75"/>
      <c r="AS36" s="75"/>
      <c r="AT36" s="75"/>
      <c r="AU36" s="75"/>
      <c r="AV36" s="75"/>
      <c r="AW36" s="75"/>
      <c r="AX36" s="75"/>
      <c r="AY36" s="75"/>
      <c r="AZ36" s="75"/>
      <c r="BA36" s="75"/>
      <c r="BB36" s="75"/>
      <c r="BC36" s="75"/>
      <c r="BD36" s="75"/>
      <c r="BE36" s="75"/>
      <c r="BF36" s="75"/>
      <c r="BG36" s="75"/>
      <c r="BH36" s="75"/>
      <c r="BI36" s="75"/>
      <c r="BJ36" s="75"/>
      <c r="BK36" s="75"/>
      <c r="BL36" s="75"/>
      <c r="BM36" s="75"/>
      <c r="BN36" s="75"/>
      <c r="BO36" s="75"/>
      <c r="BP36" s="75"/>
      <c r="BQ36" s="75"/>
      <c r="BR36" s="75"/>
      <c r="BS36" s="75"/>
      <c r="BT36" s="75"/>
      <c r="BU36" s="75"/>
      <c r="BV36" s="75"/>
      <c r="BW36" s="75"/>
      <c r="BX36" s="75"/>
      <c r="BY36" s="75"/>
      <c r="BZ36" s="75"/>
      <c r="CA36" s="75"/>
      <c r="CB36" s="75"/>
      <c r="CC36" s="75"/>
      <c r="CD36" s="75"/>
      <c r="CE36" s="75"/>
      <c r="CF36" s="75"/>
      <c r="CG36" s="75"/>
      <c r="CH36" s="75"/>
      <c r="CI36" s="75"/>
      <c r="CJ36" s="75"/>
      <c r="CK36" s="75"/>
      <c r="CL36" s="75"/>
      <c r="CM36" s="75"/>
      <c r="CN36" s="75"/>
      <c r="CO36" s="75"/>
      <c r="CP36" s="75"/>
      <c r="CQ36" s="75"/>
      <c r="CR36" s="75"/>
      <c r="CS36" s="75"/>
      <c r="CT36" s="75"/>
      <c r="CU36" s="75"/>
      <c r="CV36" s="75"/>
      <c r="CW36" s="75"/>
      <c r="CX36" s="75"/>
      <c r="CY36" s="75"/>
      <c r="CZ36" s="75"/>
      <c r="DA36" s="75"/>
      <c r="DB36" s="75"/>
      <c r="DC36" s="75"/>
      <c r="DD36" s="75"/>
      <c r="DE36" s="75"/>
      <c r="DF36" s="75"/>
      <c r="DG36" s="75"/>
      <c r="DH36" s="75"/>
      <c r="DI36" s="75"/>
      <c r="DJ36" s="75"/>
      <c r="DK36" s="75"/>
      <c r="DL36" s="75"/>
      <c r="DM36" s="75"/>
      <c r="DN36" s="75"/>
      <c r="DO36" s="75"/>
      <c r="DP36" s="75"/>
      <c r="DQ36" s="75"/>
      <c r="DR36" s="75"/>
      <c r="DS36" s="75"/>
      <c r="DT36" s="75"/>
      <c r="DU36" s="75"/>
      <c r="DV36" s="75"/>
      <c r="DW36" s="75"/>
      <c r="DX36" s="75"/>
      <c r="DY36" s="75"/>
      <c r="DZ36" s="75"/>
      <c r="EA36" s="75"/>
      <c r="EB36" s="75"/>
      <c r="EC36" s="75"/>
      <c r="ED36" s="75"/>
      <c r="EE36" s="75"/>
      <c r="EF36" s="75"/>
      <c r="EG36" s="75"/>
      <c r="EH36" s="75"/>
      <c r="EI36" s="75"/>
      <c r="EJ36" s="75"/>
      <c r="EK36" s="75"/>
      <c r="EL36" s="75"/>
      <c r="EM36" s="75"/>
      <c r="EN36" s="75"/>
      <c r="EO36" s="75"/>
      <c r="EP36" s="75"/>
      <c r="EQ36" s="75"/>
      <c r="ER36" s="75"/>
      <c r="ES36" s="75"/>
      <c r="ET36" s="75"/>
      <c r="EU36" s="75"/>
      <c r="EV36" s="75"/>
      <c r="EW36" s="75"/>
      <c r="EX36" s="75"/>
      <c r="EY36" s="75"/>
      <c r="EZ36" s="75"/>
      <c r="FA36" s="75"/>
      <c r="FB36" s="75"/>
      <c r="FC36" s="75"/>
      <c r="FD36" s="75"/>
      <c r="FE36" s="75"/>
      <c r="FF36" s="75"/>
      <c r="FG36" s="75"/>
      <c r="FH36" s="75"/>
      <c r="FI36" s="75"/>
      <c r="FJ36" s="75"/>
      <c r="FK36" s="75"/>
      <c r="FL36" s="75"/>
      <c r="FM36" s="75"/>
      <c r="FN36" s="75"/>
      <c r="FO36" s="75"/>
      <c r="FP36" s="75"/>
      <c r="FQ36" s="75"/>
      <c r="FR36" s="75"/>
      <c r="FS36" s="75"/>
      <c r="FT36" s="75"/>
      <c r="FU36" s="75"/>
      <c r="FV36" s="75"/>
      <c r="FW36" s="75"/>
      <c r="FX36" s="75"/>
      <c r="FY36" s="75"/>
      <c r="FZ36" s="75"/>
      <c r="GA36" s="75"/>
      <c r="GB36" s="75"/>
      <c r="GC36" s="75"/>
      <c r="GD36" s="75"/>
      <c r="GE36" s="75"/>
      <c r="GF36" s="75"/>
      <c r="GG36" s="75"/>
      <c r="GH36" s="75"/>
      <c r="GI36" s="75"/>
      <c r="GJ36" s="75"/>
      <c r="GK36" s="75"/>
      <c r="GL36" s="75"/>
      <c r="GM36" s="75"/>
      <c r="GN36" s="75"/>
      <c r="GO36" s="75"/>
      <c r="GP36" s="75"/>
      <c r="GQ36" s="75"/>
      <c r="GR36" s="75"/>
      <c r="GS36" s="75"/>
      <c r="GT36" s="75"/>
      <c r="GU36" s="75"/>
      <c r="GV36" s="75"/>
      <c r="GW36" s="75"/>
      <c r="GX36" s="75"/>
      <c r="GY36" s="75"/>
      <c r="GZ36" s="75"/>
      <c r="HA36" s="75"/>
      <c r="HB36" s="75"/>
      <c r="HC36" s="75"/>
      <c r="HD36" s="75"/>
      <c r="HE36" s="75"/>
      <c r="HF36" s="75"/>
      <c r="HG36" s="75"/>
      <c r="HH36" s="75"/>
      <c r="HI36" s="75"/>
      <c r="HJ36" s="75"/>
      <c r="HK36" s="75"/>
      <c r="HL36" s="75"/>
      <c r="HM36" s="75"/>
      <c r="HN36" s="75"/>
      <c r="HO36" s="75"/>
      <c r="HP36" s="75"/>
      <c r="HQ36" s="75"/>
      <c r="HR36" s="75"/>
      <c r="HS36" s="75"/>
      <c r="HT36" s="75"/>
      <c r="HU36" s="75"/>
      <c r="HV36" s="75"/>
      <c r="HW36" s="75"/>
      <c r="HX36" s="75"/>
      <c r="HY36" s="75"/>
      <c r="HZ36" s="75"/>
      <c r="IA36" s="75"/>
      <c r="IB36" s="75"/>
      <c r="IC36" s="75"/>
      <c r="ID36" s="75"/>
      <c r="IE36" s="75"/>
      <c r="IF36" s="75"/>
      <c r="IG36" s="75"/>
      <c r="IH36" s="75"/>
      <c r="II36" s="75"/>
      <c r="IJ36" s="75"/>
      <c r="IK36" s="75"/>
      <c r="IL36" s="75"/>
      <c r="IM36" s="75"/>
      <c r="IN36" s="75"/>
      <c r="IO36" s="75"/>
      <c r="IP36" s="75"/>
      <c r="IQ36" s="75"/>
      <c r="IR36" s="75"/>
      <c r="IS36" s="75"/>
      <c r="IT36" s="75"/>
      <c r="IU36" s="75"/>
      <c r="IV36" s="75"/>
    </row>
    <row r="37" spans="1:256" ht="40.5" customHeight="1" x14ac:dyDescent="0.3">
      <c r="A37" s="788" t="s">
        <v>72</v>
      </c>
      <c r="B37" s="788"/>
      <c r="C37" s="788"/>
      <c r="D37" s="788"/>
      <c r="E37" s="788"/>
      <c r="F37" s="788"/>
      <c r="G37" s="788"/>
      <c r="H37" s="113"/>
      <c r="I37" s="114"/>
      <c r="J37" s="114"/>
      <c r="K37" s="114"/>
      <c r="L37" s="114"/>
      <c r="M37" s="114"/>
      <c r="N37" s="114"/>
      <c r="O37" s="114"/>
      <c r="P37" s="114"/>
      <c r="Q37" s="114"/>
      <c r="R37" s="114"/>
      <c r="S37" s="114"/>
      <c r="T37" s="114"/>
      <c r="U37" s="114"/>
      <c r="V37" s="114"/>
      <c r="W37" s="114"/>
      <c r="X37" s="114"/>
      <c r="Y37" s="114"/>
      <c r="Z37" s="114"/>
      <c r="AA37" s="114"/>
      <c r="AB37" s="114"/>
      <c r="AC37" s="114"/>
      <c r="AD37" s="114"/>
      <c r="AE37" s="114"/>
      <c r="AF37" s="114"/>
      <c r="AG37" s="114"/>
      <c r="AH37" s="114"/>
      <c r="AI37" s="114"/>
      <c r="AJ37" s="114"/>
      <c r="AK37" s="114"/>
      <c r="AL37" s="114"/>
      <c r="AM37" s="114"/>
      <c r="AN37" s="114"/>
      <c r="AO37" s="114"/>
      <c r="AP37" s="114"/>
      <c r="AQ37" s="114"/>
      <c r="AR37" s="114"/>
      <c r="AS37" s="114"/>
      <c r="AT37" s="114"/>
      <c r="AU37" s="114"/>
      <c r="AV37" s="114"/>
      <c r="AW37" s="114"/>
      <c r="AX37" s="114"/>
      <c r="AY37" s="114"/>
      <c r="AZ37" s="114"/>
      <c r="BA37" s="114"/>
      <c r="BB37" s="114"/>
      <c r="BC37" s="114"/>
      <c r="BD37" s="114"/>
      <c r="BE37" s="114"/>
      <c r="BF37" s="114"/>
      <c r="BG37" s="114"/>
      <c r="BH37" s="114"/>
      <c r="BI37" s="114"/>
      <c r="BJ37" s="114"/>
      <c r="BK37" s="114"/>
      <c r="BL37" s="114"/>
      <c r="BM37" s="114"/>
      <c r="BN37" s="114"/>
      <c r="BO37" s="114"/>
      <c r="BP37" s="114"/>
      <c r="BQ37" s="114"/>
      <c r="BR37" s="114"/>
      <c r="BS37" s="114"/>
      <c r="BT37" s="114"/>
      <c r="BU37" s="114"/>
      <c r="BV37" s="114"/>
      <c r="BW37" s="114"/>
      <c r="BX37" s="114"/>
      <c r="BY37" s="114"/>
      <c r="BZ37" s="114"/>
      <c r="CA37" s="114"/>
      <c r="CB37" s="114"/>
      <c r="CC37" s="114"/>
      <c r="CD37" s="114"/>
      <c r="CE37" s="114"/>
      <c r="CF37" s="114"/>
      <c r="CG37" s="114"/>
      <c r="CH37" s="114"/>
      <c r="CI37" s="114"/>
      <c r="CJ37" s="114"/>
      <c r="CK37" s="114"/>
      <c r="CL37" s="114"/>
      <c r="CM37" s="114"/>
      <c r="CN37" s="114"/>
      <c r="CO37" s="114"/>
      <c r="CP37" s="114"/>
      <c r="CQ37" s="114"/>
      <c r="CR37" s="114"/>
      <c r="CS37" s="114"/>
      <c r="CT37" s="114"/>
      <c r="CU37" s="114"/>
      <c r="CV37" s="114"/>
      <c r="CW37" s="114"/>
      <c r="CX37" s="114"/>
      <c r="CY37" s="114"/>
      <c r="CZ37" s="114"/>
      <c r="DA37" s="114"/>
      <c r="DB37" s="114"/>
      <c r="DC37" s="114"/>
      <c r="DD37" s="114"/>
      <c r="DE37" s="114"/>
      <c r="DF37" s="114"/>
      <c r="DG37" s="114"/>
      <c r="DH37" s="114"/>
      <c r="DI37" s="114"/>
      <c r="DJ37" s="114"/>
      <c r="DK37" s="114"/>
      <c r="DL37" s="114"/>
      <c r="DM37" s="114"/>
      <c r="DN37" s="114"/>
      <c r="DO37" s="114"/>
      <c r="DP37" s="114"/>
      <c r="DQ37" s="114"/>
      <c r="DR37" s="114"/>
      <c r="DS37" s="114"/>
      <c r="DT37" s="114"/>
      <c r="DU37" s="114"/>
      <c r="DV37" s="114"/>
      <c r="DW37" s="114"/>
      <c r="DX37" s="114"/>
      <c r="DY37" s="114"/>
      <c r="DZ37" s="114"/>
      <c r="EA37" s="114"/>
      <c r="EB37" s="114"/>
      <c r="EC37" s="114"/>
      <c r="ED37" s="114"/>
      <c r="EE37" s="114"/>
      <c r="EF37" s="114"/>
      <c r="EG37" s="114"/>
      <c r="EH37" s="114"/>
      <c r="EI37" s="114"/>
      <c r="EJ37" s="114"/>
      <c r="EK37" s="114"/>
      <c r="EL37" s="114"/>
      <c r="EM37" s="114"/>
      <c r="EN37" s="114"/>
      <c r="EO37" s="114"/>
      <c r="EP37" s="114"/>
      <c r="EQ37" s="114"/>
      <c r="ER37" s="114"/>
      <c r="ES37" s="114"/>
      <c r="ET37" s="114"/>
      <c r="EU37" s="114"/>
      <c r="EV37" s="114"/>
      <c r="EW37" s="114"/>
      <c r="EX37" s="114"/>
      <c r="EY37" s="114"/>
      <c r="EZ37" s="114"/>
      <c r="FA37" s="114"/>
      <c r="FB37" s="114"/>
      <c r="FC37" s="114"/>
      <c r="FD37" s="114"/>
      <c r="FE37" s="114"/>
      <c r="FF37" s="114"/>
      <c r="FG37" s="114"/>
      <c r="FH37" s="114"/>
      <c r="FI37" s="114"/>
      <c r="FJ37" s="114"/>
      <c r="FK37" s="114"/>
      <c r="FL37" s="114"/>
      <c r="FM37" s="114"/>
      <c r="FN37" s="114"/>
      <c r="FO37" s="114"/>
      <c r="FP37" s="114"/>
      <c r="FQ37" s="114"/>
      <c r="FR37" s="114"/>
      <c r="FS37" s="114"/>
      <c r="FT37" s="114"/>
      <c r="FU37" s="114"/>
      <c r="FV37" s="114"/>
      <c r="FW37" s="114"/>
      <c r="FX37" s="114"/>
      <c r="FY37" s="114"/>
      <c r="FZ37" s="114"/>
      <c r="GA37" s="114"/>
      <c r="GB37" s="114"/>
      <c r="GC37" s="114"/>
      <c r="GD37" s="114"/>
      <c r="GE37" s="114"/>
      <c r="GF37" s="114"/>
      <c r="GG37" s="114"/>
      <c r="GH37" s="114"/>
      <c r="GI37" s="114"/>
      <c r="GJ37" s="114"/>
      <c r="GK37" s="114"/>
      <c r="GL37" s="114"/>
      <c r="GM37" s="114"/>
      <c r="GN37" s="114"/>
      <c r="GO37" s="114"/>
      <c r="GP37" s="114"/>
      <c r="GQ37" s="114"/>
      <c r="GR37" s="114"/>
      <c r="GS37" s="114"/>
      <c r="GT37" s="114"/>
      <c r="GU37" s="114"/>
      <c r="GV37" s="114"/>
      <c r="GW37" s="114"/>
      <c r="GX37" s="114"/>
      <c r="GY37" s="114"/>
      <c r="GZ37" s="114"/>
      <c r="HA37" s="114"/>
      <c r="HB37" s="114"/>
      <c r="HC37" s="114"/>
      <c r="HD37" s="114"/>
      <c r="HE37" s="114"/>
      <c r="HF37" s="114"/>
      <c r="HG37" s="114"/>
      <c r="HH37" s="114"/>
      <c r="HI37" s="114"/>
      <c r="HJ37" s="114"/>
      <c r="HK37" s="114"/>
      <c r="HL37" s="114"/>
      <c r="HM37" s="114"/>
      <c r="HN37" s="114"/>
      <c r="HO37" s="114"/>
      <c r="HP37" s="114"/>
      <c r="HQ37" s="114"/>
      <c r="HR37" s="114"/>
      <c r="HS37" s="114"/>
      <c r="HT37" s="114"/>
      <c r="HU37" s="114"/>
      <c r="HV37" s="114"/>
      <c r="HW37" s="114"/>
      <c r="HX37" s="114"/>
      <c r="HY37" s="114"/>
      <c r="HZ37" s="114"/>
      <c r="IA37" s="114"/>
      <c r="IB37" s="114"/>
      <c r="IC37" s="114"/>
      <c r="ID37" s="114"/>
      <c r="IE37" s="114"/>
      <c r="IF37" s="114"/>
      <c r="IG37" s="114"/>
      <c r="IH37" s="114"/>
      <c r="II37" s="114"/>
      <c r="IJ37" s="114"/>
      <c r="IK37" s="114"/>
      <c r="IL37" s="114"/>
      <c r="IM37" s="114"/>
      <c r="IN37" s="114"/>
      <c r="IO37" s="114"/>
      <c r="IP37" s="114"/>
      <c r="IQ37" s="114"/>
      <c r="IR37" s="114"/>
      <c r="IS37" s="114"/>
      <c r="IT37" s="114"/>
      <c r="IU37" s="114"/>
      <c r="IV37" s="114"/>
    </row>
    <row r="38" spans="1:256" ht="21.6" customHeight="1" x14ac:dyDescent="0.3">
      <c r="A38" s="64" t="s">
        <v>77</v>
      </c>
      <c r="B38" s="75"/>
      <c r="C38" s="75"/>
      <c r="D38" s="75"/>
      <c r="E38" s="75"/>
      <c r="F38" s="75"/>
      <c r="G38" s="75"/>
      <c r="H38" s="75"/>
      <c r="I38" s="75"/>
      <c r="J38" s="75"/>
      <c r="K38" s="75"/>
      <c r="L38" s="75"/>
      <c r="M38" s="75"/>
      <c r="N38" s="75"/>
      <c r="O38" s="75"/>
      <c r="P38" s="75"/>
      <c r="Q38" s="75"/>
      <c r="R38" s="75"/>
      <c r="S38" s="75"/>
      <c r="T38" s="75"/>
      <c r="U38" s="75"/>
      <c r="V38" s="75"/>
      <c r="W38" s="75"/>
      <c r="X38" s="75"/>
      <c r="Y38" s="75"/>
      <c r="Z38" s="75"/>
      <c r="AA38" s="75"/>
      <c r="AB38" s="75"/>
      <c r="AC38" s="75"/>
      <c r="AD38" s="75"/>
      <c r="AE38" s="75"/>
      <c r="AF38" s="75"/>
      <c r="AG38" s="75"/>
      <c r="AH38" s="75"/>
      <c r="AI38" s="75"/>
      <c r="AJ38" s="75"/>
      <c r="AK38" s="75"/>
      <c r="AL38" s="75"/>
      <c r="AM38" s="75"/>
      <c r="AN38" s="75"/>
      <c r="AO38" s="75"/>
      <c r="AP38" s="75"/>
      <c r="AQ38" s="75"/>
      <c r="AR38" s="75"/>
      <c r="AS38" s="75"/>
      <c r="AT38" s="75"/>
      <c r="AU38" s="75"/>
      <c r="AV38" s="75"/>
      <c r="AW38" s="75"/>
      <c r="AX38" s="75"/>
      <c r="AY38" s="75"/>
      <c r="AZ38" s="75"/>
      <c r="BA38" s="75"/>
      <c r="BB38" s="75"/>
      <c r="BC38" s="75"/>
      <c r="BD38" s="75"/>
      <c r="BE38" s="75"/>
      <c r="BF38" s="75"/>
      <c r="BG38" s="75"/>
      <c r="BH38" s="75"/>
      <c r="BI38" s="75"/>
      <c r="BJ38" s="75"/>
      <c r="BK38" s="75"/>
      <c r="BL38" s="75"/>
      <c r="BM38" s="75"/>
      <c r="BN38" s="75"/>
      <c r="BO38" s="75"/>
      <c r="BP38" s="75"/>
      <c r="BQ38" s="75"/>
      <c r="BR38" s="75"/>
      <c r="BS38" s="75"/>
      <c r="BT38" s="75"/>
      <c r="BU38" s="75"/>
      <c r="BV38" s="75"/>
      <c r="BW38" s="75"/>
      <c r="BX38" s="75"/>
      <c r="BY38" s="75"/>
      <c r="BZ38" s="75"/>
      <c r="CA38" s="75"/>
      <c r="CB38" s="75"/>
      <c r="CC38" s="75"/>
      <c r="CD38" s="75"/>
      <c r="CE38" s="75"/>
      <c r="CF38" s="75"/>
      <c r="CG38" s="75"/>
      <c r="CH38" s="75"/>
      <c r="CI38" s="75"/>
      <c r="CJ38" s="75"/>
      <c r="CK38" s="75"/>
      <c r="CL38" s="75"/>
      <c r="CM38" s="75"/>
      <c r="CN38" s="75"/>
      <c r="CO38" s="75"/>
      <c r="CP38" s="75"/>
      <c r="CQ38" s="75"/>
      <c r="CR38" s="75"/>
      <c r="CS38" s="75"/>
      <c r="CT38" s="75"/>
      <c r="CU38" s="75"/>
      <c r="CV38" s="75"/>
      <c r="CW38" s="75"/>
      <c r="CX38" s="75"/>
      <c r="CY38" s="75"/>
      <c r="CZ38" s="75"/>
      <c r="DA38" s="75"/>
      <c r="DB38" s="75"/>
      <c r="DC38" s="75"/>
      <c r="DD38" s="75"/>
      <c r="DE38" s="75"/>
      <c r="DF38" s="75"/>
      <c r="DG38" s="75"/>
      <c r="DH38" s="75"/>
      <c r="DI38" s="75"/>
      <c r="DJ38" s="75"/>
      <c r="DK38" s="75"/>
      <c r="DL38" s="75"/>
      <c r="DM38" s="75"/>
      <c r="DN38" s="75"/>
      <c r="DO38" s="75"/>
      <c r="DP38" s="75"/>
      <c r="DQ38" s="75"/>
      <c r="DR38" s="75"/>
      <c r="DS38" s="75"/>
      <c r="DT38" s="75"/>
      <c r="DU38" s="75"/>
      <c r="DV38" s="75"/>
      <c r="DW38" s="75"/>
      <c r="DX38" s="75"/>
      <c r="DY38" s="75"/>
      <c r="DZ38" s="75"/>
      <c r="EA38" s="75"/>
      <c r="EB38" s="75"/>
      <c r="EC38" s="75"/>
      <c r="ED38" s="75"/>
      <c r="EE38" s="75"/>
      <c r="EF38" s="75"/>
      <c r="EG38" s="75"/>
      <c r="EH38" s="75"/>
      <c r="EI38" s="75"/>
      <c r="EJ38" s="75"/>
      <c r="EK38" s="75"/>
      <c r="EL38" s="75"/>
      <c r="EM38" s="75"/>
      <c r="EN38" s="75"/>
      <c r="EO38" s="75"/>
      <c r="EP38" s="75"/>
      <c r="EQ38" s="75"/>
      <c r="ER38" s="75"/>
      <c r="ES38" s="75"/>
      <c r="ET38" s="75"/>
      <c r="EU38" s="75"/>
      <c r="EV38" s="75"/>
      <c r="EW38" s="75"/>
      <c r="EX38" s="75"/>
      <c r="EY38" s="75"/>
      <c r="EZ38" s="75"/>
      <c r="FA38" s="75"/>
      <c r="FB38" s="75"/>
      <c r="FC38" s="75"/>
      <c r="FD38" s="75"/>
      <c r="FE38" s="75"/>
      <c r="FF38" s="75"/>
      <c r="FG38" s="75"/>
      <c r="FH38" s="75"/>
      <c r="FI38" s="75"/>
      <c r="FJ38" s="75"/>
      <c r="FK38" s="75"/>
      <c r="FL38" s="75"/>
      <c r="FM38" s="75"/>
      <c r="FN38" s="75"/>
      <c r="FO38" s="75"/>
      <c r="FP38" s="75"/>
      <c r="FQ38" s="75"/>
      <c r="FR38" s="75"/>
      <c r="FS38" s="75"/>
      <c r="FT38" s="75"/>
      <c r="FU38" s="75"/>
      <c r="FV38" s="75"/>
      <c r="FW38" s="75"/>
      <c r="FX38" s="75"/>
      <c r="FY38" s="75"/>
      <c r="FZ38" s="75"/>
      <c r="GA38" s="75"/>
      <c r="GB38" s="75"/>
      <c r="GC38" s="75"/>
      <c r="GD38" s="75"/>
      <c r="GE38" s="75"/>
      <c r="GF38" s="75"/>
      <c r="GG38" s="75"/>
      <c r="GH38" s="75"/>
      <c r="GI38" s="75"/>
      <c r="GJ38" s="75"/>
      <c r="GK38" s="75"/>
      <c r="GL38" s="75"/>
      <c r="GM38" s="75"/>
      <c r="GN38" s="75"/>
      <c r="GO38" s="75"/>
      <c r="GP38" s="75"/>
      <c r="GQ38" s="75"/>
      <c r="GR38" s="75"/>
      <c r="GS38" s="75"/>
      <c r="GT38" s="75"/>
      <c r="GU38" s="75"/>
      <c r="GV38" s="75"/>
      <c r="GW38" s="75"/>
      <c r="GX38" s="75"/>
      <c r="GY38" s="75"/>
      <c r="GZ38" s="75"/>
      <c r="HA38" s="75"/>
      <c r="HB38" s="75"/>
      <c r="HC38" s="75"/>
      <c r="HD38" s="75"/>
      <c r="HE38" s="75"/>
      <c r="HF38" s="75"/>
      <c r="HG38" s="75"/>
      <c r="HH38" s="75"/>
      <c r="HI38" s="75"/>
      <c r="HJ38" s="75"/>
      <c r="HK38" s="75"/>
      <c r="HL38" s="75"/>
      <c r="HM38" s="75"/>
      <c r="HN38" s="75"/>
      <c r="HO38" s="75"/>
      <c r="HP38" s="75"/>
      <c r="HQ38" s="75"/>
      <c r="HR38" s="75"/>
      <c r="HS38" s="75"/>
      <c r="HT38" s="75"/>
      <c r="HU38" s="75"/>
      <c r="HV38" s="75"/>
      <c r="HW38" s="75"/>
      <c r="HX38" s="75"/>
      <c r="HY38" s="75"/>
      <c r="HZ38" s="75"/>
      <c r="IA38" s="75"/>
      <c r="IB38" s="75"/>
      <c r="IC38" s="75"/>
      <c r="ID38" s="75"/>
      <c r="IE38" s="75"/>
      <c r="IF38" s="75"/>
      <c r="IG38" s="75"/>
      <c r="IH38" s="75"/>
      <c r="II38" s="75"/>
      <c r="IJ38" s="75"/>
      <c r="IK38" s="75"/>
      <c r="IL38" s="75"/>
      <c r="IM38" s="75"/>
      <c r="IN38" s="75"/>
      <c r="IO38" s="75"/>
      <c r="IP38" s="75"/>
      <c r="IQ38" s="75"/>
      <c r="IR38" s="75"/>
      <c r="IS38" s="75"/>
      <c r="IT38" s="75"/>
      <c r="IU38" s="75"/>
      <c r="IV38" s="75"/>
    </row>
    <row r="39" spans="1:256" ht="60" customHeight="1" x14ac:dyDescent="0.3">
      <c r="A39" s="722" t="s">
        <v>88</v>
      </c>
      <c r="B39" s="722"/>
      <c r="C39" s="722"/>
      <c r="D39" s="722"/>
      <c r="E39" s="722"/>
      <c r="F39" s="722"/>
      <c r="G39" s="722"/>
      <c r="H39" s="115"/>
      <c r="I39" s="51"/>
      <c r="J39" s="52"/>
      <c r="K39" s="52"/>
      <c r="L39" s="52"/>
      <c r="M39" s="52"/>
      <c r="N39" s="52"/>
      <c r="O39" s="52"/>
      <c r="P39" s="52"/>
      <c r="Q39" s="52"/>
      <c r="R39" s="52"/>
      <c r="S39" s="52"/>
      <c r="T39" s="52"/>
      <c r="U39" s="52"/>
      <c r="V39" s="52"/>
      <c r="W39" s="52"/>
      <c r="X39" s="52"/>
      <c r="Y39" s="52"/>
      <c r="Z39" s="52"/>
      <c r="AA39" s="52"/>
      <c r="AB39" s="52"/>
      <c r="AC39" s="52"/>
      <c r="AD39" s="52"/>
      <c r="AE39" s="52"/>
      <c r="AF39" s="52"/>
      <c r="AG39" s="52"/>
      <c r="AH39" s="52"/>
      <c r="AI39" s="52"/>
      <c r="AJ39" s="52"/>
      <c r="AK39" s="52"/>
      <c r="AL39" s="52"/>
      <c r="AM39" s="52"/>
      <c r="AN39" s="52"/>
      <c r="AO39" s="52"/>
      <c r="AP39" s="52"/>
      <c r="AQ39" s="52"/>
      <c r="AR39" s="52"/>
      <c r="AS39" s="52"/>
      <c r="AT39" s="52"/>
      <c r="AU39" s="52"/>
      <c r="AV39" s="52"/>
      <c r="AW39" s="52"/>
      <c r="AX39" s="52"/>
      <c r="AY39" s="52"/>
      <c r="AZ39" s="52"/>
      <c r="BA39" s="52"/>
      <c r="BB39" s="52"/>
      <c r="BC39" s="52"/>
      <c r="BD39" s="52"/>
      <c r="BE39" s="52"/>
      <c r="BF39" s="52"/>
      <c r="BG39" s="52"/>
      <c r="BH39" s="52"/>
      <c r="BI39" s="52"/>
      <c r="BJ39" s="52"/>
      <c r="BK39" s="52"/>
      <c r="BL39" s="52"/>
      <c r="BM39" s="52"/>
      <c r="BN39" s="52"/>
      <c r="BO39" s="52"/>
      <c r="BP39" s="52"/>
      <c r="BQ39" s="52"/>
      <c r="BR39" s="52"/>
      <c r="BS39" s="52"/>
      <c r="BT39" s="52"/>
      <c r="BU39" s="52"/>
      <c r="BV39" s="52"/>
      <c r="BW39" s="52"/>
      <c r="BX39" s="52"/>
      <c r="BY39" s="52"/>
      <c r="BZ39" s="52"/>
      <c r="CA39" s="52"/>
      <c r="CB39" s="52"/>
      <c r="CC39" s="52"/>
      <c r="CD39" s="52"/>
      <c r="CE39" s="52"/>
      <c r="CF39" s="52"/>
      <c r="CG39" s="52"/>
      <c r="CH39" s="52"/>
      <c r="CI39" s="52"/>
      <c r="CJ39" s="52"/>
      <c r="CK39" s="52"/>
      <c r="CL39" s="52"/>
      <c r="CM39" s="52"/>
      <c r="CN39" s="52"/>
      <c r="CO39" s="52"/>
      <c r="CP39" s="52"/>
      <c r="CQ39" s="52"/>
      <c r="CR39" s="52"/>
      <c r="CS39" s="52"/>
      <c r="CT39" s="52"/>
      <c r="CU39" s="52"/>
      <c r="CV39" s="52"/>
      <c r="CW39" s="52"/>
      <c r="CX39" s="52"/>
      <c r="CY39" s="52"/>
      <c r="CZ39" s="52"/>
      <c r="DA39" s="52"/>
      <c r="DB39" s="52"/>
      <c r="DC39" s="52"/>
      <c r="DD39" s="52"/>
      <c r="DE39" s="52"/>
      <c r="DF39" s="52"/>
      <c r="DG39" s="52"/>
      <c r="DH39" s="52"/>
      <c r="DI39" s="52"/>
      <c r="DJ39" s="52"/>
      <c r="DK39" s="52"/>
      <c r="DL39" s="52"/>
      <c r="DM39" s="52"/>
      <c r="DN39" s="52"/>
      <c r="DO39" s="52"/>
      <c r="DP39" s="52"/>
      <c r="DQ39" s="52"/>
      <c r="DR39" s="52"/>
      <c r="DS39" s="52"/>
      <c r="DT39" s="52"/>
      <c r="DU39" s="52"/>
      <c r="DV39" s="52"/>
      <c r="DW39" s="52"/>
      <c r="DX39" s="52"/>
      <c r="DY39" s="52"/>
      <c r="DZ39" s="52"/>
      <c r="EA39" s="52"/>
      <c r="EB39" s="52"/>
      <c r="EC39" s="52"/>
      <c r="ED39" s="52"/>
      <c r="EE39" s="52"/>
      <c r="EF39" s="52"/>
      <c r="EG39" s="52"/>
      <c r="EH39" s="52"/>
      <c r="EI39" s="52"/>
      <c r="EJ39" s="52"/>
      <c r="EK39" s="52"/>
      <c r="EL39" s="52"/>
      <c r="EM39" s="52"/>
      <c r="EN39" s="52"/>
      <c r="EO39" s="52"/>
      <c r="EP39" s="52"/>
      <c r="EQ39" s="52"/>
      <c r="ER39" s="52"/>
      <c r="ES39" s="52"/>
      <c r="ET39" s="52"/>
      <c r="EU39" s="52"/>
      <c r="EV39" s="52"/>
      <c r="EW39" s="52"/>
      <c r="EX39" s="52"/>
      <c r="EY39" s="52"/>
      <c r="EZ39" s="52"/>
      <c r="FA39" s="52"/>
      <c r="FB39" s="52"/>
      <c r="FC39" s="52"/>
      <c r="FD39" s="52"/>
      <c r="FE39" s="52"/>
      <c r="FF39" s="52"/>
      <c r="FG39" s="52"/>
      <c r="FH39" s="52"/>
      <c r="FI39" s="52"/>
      <c r="FJ39" s="52"/>
      <c r="FK39" s="52"/>
      <c r="FL39" s="52"/>
      <c r="FM39" s="52"/>
      <c r="FN39" s="52"/>
      <c r="FO39" s="52"/>
      <c r="FP39" s="52"/>
      <c r="FQ39" s="52"/>
      <c r="FR39" s="52"/>
      <c r="FS39" s="52"/>
      <c r="FT39" s="52"/>
      <c r="FU39" s="52"/>
      <c r="FV39" s="52"/>
      <c r="FW39" s="52"/>
      <c r="FX39" s="52"/>
      <c r="FY39" s="52"/>
      <c r="FZ39" s="52"/>
      <c r="GA39" s="52"/>
      <c r="GB39" s="52"/>
      <c r="GC39" s="52"/>
      <c r="GD39" s="52"/>
      <c r="GE39" s="52"/>
      <c r="GF39" s="52"/>
      <c r="GG39" s="52"/>
      <c r="GH39" s="52"/>
      <c r="GI39" s="52"/>
      <c r="GJ39" s="52"/>
      <c r="GK39" s="52"/>
      <c r="GL39" s="52"/>
      <c r="GM39" s="52"/>
      <c r="GN39" s="52"/>
      <c r="GO39" s="52"/>
      <c r="GP39" s="52"/>
      <c r="GQ39" s="52"/>
      <c r="GR39" s="52"/>
      <c r="GS39" s="52"/>
      <c r="GT39" s="52"/>
      <c r="GU39" s="52"/>
      <c r="GV39" s="52"/>
      <c r="GW39" s="52"/>
      <c r="GX39" s="52"/>
      <c r="GY39" s="52"/>
      <c r="GZ39" s="52"/>
      <c r="HA39" s="52"/>
      <c r="HB39" s="52"/>
      <c r="HC39" s="52"/>
      <c r="HD39" s="52"/>
      <c r="HE39" s="52"/>
      <c r="HF39" s="52"/>
      <c r="HG39" s="52"/>
      <c r="HH39" s="52"/>
      <c r="HI39" s="52"/>
      <c r="HJ39" s="52"/>
      <c r="HK39" s="52"/>
      <c r="HL39" s="52"/>
      <c r="HM39" s="52"/>
      <c r="HN39" s="52"/>
      <c r="HO39" s="52"/>
      <c r="HP39" s="52"/>
      <c r="HQ39" s="52"/>
      <c r="HR39" s="52"/>
      <c r="HS39" s="52"/>
      <c r="HT39" s="52"/>
      <c r="HU39" s="52"/>
      <c r="HV39" s="52"/>
      <c r="HW39" s="52"/>
      <c r="HX39" s="52"/>
      <c r="HY39" s="52"/>
      <c r="HZ39" s="52"/>
      <c r="IA39" s="52"/>
      <c r="IB39" s="52"/>
      <c r="IC39" s="52"/>
      <c r="ID39" s="52"/>
      <c r="IE39" s="52"/>
      <c r="IF39" s="52"/>
      <c r="IG39" s="52"/>
      <c r="IH39" s="52"/>
      <c r="II39" s="52"/>
      <c r="IJ39" s="52"/>
      <c r="IK39" s="52"/>
      <c r="IL39" s="52"/>
      <c r="IM39" s="52"/>
      <c r="IN39" s="52"/>
      <c r="IO39" s="52"/>
      <c r="IP39" s="52"/>
      <c r="IQ39" s="52"/>
      <c r="IR39" s="52"/>
      <c r="IS39" s="52"/>
      <c r="IT39" s="52"/>
      <c r="IU39" s="52"/>
      <c r="IV39" s="52"/>
    </row>
    <row r="40" spans="1:256" ht="27" customHeight="1" x14ac:dyDescent="0.3">
      <c r="A40" s="692" t="s">
        <v>19</v>
      </c>
      <c r="B40" s="687" t="s">
        <v>5</v>
      </c>
      <c r="C40" s="687" t="s">
        <v>300</v>
      </c>
      <c r="D40" s="687" t="s">
        <v>301</v>
      </c>
      <c r="E40" s="687" t="s">
        <v>37</v>
      </c>
      <c r="F40" s="687"/>
      <c r="G40" s="687"/>
      <c r="H40" s="51"/>
      <c r="I40" s="52"/>
      <c r="J40" s="52"/>
      <c r="K40" s="52"/>
      <c r="L40" s="52"/>
      <c r="M40" s="52"/>
      <c r="N40" s="52"/>
      <c r="O40" s="52"/>
      <c r="P40" s="52"/>
      <c r="Q40" s="52"/>
      <c r="R40" s="52"/>
      <c r="S40" s="52"/>
      <c r="T40" s="52"/>
      <c r="U40" s="52"/>
      <c r="V40" s="52"/>
      <c r="W40" s="52"/>
      <c r="X40" s="52"/>
      <c r="Y40" s="52"/>
      <c r="Z40" s="52"/>
      <c r="AA40" s="52"/>
      <c r="AB40" s="52"/>
      <c r="AC40" s="52"/>
      <c r="AD40" s="52"/>
      <c r="AE40" s="52"/>
      <c r="AF40" s="52"/>
      <c r="AG40" s="52"/>
      <c r="AH40" s="52"/>
      <c r="AI40" s="52"/>
      <c r="AJ40" s="52"/>
      <c r="AK40" s="52"/>
      <c r="AL40" s="52"/>
      <c r="AM40" s="52"/>
      <c r="AN40" s="52"/>
      <c r="AO40" s="52"/>
      <c r="AP40" s="52"/>
      <c r="AQ40" s="52"/>
      <c r="AR40" s="52"/>
      <c r="AS40" s="52"/>
      <c r="AT40" s="52"/>
      <c r="AU40" s="52"/>
      <c r="AV40" s="52"/>
      <c r="AW40" s="52"/>
      <c r="AX40" s="52"/>
      <c r="AY40" s="52"/>
      <c r="AZ40" s="52"/>
      <c r="BA40" s="52"/>
      <c r="BB40" s="52"/>
      <c r="BC40" s="52"/>
      <c r="BD40" s="52"/>
      <c r="BE40" s="52"/>
      <c r="BF40" s="52"/>
      <c r="BG40" s="52"/>
      <c r="BH40" s="52"/>
      <c r="BI40" s="52"/>
      <c r="BJ40" s="52"/>
      <c r="BK40" s="52"/>
      <c r="BL40" s="52"/>
      <c r="BM40" s="52"/>
      <c r="BN40" s="52"/>
      <c r="BO40" s="52"/>
      <c r="BP40" s="52"/>
      <c r="BQ40" s="52"/>
      <c r="BR40" s="52"/>
      <c r="BS40" s="52"/>
      <c r="BT40" s="52"/>
      <c r="BU40" s="52"/>
      <c r="BV40" s="52"/>
      <c r="BW40" s="52"/>
      <c r="BX40" s="52"/>
      <c r="BY40" s="52"/>
      <c r="BZ40" s="52"/>
      <c r="CA40" s="52"/>
      <c r="CB40" s="52"/>
      <c r="CC40" s="52"/>
      <c r="CD40" s="52"/>
      <c r="CE40" s="52"/>
      <c r="CF40" s="52"/>
      <c r="CG40" s="52"/>
      <c r="CH40" s="52"/>
      <c r="CI40" s="52"/>
      <c r="CJ40" s="52"/>
      <c r="CK40" s="52"/>
      <c r="CL40" s="52"/>
      <c r="CM40" s="52"/>
      <c r="CN40" s="52"/>
      <c r="CO40" s="52"/>
      <c r="CP40" s="52"/>
      <c r="CQ40" s="52"/>
      <c r="CR40" s="52"/>
      <c r="CS40" s="52"/>
      <c r="CT40" s="52"/>
      <c r="CU40" s="52"/>
      <c r="CV40" s="52"/>
      <c r="CW40" s="52"/>
      <c r="CX40" s="52"/>
      <c r="CY40" s="52"/>
      <c r="CZ40" s="52"/>
      <c r="DA40" s="52"/>
      <c r="DB40" s="52"/>
      <c r="DC40" s="52"/>
      <c r="DD40" s="52"/>
      <c r="DE40" s="52"/>
      <c r="DF40" s="52"/>
      <c r="DG40" s="52"/>
      <c r="DH40" s="52"/>
      <c r="DI40" s="52"/>
      <c r="DJ40" s="52"/>
      <c r="DK40" s="52"/>
      <c r="DL40" s="52"/>
      <c r="DM40" s="52"/>
      <c r="DN40" s="52"/>
      <c r="DO40" s="52"/>
      <c r="DP40" s="52"/>
      <c r="DQ40" s="52"/>
      <c r="DR40" s="52"/>
      <c r="DS40" s="52"/>
      <c r="DT40" s="52"/>
      <c r="DU40" s="52"/>
      <c r="DV40" s="52"/>
      <c r="DW40" s="52"/>
      <c r="DX40" s="52"/>
      <c r="DY40" s="52"/>
      <c r="DZ40" s="52"/>
      <c r="EA40" s="52"/>
      <c r="EB40" s="52"/>
      <c r="EC40" s="52"/>
      <c r="ED40" s="52"/>
      <c r="EE40" s="52"/>
      <c r="EF40" s="52"/>
      <c r="EG40" s="52"/>
      <c r="EH40" s="52"/>
      <c r="EI40" s="52"/>
      <c r="EJ40" s="52"/>
      <c r="EK40" s="52"/>
      <c r="EL40" s="52"/>
      <c r="EM40" s="52"/>
      <c r="EN40" s="52"/>
      <c r="EO40" s="52"/>
      <c r="EP40" s="52"/>
      <c r="EQ40" s="52"/>
      <c r="ER40" s="52"/>
      <c r="ES40" s="52"/>
      <c r="ET40" s="52"/>
      <c r="EU40" s="52"/>
      <c r="EV40" s="52"/>
      <c r="EW40" s="52"/>
      <c r="EX40" s="52"/>
      <c r="EY40" s="52"/>
      <c r="EZ40" s="52"/>
      <c r="FA40" s="52"/>
      <c r="FB40" s="52"/>
      <c r="FC40" s="52"/>
      <c r="FD40" s="52"/>
      <c r="FE40" s="52"/>
      <c r="FF40" s="52"/>
      <c r="FG40" s="52"/>
      <c r="FH40" s="52"/>
      <c r="FI40" s="52"/>
      <c r="FJ40" s="52"/>
      <c r="FK40" s="52"/>
      <c r="FL40" s="52"/>
      <c r="FM40" s="52"/>
      <c r="FN40" s="52"/>
      <c r="FO40" s="52"/>
      <c r="FP40" s="52"/>
      <c r="FQ40" s="52"/>
      <c r="FR40" s="52"/>
      <c r="FS40" s="52"/>
      <c r="FT40" s="52"/>
      <c r="FU40" s="52"/>
      <c r="FV40" s="52"/>
      <c r="FW40" s="52"/>
      <c r="FX40" s="52"/>
      <c r="FY40" s="52"/>
      <c r="FZ40" s="52"/>
      <c r="GA40" s="52"/>
      <c r="GB40" s="52"/>
      <c r="GC40" s="52"/>
      <c r="GD40" s="52"/>
      <c r="GE40" s="52"/>
      <c r="GF40" s="52"/>
      <c r="GG40" s="52"/>
      <c r="GH40" s="52"/>
      <c r="GI40" s="52"/>
      <c r="GJ40" s="52"/>
      <c r="GK40" s="52"/>
      <c r="GL40" s="52"/>
      <c r="GM40" s="52"/>
      <c r="GN40" s="52"/>
      <c r="GO40" s="52"/>
      <c r="GP40" s="52"/>
      <c r="GQ40" s="52"/>
      <c r="GR40" s="52"/>
      <c r="GS40" s="52"/>
      <c r="GT40" s="52"/>
      <c r="GU40" s="52"/>
      <c r="GV40" s="52"/>
      <c r="GW40" s="52"/>
      <c r="GX40" s="52"/>
      <c r="GY40" s="52"/>
      <c r="GZ40" s="52"/>
      <c r="HA40" s="52"/>
      <c r="HB40" s="52"/>
      <c r="HC40" s="52"/>
      <c r="HD40" s="52"/>
      <c r="HE40" s="52"/>
      <c r="HF40" s="52"/>
      <c r="HG40" s="52"/>
      <c r="HH40" s="52"/>
      <c r="HI40" s="52"/>
      <c r="HJ40" s="52"/>
      <c r="HK40" s="52"/>
      <c r="HL40" s="52"/>
      <c r="HM40" s="52"/>
      <c r="HN40" s="52"/>
      <c r="HO40" s="52"/>
      <c r="HP40" s="52"/>
      <c r="HQ40" s="52"/>
      <c r="HR40" s="52"/>
      <c r="HS40" s="52"/>
      <c r="HT40" s="52"/>
      <c r="HU40" s="52"/>
      <c r="HV40" s="52"/>
      <c r="HW40" s="52"/>
      <c r="HX40" s="52"/>
      <c r="HY40" s="52"/>
      <c r="HZ40" s="52"/>
      <c r="IA40" s="52"/>
      <c r="IB40" s="52"/>
      <c r="IC40" s="52"/>
      <c r="ID40" s="52"/>
      <c r="IE40" s="52"/>
      <c r="IF40" s="52"/>
      <c r="IG40" s="52"/>
      <c r="IH40" s="52"/>
      <c r="II40" s="52"/>
      <c r="IJ40" s="52"/>
      <c r="IK40" s="52"/>
      <c r="IL40" s="52"/>
      <c r="IM40" s="52"/>
      <c r="IN40" s="52"/>
      <c r="IO40" s="52"/>
      <c r="IP40" s="52"/>
      <c r="IQ40" s="52"/>
      <c r="IR40" s="52"/>
      <c r="IS40" s="52"/>
      <c r="IT40" s="52"/>
      <c r="IU40" s="52"/>
      <c r="IV40" s="52"/>
    </row>
    <row r="41" spans="1:256" ht="36.75" customHeight="1" x14ac:dyDescent="0.3">
      <c r="A41" s="693"/>
      <c r="B41" s="687"/>
      <c r="C41" s="687"/>
      <c r="D41" s="687"/>
      <c r="E41" s="497" t="s">
        <v>105</v>
      </c>
      <c r="F41" s="497" t="s">
        <v>210</v>
      </c>
      <c r="G41" s="497" t="s">
        <v>284</v>
      </c>
      <c r="H41" s="51"/>
      <c r="I41" s="52"/>
      <c r="J41" s="52"/>
      <c r="K41" s="52"/>
      <c r="L41" s="52"/>
      <c r="M41" s="52"/>
      <c r="N41" s="52"/>
      <c r="O41" s="52"/>
      <c r="P41" s="52"/>
      <c r="Q41" s="52"/>
      <c r="R41" s="52"/>
      <c r="S41" s="52"/>
      <c r="T41" s="52"/>
      <c r="U41" s="52"/>
      <c r="V41" s="52"/>
      <c r="W41" s="52"/>
      <c r="X41" s="52"/>
      <c r="Y41" s="52"/>
      <c r="Z41" s="52"/>
      <c r="AA41" s="52"/>
      <c r="AB41" s="52"/>
      <c r="AC41" s="52"/>
      <c r="AD41" s="52"/>
      <c r="AE41" s="52"/>
      <c r="AF41" s="52"/>
      <c r="AG41" s="52"/>
      <c r="AH41" s="52"/>
      <c r="AI41" s="52"/>
      <c r="AJ41" s="52"/>
      <c r="AK41" s="52"/>
      <c r="AL41" s="52"/>
      <c r="AM41" s="52"/>
      <c r="AN41" s="52"/>
      <c r="AO41" s="52"/>
      <c r="AP41" s="52"/>
      <c r="AQ41" s="52"/>
      <c r="AR41" s="52"/>
      <c r="AS41" s="52"/>
      <c r="AT41" s="52"/>
      <c r="AU41" s="52"/>
      <c r="AV41" s="52"/>
      <c r="AW41" s="52"/>
      <c r="AX41" s="52"/>
      <c r="AY41" s="52"/>
      <c r="AZ41" s="52"/>
      <c r="BA41" s="52"/>
      <c r="BB41" s="52"/>
      <c r="BC41" s="52"/>
      <c r="BD41" s="52"/>
      <c r="BE41" s="52"/>
      <c r="BF41" s="52"/>
      <c r="BG41" s="52"/>
      <c r="BH41" s="52"/>
      <c r="BI41" s="52"/>
      <c r="BJ41" s="52"/>
      <c r="BK41" s="52"/>
      <c r="BL41" s="52"/>
      <c r="BM41" s="52"/>
      <c r="BN41" s="52"/>
      <c r="BO41" s="52"/>
      <c r="BP41" s="52"/>
      <c r="BQ41" s="52"/>
      <c r="BR41" s="52"/>
      <c r="BS41" s="52"/>
      <c r="BT41" s="52"/>
      <c r="BU41" s="52"/>
      <c r="BV41" s="52"/>
      <c r="BW41" s="52"/>
      <c r="BX41" s="52"/>
      <c r="BY41" s="52"/>
      <c r="BZ41" s="52"/>
      <c r="CA41" s="52"/>
      <c r="CB41" s="52"/>
      <c r="CC41" s="52"/>
      <c r="CD41" s="52"/>
      <c r="CE41" s="52"/>
      <c r="CF41" s="52"/>
      <c r="CG41" s="52"/>
      <c r="CH41" s="52"/>
      <c r="CI41" s="52"/>
      <c r="CJ41" s="52"/>
      <c r="CK41" s="52"/>
      <c r="CL41" s="52"/>
      <c r="CM41" s="52"/>
      <c r="CN41" s="52"/>
      <c r="CO41" s="52"/>
      <c r="CP41" s="52"/>
      <c r="CQ41" s="52"/>
      <c r="CR41" s="52"/>
      <c r="CS41" s="52"/>
      <c r="CT41" s="52"/>
      <c r="CU41" s="52"/>
      <c r="CV41" s="52"/>
      <c r="CW41" s="52"/>
      <c r="CX41" s="52"/>
      <c r="CY41" s="52"/>
      <c r="CZ41" s="52"/>
      <c r="DA41" s="52"/>
      <c r="DB41" s="52"/>
      <c r="DC41" s="52"/>
      <c r="DD41" s="52"/>
      <c r="DE41" s="52"/>
      <c r="DF41" s="52"/>
      <c r="DG41" s="52"/>
      <c r="DH41" s="52"/>
      <c r="DI41" s="52"/>
      <c r="DJ41" s="52"/>
      <c r="DK41" s="52"/>
      <c r="DL41" s="52"/>
      <c r="DM41" s="52"/>
      <c r="DN41" s="52"/>
      <c r="DO41" s="52"/>
      <c r="DP41" s="52"/>
      <c r="DQ41" s="52"/>
      <c r="DR41" s="52"/>
      <c r="DS41" s="52"/>
      <c r="DT41" s="52"/>
      <c r="DU41" s="52"/>
      <c r="DV41" s="52"/>
      <c r="DW41" s="52"/>
      <c r="DX41" s="52"/>
      <c r="DY41" s="52"/>
      <c r="DZ41" s="52"/>
      <c r="EA41" s="52"/>
      <c r="EB41" s="52"/>
      <c r="EC41" s="52"/>
      <c r="ED41" s="52"/>
      <c r="EE41" s="52"/>
      <c r="EF41" s="52"/>
      <c r="EG41" s="52"/>
      <c r="EH41" s="52"/>
      <c r="EI41" s="52"/>
      <c r="EJ41" s="52"/>
      <c r="EK41" s="52"/>
      <c r="EL41" s="52"/>
      <c r="EM41" s="52"/>
      <c r="EN41" s="52"/>
      <c r="EO41" s="52"/>
      <c r="EP41" s="52"/>
      <c r="EQ41" s="52"/>
      <c r="ER41" s="52"/>
      <c r="ES41" s="52"/>
      <c r="ET41" s="52"/>
      <c r="EU41" s="52"/>
      <c r="EV41" s="52"/>
      <c r="EW41" s="52"/>
      <c r="EX41" s="52"/>
      <c r="EY41" s="52"/>
      <c r="EZ41" s="52"/>
      <c r="FA41" s="52"/>
      <c r="FB41" s="52"/>
      <c r="FC41" s="52"/>
      <c r="FD41" s="52"/>
      <c r="FE41" s="52"/>
      <c r="FF41" s="52"/>
      <c r="FG41" s="52"/>
      <c r="FH41" s="52"/>
      <c r="FI41" s="52"/>
      <c r="FJ41" s="52"/>
      <c r="FK41" s="52"/>
      <c r="FL41" s="52"/>
      <c r="FM41" s="52"/>
      <c r="FN41" s="52"/>
      <c r="FO41" s="52"/>
      <c r="FP41" s="52"/>
      <c r="FQ41" s="52"/>
      <c r="FR41" s="52"/>
      <c r="FS41" s="52"/>
      <c r="FT41" s="52"/>
      <c r="FU41" s="52"/>
      <c r="FV41" s="52"/>
      <c r="FW41" s="52"/>
      <c r="FX41" s="52"/>
      <c r="FY41" s="52"/>
      <c r="FZ41" s="52"/>
      <c r="GA41" s="52"/>
      <c r="GB41" s="52"/>
      <c r="GC41" s="52"/>
      <c r="GD41" s="52"/>
      <c r="GE41" s="52"/>
      <c r="GF41" s="52"/>
      <c r="GG41" s="52"/>
      <c r="GH41" s="52"/>
      <c r="GI41" s="52"/>
      <c r="GJ41" s="52"/>
      <c r="GK41" s="52"/>
      <c r="GL41" s="52"/>
      <c r="GM41" s="52"/>
      <c r="GN41" s="52"/>
      <c r="GO41" s="52"/>
      <c r="GP41" s="52"/>
      <c r="GQ41" s="52"/>
      <c r="GR41" s="52"/>
      <c r="GS41" s="52"/>
      <c r="GT41" s="52"/>
      <c r="GU41" s="52"/>
      <c r="GV41" s="52"/>
      <c r="GW41" s="52"/>
      <c r="GX41" s="52"/>
      <c r="GY41" s="52"/>
      <c r="GZ41" s="52"/>
      <c r="HA41" s="52"/>
      <c r="HB41" s="52"/>
      <c r="HC41" s="52"/>
      <c r="HD41" s="52"/>
      <c r="HE41" s="52"/>
      <c r="HF41" s="52"/>
      <c r="HG41" s="52"/>
      <c r="HH41" s="52"/>
      <c r="HI41" s="52"/>
      <c r="HJ41" s="52"/>
      <c r="HK41" s="52"/>
      <c r="HL41" s="52"/>
      <c r="HM41" s="52"/>
      <c r="HN41" s="52"/>
      <c r="HO41" s="52"/>
      <c r="HP41" s="52"/>
      <c r="HQ41" s="52"/>
      <c r="HR41" s="52"/>
      <c r="HS41" s="52"/>
      <c r="HT41" s="52"/>
      <c r="HU41" s="52"/>
      <c r="HV41" s="52"/>
      <c r="HW41" s="52"/>
      <c r="HX41" s="52"/>
      <c r="HY41" s="52"/>
      <c r="HZ41" s="52"/>
      <c r="IA41" s="52"/>
      <c r="IB41" s="52"/>
      <c r="IC41" s="52"/>
      <c r="ID41" s="52"/>
      <c r="IE41" s="52"/>
      <c r="IF41" s="52"/>
      <c r="IG41" s="52"/>
      <c r="IH41" s="52"/>
      <c r="II41" s="52"/>
      <c r="IJ41" s="52"/>
      <c r="IK41" s="52"/>
      <c r="IL41" s="52"/>
      <c r="IM41" s="52"/>
      <c r="IN41" s="52"/>
      <c r="IO41" s="52"/>
      <c r="IP41" s="52"/>
      <c r="IQ41" s="52"/>
      <c r="IR41" s="52"/>
      <c r="IS41" s="52"/>
      <c r="IT41" s="52"/>
      <c r="IU41" s="52"/>
      <c r="IV41" s="52"/>
    </row>
    <row r="42" spans="1:256" ht="42" customHeight="1" x14ac:dyDescent="0.3">
      <c r="A42" s="83" t="s">
        <v>89</v>
      </c>
      <c r="B42" s="142"/>
      <c r="C42" s="45">
        <v>1044</v>
      </c>
      <c r="D42" s="45">
        <f>1044+20+40</f>
        <v>1104</v>
      </c>
      <c r="E42" s="45">
        <v>1044</v>
      </c>
      <c r="F42" s="45">
        <v>1044</v>
      </c>
      <c r="G42" s="45">
        <v>1044</v>
      </c>
      <c r="H42" s="51"/>
      <c r="I42" s="52" t="s">
        <v>48</v>
      </c>
      <c r="J42" s="52" t="s">
        <v>195</v>
      </c>
      <c r="K42" s="52"/>
      <c r="L42" s="52"/>
      <c r="M42" s="52" t="s">
        <v>48</v>
      </c>
      <c r="N42" s="52"/>
      <c r="O42" s="52"/>
      <c r="P42" s="52"/>
      <c r="Q42" s="52"/>
      <c r="R42" s="52"/>
      <c r="S42" s="52"/>
      <c r="T42" s="52"/>
      <c r="U42" s="52"/>
      <c r="V42" s="52"/>
      <c r="W42" s="52"/>
      <c r="X42" s="52"/>
      <c r="Y42" s="52"/>
      <c r="Z42" s="52"/>
      <c r="AA42" s="52"/>
      <c r="AB42" s="52"/>
      <c r="AC42" s="52"/>
      <c r="AD42" s="52"/>
      <c r="AE42" s="52"/>
      <c r="AF42" s="52"/>
      <c r="AG42" s="52"/>
      <c r="AH42" s="52"/>
      <c r="AI42" s="52"/>
      <c r="AJ42" s="52"/>
      <c r="AK42" s="52"/>
      <c r="AL42" s="52"/>
      <c r="AM42" s="52"/>
      <c r="AN42" s="52"/>
      <c r="AO42" s="52"/>
      <c r="AP42" s="52"/>
      <c r="AQ42" s="52"/>
      <c r="AR42" s="52"/>
      <c r="AS42" s="52"/>
      <c r="AT42" s="52"/>
      <c r="AU42" s="52"/>
      <c r="AV42" s="52"/>
      <c r="AW42" s="52"/>
      <c r="AX42" s="52"/>
      <c r="AY42" s="52"/>
      <c r="AZ42" s="52"/>
      <c r="BA42" s="52"/>
      <c r="BB42" s="52"/>
      <c r="BC42" s="52"/>
      <c r="BD42" s="52"/>
      <c r="BE42" s="52"/>
      <c r="BF42" s="52"/>
      <c r="BG42" s="52"/>
      <c r="BH42" s="52"/>
      <c r="BI42" s="52"/>
      <c r="BJ42" s="52"/>
      <c r="BK42" s="52"/>
      <c r="BL42" s="52"/>
      <c r="BM42" s="52"/>
      <c r="BN42" s="52"/>
      <c r="BO42" s="52"/>
      <c r="BP42" s="52"/>
      <c r="BQ42" s="52"/>
      <c r="BR42" s="52"/>
      <c r="BS42" s="52"/>
      <c r="BT42" s="52"/>
      <c r="BU42" s="52"/>
      <c r="BV42" s="52"/>
      <c r="BW42" s="52"/>
      <c r="BX42" s="52"/>
      <c r="BY42" s="52"/>
      <c r="BZ42" s="52"/>
      <c r="CA42" s="52"/>
      <c r="CB42" s="52"/>
      <c r="CC42" s="52"/>
      <c r="CD42" s="52"/>
      <c r="CE42" s="52"/>
      <c r="CF42" s="52"/>
      <c r="CG42" s="52"/>
      <c r="CH42" s="52"/>
      <c r="CI42" s="52"/>
      <c r="CJ42" s="52"/>
      <c r="CK42" s="52"/>
      <c r="CL42" s="52"/>
      <c r="CM42" s="52"/>
      <c r="CN42" s="52"/>
      <c r="CO42" s="52"/>
      <c r="CP42" s="52"/>
      <c r="CQ42" s="52"/>
      <c r="CR42" s="52"/>
      <c r="CS42" s="52"/>
      <c r="CT42" s="52"/>
      <c r="CU42" s="52"/>
      <c r="CV42" s="52"/>
      <c r="CW42" s="52"/>
      <c r="CX42" s="52"/>
      <c r="CY42" s="52"/>
      <c r="CZ42" s="52"/>
      <c r="DA42" s="52"/>
      <c r="DB42" s="52"/>
      <c r="DC42" s="52"/>
      <c r="DD42" s="52"/>
      <c r="DE42" s="52"/>
      <c r="DF42" s="52"/>
      <c r="DG42" s="52"/>
      <c r="DH42" s="52"/>
      <c r="DI42" s="52"/>
      <c r="DJ42" s="52"/>
      <c r="DK42" s="52"/>
      <c r="DL42" s="52"/>
      <c r="DM42" s="52"/>
      <c r="DN42" s="52"/>
      <c r="DO42" s="52"/>
      <c r="DP42" s="52"/>
      <c r="DQ42" s="52"/>
      <c r="DR42" s="52"/>
      <c r="DS42" s="52"/>
      <c r="DT42" s="52"/>
      <c r="DU42" s="52"/>
      <c r="DV42" s="52"/>
      <c r="DW42" s="52"/>
      <c r="DX42" s="52"/>
      <c r="DY42" s="52"/>
      <c r="DZ42" s="52"/>
      <c r="EA42" s="52"/>
      <c r="EB42" s="52"/>
      <c r="EC42" s="52"/>
      <c r="ED42" s="52"/>
      <c r="EE42" s="52"/>
      <c r="EF42" s="52"/>
      <c r="EG42" s="52"/>
      <c r="EH42" s="52"/>
      <c r="EI42" s="52"/>
      <c r="EJ42" s="52"/>
      <c r="EK42" s="52"/>
      <c r="EL42" s="52"/>
      <c r="EM42" s="52"/>
      <c r="EN42" s="52"/>
      <c r="EO42" s="52"/>
      <c r="EP42" s="52"/>
      <c r="EQ42" s="52"/>
      <c r="ER42" s="52"/>
      <c r="ES42" s="52"/>
      <c r="ET42" s="52"/>
      <c r="EU42" s="52"/>
      <c r="EV42" s="52"/>
      <c r="EW42" s="52"/>
      <c r="EX42" s="52"/>
      <c r="EY42" s="52"/>
      <c r="EZ42" s="52"/>
      <c r="FA42" s="52"/>
      <c r="FB42" s="52"/>
      <c r="FC42" s="52"/>
      <c r="FD42" s="52"/>
      <c r="FE42" s="52"/>
      <c r="FF42" s="52"/>
      <c r="FG42" s="52"/>
      <c r="FH42" s="52"/>
      <c r="FI42" s="52"/>
      <c r="FJ42" s="52"/>
      <c r="FK42" s="52"/>
      <c r="FL42" s="52"/>
      <c r="FM42" s="52"/>
      <c r="FN42" s="52"/>
      <c r="FO42" s="52"/>
      <c r="FP42" s="52"/>
      <c r="FQ42" s="52"/>
      <c r="FR42" s="52"/>
      <c r="FS42" s="52"/>
      <c r="FT42" s="52"/>
      <c r="FU42" s="52"/>
      <c r="FV42" s="52"/>
      <c r="FW42" s="52"/>
      <c r="FX42" s="52"/>
      <c r="FY42" s="52"/>
      <c r="FZ42" s="52"/>
      <c r="GA42" s="52"/>
      <c r="GB42" s="52"/>
      <c r="GC42" s="52"/>
      <c r="GD42" s="52"/>
      <c r="GE42" s="52"/>
      <c r="GF42" s="52"/>
      <c r="GG42" s="52"/>
      <c r="GH42" s="52"/>
      <c r="GI42" s="52"/>
      <c r="GJ42" s="52"/>
      <c r="GK42" s="52"/>
      <c r="GL42" s="52"/>
      <c r="GM42" s="52"/>
      <c r="GN42" s="52"/>
      <c r="GO42" s="52"/>
      <c r="GP42" s="52"/>
      <c r="GQ42" s="52"/>
      <c r="GR42" s="52"/>
      <c r="GS42" s="52"/>
      <c r="GT42" s="52"/>
      <c r="GU42" s="52"/>
      <c r="GV42" s="52"/>
      <c r="GW42" s="52"/>
      <c r="GX42" s="52"/>
      <c r="GY42" s="52"/>
      <c r="GZ42" s="52"/>
      <c r="HA42" s="52"/>
      <c r="HB42" s="52"/>
      <c r="HC42" s="52"/>
      <c r="HD42" s="52"/>
      <c r="HE42" s="52"/>
      <c r="HF42" s="52"/>
      <c r="HG42" s="52"/>
      <c r="HH42" s="52"/>
      <c r="HI42" s="52"/>
      <c r="HJ42" s="52"/>
      <c r="HK42" s="52"/>
      <c r="HL42" s="52"/>
      <c r="HM42" s="52"/>
      <c r="HN42" s="52"/>
      <c r="HO42" s="52"/>
      <c r="HP42" s="52"/>
      <c r="HQ42" s="52"/>
      <c r="HR42" s="52"/>
      <c r="HS42" s="52"/>
      <c r="HT42" s="52"/>
      <c r="HU42" s="52"/>
      <c r="HV42" s="52"/>
      <c r="HW42" s="52"/>
      <c r="HX42" s="52"/>
      <c r="HY42" s="52"/>
      <c r="HZ42" s="52"/>
      <c r="IA42" s="52"/>
      <c r="IB42" s="52"/>
      <c r="IC42" s="52"/>
      <c r="ID42" s="52"/>
      <c r="IE42" s="52"/>
      <c r="IF42" s="52"/>
      <c r="IG42" s="52"/>
      <c r="IH42" s="52"/>
      <c r="II42" s="52"/>
      <c r="IJ42" s="52"/>
      <c r="IK42" s="52"/>
      <c r="IL42" s="52"/>
      <c r="IM42" s="52"/>
      <c r="IN42" s="52"/>
      <c r="IO42" s="52"/>
      <c r="IP42" s="52"/>
      <c r="IQ42" s="52"/>
      <c r="IR42" s="52"/>
      <c r="IS42" s="52"/>
      <c r="IT42" s="52"/>
      <c r="IU42" s="52"/>
      <c r="IV42" s="52"/>
    </row>
    <row r="43" spans="1:256" ht="15.6" x14ac:dyDescent="0.3">
      <c r="A43" s="126"/>
      <c r="B43" s="126"/>
      <c r="C43" s="143"/>
      <c r="D43" s="144"/>
      <c r="E43" s="144"/>
      <c r="F43" s="144"/>
      <c r="G43" s="144"/>
      <c r="H43" s="144"/>
      <c r="I43" s="51"/>
      <c r="J43" s="54" t="s">
        <v>48</v>
      </c>
      <c r="K43" s="55"/>
      <c r="L43" s="55"/>
      <c r="M43" s="55"/>
      <c r="N43" s="52"/>
      <c r="O43" s="52"/>
      <c r="P43" s="52"/>
      <c r="Q43" s="52"/>
      <c r="R43" s="52"/>
      <c r="S43" s="52"/>
      <c r="T43" s="52"/>
      <c r="U43" s="52"/>
      <c r="V43" s="52"/>
      <c r="W43" s="52"/>
      <c r="X43" s="52"/>
      <c r="Y43" s="52"/>
      <c r="Z43" s="52"/>
      <c r="AA43" s="52"/>
      <c r="AB43" s="52"/>
      <c r="AC43" s="52"/>
      <c r="AD43" s="52"/>
      <c r="AE43" s="52"/>
      <c r="AF43" s="52"/>
      <c r="AG43" s="52"/>
      <c r="AH43" s="52"/>
      <c r="AI43" s="52"/>
      <c r="AJ43" s="52"/>
      <c r="AK43" s="52"/>
      <c r="AL43" s="52"/>
      <c r="AM43" s="52"/>
      <c r="AN43" s="52"/>
      <c r="AO43" s="52"/>
      <c r="AP43" s="52"/>
      <c r="AQ43" s="52"/>
      <c r="AR43" s="52"/>
      <c r="AS43" s="52"/>
      <c r="AT43" s="52"/>
      <c r="AU43" s="52"/>
      <c r="AV43" s="52"/>
      <c r="AW43" s="52"/>
      <c r="AX43" s="52"/>
      <c r="AY43" s="52"/>
      <c r="AZ43" s="52"/>
      <c r="BA43" s="52"/>
      <c r="BB43" s="52"/>
      <c r="BC43" s="52"/>
      <c r="BD43" s="52"/>
      <c r="BE43" s="52"/>
      <c r="BF43" s="52"/>
      <c r="BG43" s="52"/>
      <c r="BH43" s="52"/>
      <c r="BI43" s="52"/>
      <c r="BJ43" s="52"/>
      <c r="BK43" s="52"/>
      <c r="BL43" s="52"/>
      <c r="BM43" s="52"/>
      <c r="BN43" s="52"/>
      <c r="BO43" s="52"/>
      <c r="BP43" s="52"/>
      <c r="BQ43" s="52"/>
      <c r="BR43" s="52"/>
      <c r="BS43" s="52"/>
      <c r="BT43" s="52"/>
      <c r="BU43" s="52"/>
      <c r="BV43" s="52"/>
      <c r="BW43" s="52"/>
      <c r="BX43" s="52"/>
      <c r="BY43" s="52"/>
      <c r="BZ43" s="52"/>
      <c r="CA43" s="52"/>
      <c r="CB43" s="52"/>
      <c r="CC43" s="52"/>
      <c r="CD43" s="52"/>
      <c r="CE43" s="52"/>
      <c r="CF43" s="52"/>
      <c r="CG43" s="52"/>
      <c r="CH43" s="52"/>
      <c r="CI43" s="52"/>
      <c r="CJ43" s="52"/>
      <c r="CK43" s="52"/>
      <c r="CL43" s="52"/>
      <c r="CM43" s="52"/>
      <c r="CN43" s="52"/>
      <c r="CO43" s="52"/>
      <c r="CP43" s="52"/>
      <c r="CQ43" s="52"/>
      <c r="CR43" s="52"/>
      <c r="CS43" s="52"/>
      <c r="CT43" s="52"/>
      <c r="CU43" s="52"/>
      <c r="CV43" s="52"/>
      <c r="CW43" s="52"/>
      <c r="CX43" s="52"/>
      <c r="CY43" s="52"/>
      <c r="CZ43" s="52"/>
      <c r="DA43" s="52"/>
      <c r="DB43" s="52"/>
      <c r="DC43" s="52"/>
      <c r="DD43" s="52"/>
      <c r="DE43" s="52"/>
      <c r="DF43" s="52"/>
      <c r="DG43" s="52"/>
      <c r="DH43" s="52"/>
      <c r="DI43" s="52"/>
      <c r="DJ43" s="52"/>
      <c r="DK43" s="52"/>
      <c r="DL43" s="52"/>
      <c r="DM43" s="52"/>
      <c r="DN43" s="52"/>
      <c r="DO43" s="52"/>
      <c r="DP43" s="52"/>
      <c r="DQ43" s="52"/>
      <c r="DR43" s="52"/>
      <c r="DS43" s="52"/>
      <c r="DT43" s="52"/>
      <c r="DU43" s="52"/>
      <c r="DV43" s="52"/>
      <c r="DW43" s="52"/>
      <c r="DX43" s="52"/>
      <c r="DY43" s="52"/>
      <c r="DZ43" s="52"/>
      <c r="EA43" s="52"/>
      <c r="EB43" s="52"/>
      <c r="EC43" s="52"/>
      <c r="ED43" s="52"/>
      <c r="EE43" s="52"/>
      <c r="EF43" s="52"/>
      <c r="EG43" s="52"/>
      <c r="EH43" s="52"/>
      <c r="EI43" s="52"/>
      <c r="EJ43" s="52"/>
      <c r="EK43" s="52"/>
      <c r="EL43" s="52"/>
      <c r="EM43" s="52"/>
      <c r="EN43" s="52"/>
      <c r="EO43" s="52"/>
      <c r="EP43" s="52"/>
      <c r="EQ43" s="52"/>
      <c r="ER43" s="52"/>
      <c r="ES43" s="52"/>
      <c r="ET43" s="52"/>
      <c r="EU43" s="52"/>
      <c r="EV43" s="52"/>
      <c r="EW43" s="52"/>
      <c r="EX43" s="52"/>
      <c r="EY43" s="52"/>
      <c r="EZ43" s="52"/>
      <c r="FA43" s="52"/>
      <c r="FB43" s="52"/>
      <c r="FC43" s="52"/>
      <c r="FD43" s="52"/>
      <c r="FE43" s="52"/>
      <c r="FF43" s="52"/>
      <c r="FG43" s="52"/>
      <c r="FH43" s="52"/>
      <c r="FI43" s="52"/>
      <c r="FJ43" s="52"/>
      <c r="FK43" s="52"/>
      <c r="FL43" s="52"/>
      <c r="FM43" s="52"/>
      <c r="FN43" s="52"/>
      <c r="FO43" s="52"/>
      <c r="FP43" s="52"/>
      <c r="FQ43" s="52"/>
      <c r="FR43" s="52"/>
      <c r="FS43" s="52"/>
      <c r="FT43" s="52"/>
      <c r="FU43" s="52"/>
      <c r="FV43" s="52"/>
      <c r="FW43" s="52"/>
      <c r="FX43" s="52"/>
      <c r="FY43" s="52"/>
      <c r="FZ43" s="52"/>
      <c r="GA43" s="52"/>
      <c r="GB43" s="52"/>
      <c r="GC43" s="52"/>
      <c r="GD43" s="52"/>
      <c r="GE43" s="52"/>
      <c r="GF43" s="52"/>
      <c r="GG43" s="52"/>
      <c r="GH43" s="52"/>
      <c r="GI43" s="52"/>
      <c r="GJ43" s="52"/>
      <c r="GK43" s="52"/>
      <c r="GL43" s="52"/>
      <c r="GM43" s="52"/>
      <c r="GN43" s="52"/>
      <c r="GO43" s="52"/>
      <c r="GP43" s="52"/>
      <c r="GQ43" s="52"/>
      <c r="GR43" s="52"/>
      <c r="GS43" s="52"/>
      <c r="GT43" s="52"/>
      <c r="GU43" s="52"/>
      <c r="GV43" s="52"/>
      <c r="GW43" s="52"/>
      <c r="GX43" s="52"/>
      <c r="GY43" s="52"/>
      <c r="GZ43" s="52"/>
      <c r="HA43" s="52"/>
      <c r="HB43" s="52"/>
      <c r="HC43" s="52"/>
      <c r="HD43" s="52"/>
      <c r="HE43" s="52"/>
      <c r="HF43" s="52"/>
      <c r="HG43" s="52"/>
      <c r="HH43" s="52"/>
      <c r="HI43" s="52"/>
      <c r="HJ43" s="52"/>
      <c r="HK43" s="52"/>
      <c r="HL43" s="52"/>
      <c r="HM43" s="52"/>
      <c r="HN43" s="52"/>
      <c r="HO43" s="52"/>
      <c r="HP43" s="52"/>
      <c r="HQ43" s="52"/>
      <c r="HR43" s="52"/>
      <c r="HS43" s="52"/>
      <c r="HT43" s="52"/>
      <c r="HU43" s="52"/>
      <c r="HV43" s="52"/>
      <c r="HW43" s="52"/>
      <c r="HX43" s="52"/>
      <c r="HY43" s="52"/>
      <c r="HZ43" s="52"/>
      <c r="IA43" s="52"/>
      <c r="IB43" s="52"/>
      <c r="IC43" s="52"/>
      <c r="ID43" s="52"/>
      <c r="IE43" s="52"/>
      <c r="IF43" s="52"/>
      <c r="IG43" s="52"/>
      <c r="IH43" s="52"/>
      <c r="II43" s="52"/>
      <c r="IJ43" s="52"/>
      <c r="IK43" s="52"/>
      <c r="IL43" s="52"/>
      <c r="IM43" s="52"/>
      <c r="IN43" s="52"/>
      <c r="IO43" s="52"/>
      <c r="IP43" s="52"/>
      <c r="IQ43" s="52"/>
      <c r="IR43" s="52"/>
      <c r="IS43" s="52"/>
      <c r="IT43" s="52"/>
      <c r="IU43" s="52"/>
      <c r="IV43" s="52"/>
    </row>
    <row r="44" spans="1:256" ht="27" customHeight="1" x14ac:dyDescent="0.3">
      <c r="A44" s="687" t="s">
        <v>56</v>
      </c>
      <c r="B44" s="687" t="s">
        <v>5</v>
      </c>
      <c r="C44" s="687" t="s">
        <v>300</v>
      </c>
      <c r="D44" s="687" t="s">
        <v>301</v>
      </c>
      <c r="E44" s="687" t="s">
        <v>37</v>
      </c>
      <c r="F44" s="687"/>
      <c r="G44" s="687"/>
    </row>
    <row r="45" spans="1:256" ht="27" customHeight="1" x14ac:dyDescent="0.3">
      <c r="A45" s="687"/>
      <c r="B45" s="687"/>
      <c r="C45" s="687"/>
      <c r="D45" s="687"/>
      <c r="E45" s="497" t="s">
        <v>105</v>
      </c>
      <c r="F45" s="497" t="s">
        <v>210</v>
      </c>
      <c r="G45" s="497" t="s">
        <v>284</v>
      </c>
      <c r="H45" s="53" t="s">
        <v>48</v>
      </c>
      <c r="I45" s="59" t="s">
        <v>48</v>
      </c>
    </row>
    <row r="46" spans="1:256" ht="31.95" customHeight="1" x14ac:dyDescent="0.3">
      <c r="A46" s="117" t="s">
        <v>76</v>
      </c>
      <c r="B46" s="83"/>
      <c r="C46" s="49">
        <v>7426</v>
      </c>
      <c r="D46" s="298">
        <f>7872+800+1000</f>
        <v>9672</v>
      </c>
      <c r="E46" s="298">
        <v>8344</v>
      </c>
      <c r="F46" s="298">
        <v>8845</v>
      </c>
      <c r="G46" s="301">
        <v>9287</v>
      </c>
    </row>
    <row r="47" spans="1:256" ht="37.950000000000003" customHeight="1" x14ac:dyDescent="0.3">
      <c r="A47" s="119" t="s">
        <v>16</v>
      </c>
      <c r="B47" s="145" t="s">
        <v>14</v>
      </c>
      <c r="C47" s="140">
        <f t="shared" ref="C47:G47" si="1">C46</f>
        <v>7426</v>
      </c>
      <c r="D47" s="140">
        <f t="shared" si="1"/>
        <v>9672</v>
      </c>
      <c r="E47" s="140">
        <f t="shared" si="1"/>
        <v>8344</v>
      </c>
      <c r="F47" s="140">
        <f t="shared" si="1"/>
        <v>8845</v>
      </c>
      <c r="G47" s="140">
        <f t="shared" si="1"/>
        <v>9287</v>
      </c>
    </row>
    <row r="48" spans="1:256" x14ac:dyDescent="0.3">
      <c r="I48" s="59" t="s">
        <v>48</v>
      </c>
    </row>
  </sheetData>
  <mergeCells count="37">
    <mergeCell ref="D7:G7"/>
    <mergeCell ref="F1:G1"/>
    <mergeCell ref="D2:G2"/>
    <mergeCell ref="D3:G3"/>
    <mergeCell ref="D4:G4"/>
    <mergeCell ref="D6:G6"/>
    <mergeCell ref="A18:G18"/>
    <mergeCell ref="A26:J26"/>
    <mergeCell ref="A37:G37"/>
    <mergeCell ref="A39:G39"/>
    <mergeCell ref="A40:A41"/>
    <mergeCell ref="B40:B41"/>
    <mergeCell ref="C40:C41"/>
    <mergeCell ref="D40:D41"/>
    <mergeCell ref="E40:G40"/>
    <mergeCell ref="A19:L19"/>
    <mergeCell ref="A35:H35"/>
    <mergeCell ref="A21:G21"/>
    <mergeCell ref="A22:G22"/>
    <mergeCell ref="A25:G25"/>
    <mergeCell ref="A28:G28"/>
    <mergeCell ref="A30:A31"/>
    <mergeCell ref="A17:K17"/>
    <mergeCell ref="B15:E15"/>
    <mergeCell ref="A14:G14"/>
    <mergeCell ref="D8:G8"/>
    <mergeCell ref="D9:G9"/>
    <mergeCell ref="D10:G10"/>
    <mergeCell ref="B30:B31"/>
    <mergeCell ref="C30:C31"/>
    <mergeCell ref="D30:D31"/>
    <mergeCell ref="E30:G30"/>
    <mergeCell ref="A44:A45"/>
    <mergeCell ref="B44:B45"/>
    <mergeCell ref="C44:C45"/>
    <mergeCell ref="D44:D45"/>
    <mergeCell ref="E44:G44"/>
  </mergeCells>
  <hyperlinks>
    <hyperlink ref="G2" r:id="rId1" display="jl:31665116.100 "/>
  </hyperlinks>
  <pageMargins left="0.39370078740157483" right="0.19685039370078741" top="0.39370078740157483" bottom="0.39370078740157483" header="0.59055118110236227" footer="0.98425196850393704"/>
  <pageSetup paperSize="9" scale="71" orientation="landscape" useFirstPageNumber="1" r:id="rId2"/>
  <headerFooter alignWithMargins="0">
    <oddHeader>&amp;C&amp;P</oddHeader>
  </headerFooter>
  <rowBreaks count="2" manualBreakCount="2">
    <brk id="25" max="16383" man="1"/>
    <brk id="47"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50"/>
  <sheetViews>
    <sheetView zoomScale="60" zoomScaleNormal="60" zoomScaleSheetLayoutView="75" workbookViewId="0">
      <selection activeCell="D1" sqref="D1:G9"/>
    </sheetView>
  </sheetViews>
  <sheetFormatPr defaultRowHeight="13.8" x14ac:dyDescent="0.3"/>
  <cols>
    <col min="1" max="1" width="46.109375" style="58" customWidth="1"/>
    <col min="2" max="2" width="11.6640625" style="58" customWidth="1"/>
    <col min="3" max="3" width="15.6640625" style="53" customWidth="1"/>
    <col min="4" max="4" width="17.44140625" style="53" customWidth="1"/>
    <col min="5" max="5" width="18.88671875" style="53" customWidth="1"/>
    <col min="6" max="6" width="14.6640625" style="53" customWidth="1"/>
    <col min="7" max="7" width="14" style="53" customWidth="1"/>
    <col min="8" max="8" width="11" style="53" customWidth="1"/>
    <col min="9" max="9" width="11" style="59" customWidth="1"/>
    <col min="10" max="10" width="11.109375" style="53" customWidth="1"/>
    <col min="11" max="12" width="13.33203125" style="53" customWidth="1"/>
    <col min="13" max="13" width="13.88671875" style="53" customWidth="1"/>
    <col min="14" max="17" width="9.109375" style="53" customWidth="1"/>
    <col min="18" max="256" width="8.88671875" style="53"/>
    <col min="257" max="257" width="46.109375" style="53" customWidth="1"/>
    <col min="258" max="258" width="11.6640625" style="53" customWidth="1"/>
    <col min="259" max="259" width="15.6640625" style="53" customWidth="1"/>
    <col min="260" max="260" width="17.44140625" style="53" customWidth="1"/>
    <col min="261" max="261" width="18.88671875" style="53" customWidth="1"/>
    <col min="262" max="262" width="14.6640625" style="53" customWidth="1"/>
    <col min="263" max="263" width="14" style="53" customWidth="1"/>
    <col min="264" max="265" width="11" style="53" customWidth="1"/>
    <col min="266" max="266" width="11.109375" style="53" customWidth="1"/>
    <col min="267" max="268" width="13.33203125" style="53" customWidth="1"/>
    <col min="269" max="269" width="13.88671875" style="53" customWidth="1"/>
    <col min="270" max="273" width="9.109375" style="53" customWidth="1"/>
    <col min="274" max="512" width="8.88671875" style="53"/>
    <col min="513" max="513" width="46.109375" style="53" customWidth="1"/>
    <col min="514" max="514" width="11.6640625" style="53" customWidth="1"/>
    <col min="515" max="515" width="15.6640625" style="53" customWidth="1"/>
    <col min="516" max="516" width="17.44140625" style="53" customWidth="1"/>
    <col min="517" max="517" width="18.88671875" style="53" customWidth="1"/>
    <col min="518" max="518" width="14.6640625" style="53" customWidth="1"/>
    <col min="519" max="519" width="14" style="53" customWidth="1"/>
    <col min="520" max="521" width="11" style="53" customWidth="1"/>
    <col min="522" max="522" width="11.109375" style="53" customWidth="1"/>
    <col min="523" max="524" width="13.33203125" style="53" customWidth="1"/>
    <col min="525" max="525" width="13.88671875" style="53" customWidth="1"/>
    <col min="526" max="529" width="9.109375" style="53" customWidth="1"/>
    <col min="530" max="768" width="8.88671875" style="53"/>
    <col min="769" max="769" width="46.109375" style="53" customWidth="1"/>
    <col min="770" max="770" width="11.6640625" style="53" customWidth="1"/>
    <col min="771" max="771" width="15.6640625" style="53" customWidth="1"/>
    <col min="772" max="772" width="17.44140625" style="53" customWidth="1"/>
    <col min="773" max="773" width="18.88671875" style="53" customWidth="1"/>
    <col min="774" max="774" width="14.6640625" style="53" customWidth="1"/>
    <col min="775" max="775" width="14" style="53" customWidth="1"/>
    <col min="776" max="777" width="11" style="53" customWidth="1"/>
    <col min="778" max="778" width="11.109375" style="53" customWidth="1"/>
    <col min="779" max="780" width="13.33203125" style="53" customWidth="1"/>
    <col min="781" max="781" width="13.88671875" style="53" customWidth="1"/>
    <col min="782" max="785" width="9.109375" style="53" customWidth="1"/>
    <col min="786" max="1024" width="8.88671875" style="53"/>
    <col min="1025" max="1025" width="46.109375" style="53" customWidth="1"/>
    <col min="1026" max="1026" width="11.6640625" style="53" customWidth="1"/>
    <col min="1027" max="1027" width="15.6640625" style="53" customWidth="1"/>
    <col min="1028" max="1028" width="17.44140625" style="53" customWidth="1"/>
    <col min="1029" max="1029" width="18.88671875" style="53" customWidth="1"/>
    <col min="1030" max="1030" width="14.6640625" style="53" customWidth="1"/>
    <col min="1031" max="1031" width="14" style="53" customWidth="1"/>
    <col min="1032" max="1033" width="11" style="53" customWidth="1"/>
    <col min="1034" max="1034" width="11.109375" style="53" customWidth="1"/>
    <col min="1035" max="1036" width="13.33203125" style="53" customWidth="1"/>
    <col min="1037" max="1037" width="13.88671875" style="53" customWidth="1"/>
    <col min="1038" max="1041" width="9.109375" style="53" customWidth="1"/>
    <col min="1042" max="1280" width="8.88671875" style="53"/>
    <col min="1281" max="1281" width="46.109375" style="53" customWidth="1"/>
    <col min="1282" max="1282" width="11.6640625" style="53" customWidth="1"/>
    <col min="1283" max="1283" width="15.6640625" style="53" customWidth="1"/>
    <col min="1284" max="1284" width="17.44140625" style="53" customWidth="1"/>
    <col min="1285" max="1285" width="18.88671875" style="53" customWidth="1"/>
    <col min="1286" max="1286" width="14.6640625" style="53" customWidth="1"/>
    <col min="1287" max="1287" width="14" style="53" customWidth="1"/>
    <col min="1288" max="1289" width="11" style="53" customWidth="1"/>
    <col min="1290" max="1290" width="11.109375" style="53" customWidth="1"/>
    <col min="1291" max="1292" width="13.33203125" style="53" customWidth="1"/>
    <col min="1293" max="1293" width="13.88671875" style="53" customWidth="1"/>
    <col min="1294" max="1297" width="9.109375" style="53" customWidth="1"/>
    <col min="1298" max="1536" width="8.88671875" style="53"/>
    <col min="1537" max="1537" width="46.109375" style="53" customWidth="1"/>
    <col min="1538" max="1538" width="11.6640625" style="53" customWidth="1"/>
    <col min="1539" max="1539" width="15.6640625" style="53" customWidth="1"/>
    <col min="1540" max="1540" width="17.44140625" style="53" customWidth="1"/>
    <col min="1541" max="1541" width="18.88671875" style="53" customWidth="1"/>
    <col min="1542" max="1542" width="14.6640625" style="53" customWidth="1"/>
    <col min="1543" max="1543" width="14" style="53" customWidth="1"/>
    <col min="1544" max="1545" width="11" style="53" customWidth="1"/>
    <col min="1546" max="1546" width="11.109375" style="53" customWidth="1"/>
    <col min="1547" max="1548" width="13.33203125" style="53" customWidth="1"/>
    <col min="1549" max="1549" width="13.88671875" style="53" customWidth="1"/>
    <col min="1550" max="1553" width="9.109375" style="53" customWidth="1"/>
    <col min="1554" max="1792" width="8.88671875" style="53"/>
    <col min="1793" max="1793" width="46.109375" style="53" customWidth="1"/>
    <col min="1794" max="1794" width="11.6640625" style="53" customWidth="1"/>
    <col min="1795" max="1795" width="15.6640625" style="53" customWidth="1"/>
    <col min="1796" max="1796" width="17.44140625" style="53" customWidth="1"/>
    <col min="1797" max="1797" width="18.88671875" style="53" customWidth="1"/>
    <col min="1798" max="1798" width="14.6640625" style="53" customWidth="1"/>
    <col min="1799" max="1799" width="14" style="53" customWidth="1"/>
    <col min="1800" max="1801" width="11" style="53" customWidth="1"/>
    <col min="1802" max="1802" width="11.109375" style="53" customWidth="1"/>
    <col min="1803" max="1804" width="13.33203125" style="53" customWidth="1"/>
    <col min="1805" max="1805" width="13.88671875" style="53" customWidth="1"/>
    <col min="1806" max="1809" width="9.109375" style="53" customWidth="1"/>
    <col min="1810" max="2048" width="8.88671875" style="53"/>
    <col min="2049" max="2049" width="46.109375" style="53" customWidth="1"/>
    <col min="2050" max="2050" width="11.6640625" style="53" customWidth="1"/>
    <col min="2051" max="2051" width="15.6640625" style="53" customWidth="1"/>
    <col min="2052" max="2052" width="17.44140625" style="53" customWidth="1"/>
    <col min="2053" max="2053" width="18.88671875" style="53" customWidth="1"/>
    <col min="2054" max="2054" width="14.6640625" style="53" customWidth="1"/>
    <col min="2055" max="2055" width="14" style="53" customWidth="1"/>
    <col min="2056" max="2057" width="11" style="53" customWidth="1"/>
    <col min="2058" max="2058" width="11.109375" style="53" customWidth="1"/>
    <col min="2059" max="2060" width="13.33203125" style="53" customWidth="1"/>
    <col min="2061" max="2061" width="13.88671875" style="53" customWidth="1"/>
    <col min="2062" max="2065" width="9.109375" style="53" customWidth="1"/>
    <col min="2066" max="2304" width="8.88671875" style="53"/>
    <col min="2305" max="2305" width="46.109375" style="53" customWidth="1"/>
    <col min="2306" max="2306" width="11.6640625" style="53" customWidth="1"/>
    <col min="2307" max="2307" width="15.6640625" style="53" customWidth="1"/>
    <col min="2308" max="2308" width="17.44140625" style="53" customWidth="1"/>
    <col min="2309" max="2309" width="18.88671875" style="53" customWidth="1"/>
    <col min="2310" max="2310" width="14.6640625" style="53" customWidth="1"/>
    <col min="2311" max="2311" width="14" style="53" customWidth="1"/>
    <col min="2312" max="2313" width="11" style="53" customWidth="1"/>
    <col min="2314" max="2314" width="11.109375" style="53" customWidth="1"/>
    <col min="2315" max="2316" width="13.33203125" style="53" customWidth="1"/>
    <col min="2317" max="2317" width="13.88671875" style="53" customWidth="1"/>
    <col min="2318" max="2321" width="9.109375" style="53" customWidth="1"/>
    <col min="2322" max="2560" width="8.88671875" style="53"/>
    <col min="2561" max="2561" width="46.109375" style="53" customWidth="1"/>
    <col min="2562" max="2562" width="11.6640625" style="53" customWidth="1"/>
    <col min="2563" max="2563" width="15.6640625" style="53" customWidth="1"/>
    <col min="2564" max="2564" width="17.44140625" style="53" customWidth="1"/>
    <col min="2565" max="2565" width="18.88671875" style="53" customWidth="1"/>
    <col min="2566" max="2566" width="14.6640625" style="53" customWidth="1"/>
    <col min="2567" max="2567" width="14" style="53" customWidth="1"/>
    <col min="2568" max="2569" width="11" style="53" customWidth="1"/>
    <col min="2570" max="2570" width="11.109375" style="53" customWidth="1"/>
    <col min="2571" max="2572" width="13.33203125" style="53" customWidth="1"/>
    <col min="2573" max="2573" width="13.88671875" style="53" customWidth="1"/>
    <col min="2574" max="2577" width="9.109375" style="53" customWidth="1"/>
    <col min="2578" max="2816" width="8.88671875" style="53"/>
    <col min="2817" max="2817" width="46.109375" style="53" customWidth="1"/>
    <col min="2818" max="2818" width="11.6640625" style="53" customWidth="1"/>
    <col min="2819" max="2819" width="15.6640625" style="53" customWidth="1"/>
    <col min="2820" max="2820" width="17.44140625" style="53" customWidth="1"/>
    <col min="2821" max="2821" width="18.88671875" style="53" customWidth="1"/>
    <col min="2822" max="2822" width="14.6640625" style="53" customWidth="1"/>
    <col min="2823" max="2823" width="14" style="53" customWidth="1"/>
    <col min="2824" max="2825" width="11" style="53" customWidth="1"/>
    <col min="2826" max="2826" width="11.109375" style="53" customWidth="1"/>
    <col min="2827" max="2828" width="13.33203125" style="53" customWidth="1"/>
    <col min="2829" max="2829" width="13.88671875" style="53" customWidth="1"/>
    <col min="2830" max="2833" width="9.109375" style="53" customWidth="1"/>
    <col min="2834" max="3072" width="8.88671875" style="53"/>
    <col min="3073" max="3073" width="46.109375" style="53" customWidth="1"/>
    <col min="3074" max="3074" width="11.6640625" style="53" customWidth="1"/>
    <col min="3075" max="3075" width="15.6640625" style="53" customWidth="1"/>
    <col min="3076" max="3076" width="17.44140625" style="53" customWidth="1"/>
    <col min="3077" max="3077" width="18.88671875" style="53" customWidth="1"/>
    <col min="3078" max="3078" width="14.6640625" style="53" customWidth="1"/>
    <col min="3079" max="3079" width="14" style="53" customWidth="1"/>
    <col min="3080" max="3081" width="11" style="53" customWidth="1"/>
    <col min="3082" max="3082" width="11.109375" style="53" customWidth="1"/>
    <col min="3083" max="3084" width="13.33203125" style="53" customWidth="1"/>
    <col min="3085" max="3085" width="13.88671875" style="53" customWidth="1"/>
    <col min="3086" max="3089" width="9.109375" style="53" customWidth="1"/>
    <col min="3090" max="3328" width="8.88671875" style="53"/>
    <col min="3329" max="3329" width="46.109375" style="53" customWidth="1"/>
    <col min="3330" max="3330" width="11.6640625" style="53" customWidth="1"/>
    <col min="3331" max="3331" width="15.6640625" style="53" customWidth="1"/>
    <col min="3332" max="3332" width="17.44140625" style="53" customWidth="1"/>
    <col min="3333" max="3333" width="18.88671875" style="53" customWidth="1"/>
    <col min="3334" max="3334" width="14.6640625" style="53" customWidth="1"/>
    <col min="3335" max="3335" width="14" style="53" customWidth="1"/>
    <col min="3336" max="3337" width="11" style="53" customWidth="1"/>
    <col min="3338" max="3338" width="11.109375" style="53" customWidth="1"/>
    <col min="3339" max="3340" width="13.33203125" style="53" customWidth="1"/>
    <col min="3341" max="3341" width="13.88671875" style="53" customWidth="1"/>
    <col min="3342" max="3345" width="9.109375" style="53" customWidth="1"/>
    <col min="3346" max="3584" width="8.88671875" style="53"/>
    <col min="3585" max="3585" width="46.109375" style="53" customWidth="1"/>
    <col min="3586" max="3586" width="11.6640625" style="53" customWidth="1"/>
    <col min="3587" max="3587" width="15.6640625" style="53" customWidth="1"/>
    <col min="3588" max="3588" width="17.44140625" style="53" customWidth="1"/>
    <col min="3589" max="3589" width="18.88671875" style="53" customWidth="1"/>
    <col min="3590" max="3590" width="14.6640625" style="53" customWidth="1"/>
    <col min="3591" max="3591" width="14" style="53" customWidth="1"/>
    <col min="3592" max="3593" width="11" style="53" customWidth="1"/>
    <col min="3594" max="3594" width="11.109375" style="53" customWidth="1"/>
    <col min="3595" max="3596" width="13.33203125" style="53" customWidth="1"/>
    <col min="3597" max="3597" width="13.88671875" style="53" customWidth="1"/>
    <col min="3598" max="3601" width="9.109375" style="53" customWidth="1"/>
    <col min="3602" max="3840" width="8.88671875" style="53"/>
    <col min="3841" max="3841" width="46.109375" style="53" customWidth="1"/>
    <col min="3842" max="3842" width="11.6640625" style="53" customWidth="1"/>
    <col min="3843" max="3843" width="15.6640625" style="53" customWidth="1"/>
    <col min="3844" max="3844" width="17.44140625" style="53" customWidth="1"/>
    <col min="3845" max="3845" width="18.88671875" style="53" customWidth="1"/>
    <col min="3846" max="3846" width="14.6640625" style="53" customWidth="1"/>
    <col min="3847" max="3847" width="14" style="53" customWidth="1"/>
    <col min="3848" max="3849" width="11" style="53" customWidth="1"/>
    <col min="3850" max="3850" width="11.109375" style="53" customWidth="1"/>
    <col min="3851" max="3852" width="13.33203125" style="53" customWidth="1"/>
    <col min="3853" max="3853" width="13.88671875" style="53" customWidth="1"/>
    <col min="3854" max="3857" width="9.109375" style="53" customWidth="1"/>
    <col min="3858" max="4096" width="8.88671875" style="53"/>
    <col min="4097" max="4097" width="46.109375" style="53" customWidth="1"/>
    <col min="4098" max="4098" width="11.6640625" style="53" customWidth="1"/>
    <col min="4099" max="4099" width="15.6640625" style="53" customWidth="1"/>
    <col min="4100" max="4100" width="17.44140625" style="53" customWidth="1"/>
    <col min="4101" max="4101" width="18.88671875" style="53" customWidth="1"/>
    <col min="4102" max="4102" width="14.6640625" style="53" customWidth="1"/>
    <col min="4103" max="4103" width="14" style="53" customWidth="1"/>
    <col min="4104" max="4105" width="11" style="53" customWidth="1"/>
    <col min="4106" max="4106" width="11.109375" style="53" customWidth="1"/>
    <col min="4107" max="4108" width="13.33203125" style="53" customWidth="1"/>
    <col min="4109" max="4109" width="13.88671875" style="53" customWidth="1"/>
    <col min="4110" max="4113" width="9.109375" style="53" customWidth="1"/>
    <col min="4114" max="4352" width="8.88671875" style="53"/>
    <col min="4353" max="4353" width="46.109375" style="53" customWidth="1"/>
    <col min="4354" max="4354" width="11.6640625" style="53" customWidth="1"/>
    <col min="4355" max="4355" width="15.6640625" style="53" customWidth="1"/>
    <col min="4356" max="4356" width="17.44140625" style="53" customWidth="1"/>
    <col min="4357" max="4357" width="18.88671875" style="53" customWidth="1"/>
    <col min="4358" max="4358" width="14.6640625" style="53" customWidth="1"/>
    <col min="4359" max="4359" width="14" style="53" customWidth="1"/>
    <col min="4360" max="4361" width="11" style="53" customWidth="1"/>
    <col min="4362" max="4362" width="11.109375" style="53" customWidth="1"/>
    <col min="4363" max="4364" width="13.33203125" style="53" customWidth="1"/>
    <col min="4365" max="4365" width="13.88671875" style="53" customWidth="1"/>
    <col min="4366" max="4369" width="9.109375" style="53" customWidth="1"/>
    <col min="4370" max="4608" width="8.88671875" style="53"/>
    <col min="4609" max="4609" width="46.109375" style="53" customWidth="1"/>
    <col min="4610" max="4610" width="11.6640625" style="53" customWidth="1"/>
    <col min="4611" max="4611" width="15.6640625" style="53" customWidth="1"/>
    <col min="4612" max="4612" width="17.44140625" style="53" customWidth="1"/>
    <col min="4613" max="4613" width="18.88671875" style="53" customWidth="1"/>
    <col min="4614" max="4614" width="14.6640625" style="53" customWidth="1"/>
    <col min="4615" max="4615" width="14" style="53" customWidth="1"/>
    <col min="4616" max="4617" width="11" style="53" customWidth="1"/>
    <col min="4618" max="4618" width="11.109375" style="53" customWidth="1"/>
    <col min="4619" max="4620" width="13.33203125" style="53" customWidth="1"/>
    <col min="4621" max="4621" width="13.88671875" style="53" customWidth="1"/>
    <col min="4622" max="4625" width="9.109375" style="53" customWidth="1"/>
    <col min="4626" max="4864" width="8.88671875" style="53"/>
    <col min="4865" max="4865" width="46.109375" style="53" customWidth="1"/>
    <col min="4866" max="4866" width="11.6640625" style="53" customWidth="1"/>
    <col min="4867" max="4867" width="15.6640625" style="53" customWidth="1"/>
    <col min="4868" max="4868" width="17.44140625" style="53" customWidth="1"/>
    <col min="4869" max="4869" width="18.88671875" style="53" customWidth="1"/>
    <col min="4870" max="4870" width="14.6640625" style="53" customWidth="1"/>
    <col min="4871" max="4871" width="14" style="53" customWidth="1"/>
    <col min="4872" max="4873" width="11" style="53" customWidth="1"/>
    <col min="4874" max="4874" width="11.109375" style="53" customWidth="1"/>
    <col min="4875" max="4876" width="13.33203125" style="53" customWidth="1"/>
    <col min="4877" max="4877" width="13.88671875" style="53" customWidth="1"/>
    <col min="4878" max="4881" width="9.109375" style="53" customWidth="1"/>
    <col min="4882" max="5120" width="8.88671875" style="53"/>
    <col min="5121" max="5121" width="46.109375" style="53" customWidth="1"/>
    <col min="5122" max="5122" width="11.6640625" style="53" customWidth="1"/>
    <col min="5123" max="5123" width="15.6640625" style="53" customWidth="1"/>
    <col min="5124" max="5124" width="17.44140625" style="53" customWidth="1"/>
    <col min="5125" max="5125" width="18.88671875" style="53" customWidth="1"/>
    <col min="5126" max="5126" width="14.6640625" style="53" customWidth="1"/>
    <col min="5127" max="5127" width="14" style="53" customWidth="1"/>
    <col min="5128" max="5129" width="11" style="53" customWidth="1"/>
    <col min="5130" max="5130" width="11.109375" style="53" customWidth="1"/>
    <col min="5131" max="5132" width="13.33203125" style="53" customWidth="1"/>
    <col min="5133" max="5133" width="13.88671875" style="53" customWidth="1"/>
    <col min="5134" max="5137" width="9.109375" style="53" customWidth="1"/>
    <col min="5138" max="5376" width="8.88671875" style="53"/>
    <col min="5377" max="5377" width="46.109375" style="53" customWidth="1"/>
    <col min="5378" max="5378" width="11.6640625" style="53" customWidth="1"/>
    <col min="5379" max="5379" width="15.6640625" style="53" customWidth="1"/>
    <col min="5380" max="5380" width="17.44140625" style="53" customWidth="1"/>
    <col min="5381" max="5381" width="18.88671875" style="53" customWidth="1"/>
    <col min="5382" max="5382" width="14.6640625" style="53" customWidth="1"/>
    <col min="5383" max="5383" width="14" style="53" customWidth="1"/>
    <col min="5384" max="5385" width="11" style="53" customWidth="1"/>
    <col min="5386" max="5386" width="11.109375" style="53" customWidth="1"/>
    <col min="5387" max="5388" width="13.33203125" style="53" customWidth="1"/>
    <col min="5389" max="5389" width="13.88671875" style="53" customWidth="1"/>
    <col min="5390" max="5393" width="9.109375" style="53" customWidth="1"/>
    <col min="5394" max="5632" width="8.88671875" style="53"/>
    <col min="5633" max="5633" width="46.109375" style="53" customWidth="1"/>
    <col min="5634" max="5634" width="11.6640625" style="53" customWidth="1"/>
    <col min="5635" max="5635" width="15.6640625" style="53" customWidth="1"/>
    <col min="5636" max="5636" width="17.44140625" style="53" customWidth="1"/>
    <col min="5637" max="5637" width="18.88671875" style="53" customWidth="1"/>
    <col min="5638" max="5638" width="14.6640625" style="53" customWidth="1"/>
    <col min="5639" max="5639" width="14" style="53" customWidth="1"/>
    <col min="5640" max="5641" width="11" style="53" customWidth="1"/>
    <col min="5642" max="5642" width="11.109375" style="53" customWidth="1"/>
    <col min="5643" max="5644" width="13.33203125" style="53" customWidth="1"/>
    <col min="5645" max="5645" width="13.88671875" style="53" customWidth="1"/>
    <col min="5646" max="5649" width="9.109375" style="53" customWidth="1"/>
    <col min="5650" max="5888" width="8.88671875" style="53"/>
    <col min="5889" max="5889" width="46.109375" style="53" customWidth="1"/>
    <col min="5890" max="5890" width="11.6640625" style="53" customWidth="1"/>
    <col min="5891" max="5891" width="15.6640625" style="53" customWidth="1"/>
    <col min="5892" max="5892" width="17.44140625" style="53" customWidth="1"/>
    <col min="5893" max="5893" width="18.88671875" style="53" customWidth="1"/>
    <col min="5894" max="5894" width="14.6640625" style="53" customWidth="1"/>
    <col min="5895" max="5895" width="14" style="53" customWidth="1"/>
    <col min="5896" max="5897" width="11" style="53" customWidth="1"/>
    <col min="5898" max="5898" width="11.109375" style="53" customWidth="1"/>
    <col min="5899" max="5900" width="13.33203125" style="53" customWidth="1"/>
    <col min="5901" max="5901" width="13.88671875" style="53" customWidth="1"/>
    <col min="5902" max="5905" width="9.109375" style="53" customWidth="1"/>
    <col min="5906" max="6144" width="8.88671875" style="53"/>
    <col min="6145" max="6145" width="46.109375" style="53" customWidth="1"/>
    <col min="6146" max="6146" width="11.6640625" style="53" customWidth="1"/>
    <col min="6147" max="6147" width="15.6640625" style="53" customWidth="1"/>
    <col min="6148" max="6148" width="17.44140625" style="53" customWidth="1"/>
    <col min="6149" max="6149" width="18.88671875" style="53" customWidth="1"/>
    <col min="6150" max="6150" width="14.6640625" style="53" customWidth="1"/>
    <col min="6151" max="6151" width="14" style="53" customWidth="1"/>
    <col min="6152" max="6153" width="11" style="53" customWidth="1"/>
    <col min="6154" max="6154" width="11.109375" style="53" customWidth="1"/>
    <col min="6155" max="6156" width="13.33203125" style="53" customWidth="1"/>
    <col min="6157" max="6157" width="13.88671875" style="53" customWidth="1"/>
    <col min="6158" max="6161" width="9.109375" style="53" customWidth="1"/>
    <col min="6162" max="6400" width="8.88671875" style="53"/>
    <col min="6401" max="6401" width="46.109375" style="53" customWidth="1"/>
    <col min="6402" max="6402" width="11.6640625" style="53" customWidth="1"/>
    <col min="6403" max="6403" width="15.6640625" style="53" customWidth="1"/>
    <col min="6404" max="6404" width="17.44140625" style="53" customWidth="1"/>
    <col min="6405" max="6405" width="18.88671875" style="53" customWidth="1"/>
    <col min="6406" max="6406" width="14.6640625" style="53" customWidth="1"/>
    <col min="6407" max="6407" width="14" style="53" customWidth="1"/>
    <col min="6408" max="6409" width="11" style="53" customWidth="1"/>
    <col min="6410" max="6410" width="11.109375" style="53" customWidth="1"/>
    <col min="6411" max="6412" width="13.33203125" style="53" customWidth="1"/>
    <col min="6413" max="6413" width="13.88671875" style="53" customWidth="1"/>
    <col min="6414" max="6417" width="9.109375" style="53" customWidth="1"/>
    <col min="6418" max="6656" width="8.88671875" style="53"/>
    <col min="6657" max="6657" width="46.109375" style="53" customWidth="1"/>
    <col min="6658" max="6658" width="11.6640625" style="53" customWidth="1"/>
    <col min="6659" max="6659" width="15.6640625" style="53" customWidth="1"/>
    <col min="6660" max="6660" width="17.44140625" style="53" customWidth="1"/>
    <col min="6661" max="6661" width="18.88671875" style="53" customWidth="1"/>
    <col min="6662" max="6662" width="14.6640625" style="53" customWidth="1"/>
    <col min="6663" max="6663" width="14" style="53" customWidth="1"/>
    <col min="6664" max="6665" width="11" style="53" customWidth="1"/>
    <col min="6666" max="6666" width="11.109375" style="53" customWidth="1"/>
    <col min="6667" max="6668" width="13.33203125" style="53" customWidth="1"/>
    <col min="6669" max="6669" width="13.88671875" style="53" customWidth="1"/>
    <col min="6670" max="6673" width="9.109375" style="53" customWidth="1"/>
    <col min="6674" max="6912" width="8.88671875" style="53"/>
    <col min="6913" max="6913" width="46.109375" style="53" customWidth="1"/>
    <col min="6914" max="6914" width="11.6640625" style="53" customWidth="1"/>
    <col min="6915" max="6915" width="15.6640625" style="53" customWidth="1"/>
    <col min="6916" max="6916" width="17.44140625" style="53" customWidth="1"/>
    <col min="6917" max="6917" width="18.88671875" style="53" customWidth="1"/>
    <col min="6918" max="6918" width="14.6640625" style="53" customWidth="1"/>
    <col min="6919" max="6919" width="14" style="53" customWidth="1"/>
    <col min="6920" max="6921" width="11" style="53" customWidth="1"/>
    <col min="6922" max="6922" width="11.109375" style="53" customWidth="1"/>
    <col min="6923" max="6924" width="13.33203125" style="53" customWidth="1"/>
    <col min="6925" max="6925" width="13.88671875" style="53" customWidth="1"/>
    <col min="6926" max="6929" width="9.109375" style="53" customWidth="1"/>
    <col min="6930" max="7168" width="8.88671875" style="53"/>
    <col min="7169" max="7169" width="46.109375" style="53" customWidth="1"/>
    <col min="7170" max="7170" width="11.6640625" style="53" customWidth="1"/>
    <col min="7171" max="7171" width="15.6640625" style="53" customWidth="1"/>
    <col min="7172" max="7172" width="17.44140625" style="53" customWidth="1"/>
    <col min="7173" max="7173" width="18.88671875" style="53" customWidth="1"/>
    <col min="7174" max="7174" width="14.6640625" style="53" customWidth="1"/>
    <col min="7175" max="7175" width="14" style="53" customWidth="1"/>
    <col min="7176" max="7177" width="11" style="53" customWidth="1"/>
    <col min="7178" max="7178" width="11.109375" style="53" customWidth="1"/>
    <col min="7179" max="7180" width="13.33203125" style="53" customWidth="1"/>
    <col min="7181" max="7181" width="13.88671875" style="53" customWidth="1"/>
    <col min="7182" max="7185" width="9.109375" style="53" customWidth="1"/>
    <col min="7186" max="7424" width="8.88671875" style="53"/>
    <col min="7425" max="7425" width="46.109375" style="53" customWidth="1"/>
    <col min="7426" max="7426" width="11.6640625" style="53" customWidth="1"/>
    <col min="7427" max="7427" width="15.6640625" style="53" customWidth="1"/>
    <col min="7428" max="7428" width="17.44140625" style="53" customWidth="1"/>
    <col min="7429" max="7429" width="18.88671875" style="53" customWidth="1"/>
    <col min="7430" max="7430" width="14.6640625" style="53" customWidth="1"/>
    <col min="7431" max="7431" width="14" style="53" customWidth="1"/>
    <col min="7432" max="7433" width="11" style="53" customWidth="1"/>
    <col min="7434" max="7434" width="11.109375" style="53" customWidth="1"/>
    <col min="7435" max="7436" width="13.33203125" style="53" customWidth="1"/>
    <col min="7437" max="7437" width="13.88671875" style="53" customWidth="1"/>
    <col min="7438" max="7441" width="9.109375" style="53" customWidth="1"/>
    <col min="7442" max="7680" width="8.88671875" style="53"/>
    <col min="7681" max="7681" width="46.109375" style="53" customWidth="1"/>
    <col min="7682" max="7682" width="11.6640625" style="53" customWidth="1"/>
    <col min="7683" max="7683" width="15.6640625" style="53" customWidth="1"/>
    <col min="7684" max="7684" width="17.44140625" style="53" customWidth="1"/>
    <col min="7685" max="7685" width="18.88671875" style="53" customWidth="1"/>
    <col min="7686" max="7686" width="14.6640625" style="53" customWidth="1"/>
    <col min="7687" max="7687" width="14" style="53" customWidth="1"/>
    <col min="7688" max="7689" width="11" style="53" customWidth="1"/>
    <col min="7690" max="7690" width="11.109375" style="53" customWidth="1"/>
    <col min="7691" max="7692" width="13.33203125" style="53" customWidth="1"/>
    <col min="7693" max="7693" width="13.88671875" style="53" customWidth="1"/>
    <col min="7694" max="7697" width="9.109375" style="53" customWidth="1"/>
    <col min="7698" max="7936" width="8.88671875" style="53"/>
    <col min="7937" max="7937" width="46.109375" style="53" customWidth="1"/>
    <col min="7938" max="7938" width="11.6640625" style="53" customWidth="1"/>
    <col min="7939" max="7939" width="15.6640625" style="53" customWidth="1"/>
    <col min="7940" max="7940" width="17.44140625" style="53" customWidth="1"/>
    <col min="7941" max="7941" width="18.88671875" style="53" customWidth="1"/>
    <col min="7942" max="7942" width="14.6640625" style="53" customWidth="1"/>
    <col min="7943" max="7943" width="14" style="53" customWidth="1"/>
    <col min="7944" max="7945" width="11" style="53" customWidth="1"/>
    <col min="7946" max="7946" width="11.109375" style="53" customWidth="1"/>
    <col min="7947" max="7948" width="13.33203125" style="53" customWidth="1"/>
    <col min="7949" max="7949" width="13.88671875" style="53" customWidth="1"/>
    <col min="7950" max="7953" width="9.109375" style="53" customWidth="1"/>
    <col min="7954" max="8192" width="8.88671875" style="53"/>
    <col min="8193" max="8193" width="46.109375" style="53" customWidth="1"/>
    <col min="8194" max="8194" width="11.6640625" style="53" customWidth="1"/>
    <col min="8195" max="8195" width="15.6640625" style="53" customWidth="1"/>
    <col min="8196" max="8196" width="17.44140625" style="53" customWidth="1"/>
    <col min="8197" max="8197" width="18.88671875" style="53" customWidth="1"/>
    <col min="8198" max="8198" width="14.6640625" style="53" customWidth="1"/>
    <col min="8199" max="8199" width="14" style="53" customWidth="1"/>
    <col min="8200" max="8201" width="11" style="53" customWidth="1"/>
    <col min="8202" max="8202" width="11.109375" style="53" customWidth="1"/>
    <col min="8203" max="8204" width="13.33203125" style="53" customWidth="1"/>
    <col min="8205" max="8205" width="13.88671875" style="53" customWidth="1"/>
    <col min="8206" max="8209" width="9.109375" style="53" customWidth="1"/>
    <col min="8210" max="8448" width="8.88671875" style="53"/>
    <col min="8449" max="8449" width="46.109375" style="53" customWidth="1"/>
    <col min="8450" max="8450" width="11.6640625" style="53" customWidth="1"/>
    <col min="8451" max="8451" width="15.6640625" style="53" customWidth="1"/>
    <col min="8452" max="8452" width="17.44140625" style="53" customWidth="1"/>
    <col min="8453" max="8453" width="18.88671875" style="53" customWidth="1"/>
    <col min="8454" max="8454" width="14.6640625" style="53" customWidth="1"/>
    <col min="8455" max="8455" width="14" style="53" customWidth="1"/>
    <col min="8456" max="8457" width="11" style="53" customWidth="1"/>
    <col min="8458" max="8458" width="11.109375" style="53" customWidth="1"/>
    <col min="8459" max="8460" width="13.33203125" style="53" customWidth="1"/>
    <col min="8461" max="8461" width="13.88671875" style="53" customWidth="1"/>
    <col min="8462" max="8465" width="9.109375" style="53" customWidth="1"/>
    <col min="8466" max="8704" width="8.88671875" style="53"/>
    <col min="8705" max="8705" width="46.109375" style="53" customWidth="1"/>
    <col min="8706" max="8706" width="11.6640625" style="53" customWidth="1"/>
    <col min="8707" max="8707" width="15.6640625" style="53" customWidth="1"/>
    <col min="8708" max="8708" width="17.44140625" style="53" customWidth="1"/>
    <col min="8709" max="8709" width="18.88671875" style="53" customWidth="1"/>
    <col min="8710" max="8710" width="14.6640625" style="53" customWidth="1"/>
    <col min="8711" max="8711" width="14" style="53" customWidth="1"/>
    <col min="8712" max="8713" width="11" style="53" customWidth="1"/>
    <col min="8714" max="8714" width="11.109375" style="53" customWidth="1"/>
    <col min="8715" max="8716" width="13.33203125" style="53" customWidth="1"/>
    <col min="8717" max="8717" width="13.88671875" style="53" customWidth="1"/>
    <col min="8718" max="8721" width="9.109375" style="53" customWidth="1"/>
    <col min="8722" max="8960" width="8.88671875" style="53"/>
    <col min="8961" max="8961" width="46.109375" style="53" customWidth="1"/>
    <col min="8962" max="8962" width="11.6640625" style="53" customWidth="1"/>
    <col min="8963" max="8963" width="15.6640625" style="53" customWidth="1"/>
    <col min="8964" max="8964" width="17.44140625" style="53" customWidth="1"/>
    <col min="8965" max="8965" width="18.88671875" style="53" customWidth="1"/>
    <col min="8966" max="8966" width="14.6640625" style="53" customWidth="1"/>
    <col min="8967" max="8967" width="14" style="53" customWidth="1"/>
    <col min="8968" max="8969" width="11" style="53" customWidth="1"/>
    <col min="8970" max="8970" width="11.109375" style="53" customWidth="1"/>
    <col min="8971" max="8972" width="13.33203125" style="53" customWidth="1"/>
    <col min="8973" max="8973" width="13.88671875" style="53" customWidth="1"/>
    <col min="8974" max="8977" width="9.109375" style="53" customWidth="1"/>
    <col min="8978" max="9216" width="8.88671875" style="53"/>
    <col min="9217" max="9217" width="46.109375" style="53" customWidth="1"/>
    <col min="9218" max="9218" width="11.6640625" style="53" customWidth="1"/>
    <col min="9219" max="9219" width="15.6640625" style="53" customWidth="1"/>
    <col min="9220" max="9220" width="17.44140625" style="53" customWidth="1"/>
    <col min="9221" max="9221" width="18.88671875" style="53" customWidth="1"/>
    <col min="9222" max="9222" width="14.6640625" style="53" customWidth="1"/>
    <col min="9223" max="9223" width="14" style="53" customWidth="1"/>
    <col min="9224" max="9225" width="11" style="53" customWidth="1"/>
    <col min="9226" max="9226" width="11.109375" style="53" customWidth="1"/>
    <col min="9227" max="9228" width="13.33203125" style="53" customWidth="1"/>
    <col min="9229" max="9229" width="13.88671875" style="53" customWidth="1"/>
    <col min="9230" max="9233" width="9.109375" style="53" customWidth="1"/>
    <col min="9234" max="9472" width="8.88671875" style="53"/>
    <col min="9473" max="9473" width="46.109375" style="53" customWidth="1"/>
    <col min="9474" max="9474" width="11.6640625" style="53" customWidth="1"/>
    <col min="9475" max="9475" width="15.6640625" style="53" customWidth="1"/>
    <col min="9476" max="9476" width="17.44140625" style="53" customWidth="1"/>
    <col min="9477" max="9477" width="18.88671875" style="53" customWidth="1"/>
    <col min="9478" max="9478" width="14.6640625" style="53" customWidth="1"/>
    <col min="9479" max="9479" width="14" style="53" customWidth="1"/>
    <col min="9480" max="9481" width="11" style="53" customWidth="1"/>
    <col min="9482" max="9482" width="11.109375" style="53" customWidth="1"/>
    <col min="9483" max="9484" width="13.33203125" style="53" customWidth="1"/>
    <col min="9485" max="9485" width="13.88671875" style="53" customWidth="1"/>
    <col min="9486" max="9489" width="9.109375" style="53" customWidth="1"/>
    <col min="9490" max="9728" width="8.88671875" style="53"/>
    <col min="9729" max="9729" width="46.109375" style="53" customWidth="1"/>
    <col min="9730" max="9730" width="11.6640625" style="53" customWidth="1"/>
    <col min="9731" max="9731" width="15.6640625" style="53" customWidth="1"/>
    <col min="9732" max="9732" width="17.44140625" style="53" customWidth="1"/>
    <col min="9733" max="9733" width="18.88671875" style="53" customWidth="1"/>
    <col min="9734" max="9734" width="14.6640625" style="53" customWidth="1"/>
    <col min="9735" max="9735" width="14" style="53" customWidth="1"/>
    <col min="9736" max="9737" width="11" style="53" customWidth="1"/>
    <col min="9738" max="9738" width="11.109375" style="53" customWidth="1"/>
    <col min="9739" max="9740" width="13.33203125" style="53" customWidth="1"/>
    <col min="9741" max="9741" width="13.88671875" style="53" customWidth="1"/>
    <col min="9742" max="9745" width="9.109375" style="53" customWidth="1"/>
    <col min="9746" max="9984" width="8.88671875" style="53"/>
    <col min="9985" max="9985" width="46.109375" style="53" customWidth="1"/>
    <col min="9986" max="9986" width="11.6640625" style="53" customWidth="1"/>
    <col min="9987" max="9987" width="15.6640625" style="53" customWidth="1"/>
    <col min="9988" max="9988" width="17.44140625" style="53" customWidth="1"/>
    <col min="9989" max="9989" width="18.88671875" style="53" customWidth="1"/>
    <col min="9990" max="9990" width="14.6640625" style="53" customWidth="1"/>
    <col min="9991" max="9991" width="14" style="53" customWidth="1"/>
    <col min="9992" max="9993" width="11" style="53" customWidth="1"/>
    <col min="9994" max="9994" width="11.109375" style="53" customWidth="1"/>
    <col min="9995" max="9996" width="13.33203125" style="53" customWidth="1"/>
    <col min="9997" max="9997" width="13.88671875" style="53" customWidth="1"/>
    <col min="9998" max="10001" width="9.109375" style="53" customWidth="1"/>
    <col min="10002" max="10240" width="8.88671875" style="53"/>
    <col min="10241" max="10241" width="46.109375" style="53" customWidth="1"/>
    <col min="10242" max="10242" width="11.6640625" style="53" customWidth="1"/>
    <col min="10243" max="10243" width="15.6640625" style="53" customWidth="1"/>
    <col min="10244" max="10244" width="17.44140625" style="53" customWidth="1"/>
    <col min="10245" max="10245" width="18.88671875" style="53" customWidth="1"/>
    <col min="10246" max="10246" width="14.6640625" style="53" customWidth="1"/>
    <col min="10247" max="10247" width="14" style="53" customWidth="1"/>
    <col min="10248" max="10249" width="11" style="53" customWidth="1"/>
    <col min="10250" max="10250" width="11.109375" style="53" customWidth="1"/>
    <col min="10251" max="10252" width="13.33203125" style="53" customWidth="1"/>
    <col min="10253" max="10253" width="13.88671875" style="53" customWidth="1"/>
    <col min="10254" max="10257" width="9.109375" style="53" customWidth="1"/>
    <col min="10258" max="10496" width="8.88671875" style="53"/>
    <col min="10497" max="10497" width="46.109375" style="53" customWidth="1"/>
    <col min="10498" max="10498" width="11.6640625" style="53" customWidth="1"/>
    <col min="10499" max="10499" width="15.6640625" style="53" customWidth="1"/>
    <col min="10500" max="10500" width="17.44140625" style="53" customWidth="1"/>
    <col min="10501" max="10501" width="18.88671875" style="53" customWidth="1"/>
    <col min="10502" max="10502" width="14.6640625" style="53" customWidth="1"/>
    <col min="10503" max="10503" width="14" style="53" customWidth="1"/>
    <col min="10504" max="10505" width="11" style="53" customWidth="1"/>
    <col min="10506" max="10506" width="11.109375" style="53" customWidth="1"/>
    <col min="10507" max="10508" width="13.33203125" style="53" customWidth="1"/>
    <col min="10509" max="10509" width="13.88671875" style="53" customWidth="1"/>
    <col min="10510" max="10513" width="9.109375" style="53" customWidth="1"/>
    <col min="10514" max="10752" width="8.88671875" style="53"/>
    <col min="10753" max="10753" width="46.109375" style="53" customWidth="1"/>
    <col min="10754" max="10754" width="11.6640625" style="53" customWidth="1"/>
    <col min="10755" max="10755" width="15.6640625" style="53" customWidth="1"/>
    <col min="10756" max="10756" width="17.44140625" style="53" customWidth="1"/>
    <col min="10757" max="10757" width="18.88671875" style="53" customWidth="1"/>
    <col min="10758" max="10758" width="14.6640625" style="53" customWidth="1"/>
    <col min="10759" max="10759" width="14" style="53" customWidth="1"/>
    <col min="10760" max="10761" width="11" style="53" customWidth="1"/>
    <col min="10762" max="10762" width="11.109375" style="53" customWidth="1"/>
    <col min="10763" max="10764" width="13.33203125" style="53" customWidth="1"/>
    <col min="10765" max="10765" width="13.88671875" style="53" customWidth="1"/>
    <col min="10766" max="10769" width="9.109375" style="53" customWidth="1"/>
    <col min="10770" max="11008" width="8.88671875" style="53"/>
    <col min="11009" max="11009" width="46.109375" style="53" customWidth="1"/>
    <col min="11010" max="11010" width="11.6640625" style="53" customWidth="1"/>
    <col min="11011" max="11011" width="15.6640625" style="53" customWidth="1"/>
    <col min="11012" max="11012" width="17.44140625" style="53" customWidth="1"/>
    <col min="11013" max="11013" width="18.88671875" style="53" customWidth="1"/>
    <col min="11014" max="11014" width="14.6640625" style="53" customWidth="1"/>
    <col min="11015" max="11015" width="14" style="53" customWidth="1"/>
    <col min="11016" max="11017" width="11" style="53" customWidth="1"/>
    <col min="11018" max="11018" width="11.109375" style="53" customWidth="1"/>
    <col min="11019" max="11020" width="13.33203125" style="53" customWidth="1"/>
    <col min="11021" max="11021" width="13.88671875" style="53" customWidth="1"/>
    <col min="11022" max="11025" width="9.109375" style="53" customWidth="1"/>
    <col min="11026" max="11264" width="8.88671875" style="53"/>
    <col min="11265" max="11265" width="46.109375" style="53" customWidth="1"/>
    <col min="11266" max="11266" width="11.6640625" style="53" customWidth="1"/>
    <col min="11267" max="11267" width="15.6640625" style="53" customWidth="1"/>
    <col min="11268" max="11268" width="17.44140625" style="53" customWidth="1"/>
    <col min="11269" max="11269" width="18.88671875" style="53" customWidth="1"/>
    <col min="11270" max="11270" width="14.6640625" style="53" customWidth="1"/>
    <col min="11271" max="11271" width="14" style="53" customWidth="1"/>
    <col min="11272" max="11273" width="11" style="53" customWidth="1"/>
    <col min="11274" max="11274" width="11.109375" style="53" customWidth="1"/>
    <col min="11275" max="11276" width="13.33203125" style="53" customWidth="1"/>
    <col min="11277" max="11277" width="13.88671875" style="53" customWidth="1"/>
    <col min="11278" max="11281" width="9.109375" style="53" customWidth="1"/>
    <col min="11282" max="11520" width="8.88671875" style="53"/>
    <col min="11521" max="11521" width="46.109375" style="53" customWidth="1"/>
    <col min="11522" max="11522" width="11.6640625" style="53" customWidth="1"/>
    <col min="11523" max="11523" width="15.6640625" style="53" customWidth="1"/>
    <col min="11524" max="11524" width="17.44140625" style="53" customWidth="1"/>
    <col min="11525" max="11525" width="18.88671875" style="53" customWidth="1"/>
    <col min="11526" max="11526" width="14.6640625" style="53" customWidth="1"/>
    <col min="11527" max="11527" width="14" style="53" customWidth="1"/>
    <col min="11528" max="11529" width="11" style="53" customWidth="1"/>
    <col min="11530" max="11530" width="11.109375" style="53" customWidth="1"/>
    <col min="11531" max="11532" width="13.33203125" style="53" customWidth="1"/>
    <col min="11533" max="11533" width="13.88671875" style="53" customWidth="1"/>
    <col min="11534" max="11537" width="9.109375" style="53" customWidth="1"/>
    <col min="11538" max="11776" width="8.88671875" style="53"/>
    <col min="11777" max="11777" width="46.109375" style="53" customWidth="1"/>
    <col min="11778" max="11778" width="11.6640625" style="53" customWidth="1"/>
    <col min="11779" max="11779" width="15.6640625" style="53" customWidth="1"/>
    <col min="11780" max="11780" width="17.44140625" style="53" customWidth="1"/>
    <col min="11781" max="11781" width="18.88671875" style="53" customWidth="1"/>
    <col min="11782" max="11782" width="14.6640625" style="53" customWidth="1"/>
    <col min="11783" max="11783" width="14" style="53" customWidth="1"/>
    <col min="11784" max="11785" width="11" style="53" customWidth="1"/>
    <col min="11786" max="11786" width="11.109375" style="53" customWidth="1"/>
    <col min="11787" max="11788" width="13.33203125" style="53" customWidth="1"/>
    <col min="11789" max="11789" width="13.88671875" style="53" customWidth="1"/>
    <col min="11790" max="11793" width="9.109375" style="53" customWidth="1"/>
    <col min="11794" max="12032" width="8.88671875" style="53"/>
    <col min="12033" max="12033" width="46.109375" style="53" customWidth="1"/>
    <col min="12034" max="12034" width="11.6640625" style="53" customWidth="1"/>
    <col min="12035" max="12035" width="15.6640625" style="53" customWidth="1"/>
    <col min="12036" max="12036" width="17.44140625" style="53" customWidth="1"/>
    <col min="12037" max="12037" width="18.88671875" style="53" customWidth="1"/>
    <col min="12038" max="12038" width="14.6640625" style="53" customWidth="1"/>
    <col min="12039" max="12039" width="14" style="53" customWidth="1"/>
    <col min="12040" max="12041" width="11" style="53" customWidth="1"/>
    <col min="12042" max="12042" width="11.109375" style="53" customWidth="1"/>
    <col min="12043" max="12044" width="13.33203125" style="53" customWidth="1"/>
    <col min="12045" max="12045" width="13.88671875" style="53" customWidth="1"/>
    <col min="12046" max="12049" width="9.109375" style="53" customWidth="1"/>
    <col min="12050" max="12288" width="8.88671875" style="53"/>
    <col min="12289" max="12289" width="46.109375" style="53" customWidth="1"/>
    <col min="12290" max="12290" width="11.6640625" style="53" customWidth="1"/>
    <col min="12291" max="12291" width="15.6640625" style="53" customWidth="1"/>
    <col min="12292" max="12292" width="17.44140625" style="53" customWidth="1"/>
    <col min="12293" max="12293" width="18.88671875" style="53" customWidth="1"/>
    <col min="12294" max="12294" width="14.6640625" style="53" customWidth="1"/>
    <col min="12295" max="12295" width="14" style="53" customWidth="1"/>
    <col min="12296" max="12297" width="11" style="53" customWidth="1"/>
    <col min="12298" max="12298" width="11.109375" style="53" customWidth="1"/>
    <col min="12299" max="12300" width="13.33203125" style="53" customWidth="1"/>
    <col min="12301" max="12301" width="13.88671875" style="53" customWidth="1"/>
    <col min="12302" max="12305" width="9.109375" style="53" customWidth="1"/>
    <col min="12306" max="12544" width="8.88671875" style="53"/>
    <col min="12545" max="12545" width="46.109375" style="53" customWidth="1"/>
    <col min="12546" max="12546" width="11.6640625" style="53" customWidth="1"/>
    <col min="12547" max="12547" width="15.6640625" style="53" customWidth="1"/>
    <col min="12548" max="12548" width="17.44140625" style="53" customWidth="1"/>
    <col min="12549" max="12549" width="18.88671875" style="53" customWidth="1"/>
    <col min="12550" max="12550" width="14.6640625" style="53" customWidth="1"/>
    <col min="12551" max="12551" width="14" style="53" customWidth="1"/>
    <col min="12552" max="12553" width="11" style="53" customWidth="1"/>
    <col min="12554" max="12554" width="11.109375" style="53" customWidth="1"/>
    <col min="12555" max="12556" width="13.33203125" style="53" customWidth="1"/>
    <col min="12557" max="12557" width="13.88671875" style="53" customWidth="1"/>
    <col min="12558" max="12561" width="9.109375" style="53" customWidth="1"/>
    <col min="12562" max="12800" width="8.88671875" style="53"/>
    <col min="12801" max="12801" width="46.109375" style="53" customWidth="1"/>
    <col min="12802" max="12802" width="11.6640625" style="53" customWidth="1"/>
    <col min="12803" max="12803" width="15.6640625" style="53" customWidth="1"/>
    <col min="12804" max="12804" width="17.44140625" style="53" customWidth="1"/>
    <col min="12805" max="12805" width="18.88671875" style="53" customWidth="1"/>
    <col min="12806" max="12806" width="14.6640625" style="53" customWidth="1"/>
    <col min="12807" max="12807" width="14" style="53" customWidth="1"/>
    <col min="12808" max="12809" width="11" style="53" customWidth="1"/>
    <col min="12810" max="12810" width="11.109375" style="53" customWidth="1"/>
    <col min="12811" max="12812" width="13.33203125" style="53" customWidth="1"/>
    <col min="12813" max="12813" width="13.88671875" style="53" customWidth="1"/>
    <col min="12814" max="12817" width="9.109375" style="53" customWidth="1"/>
    <col min="12818" max="13056" width="8.88671875" style="53"/>
    <col min="13057" max="13057" width="46.109375" style="53" customWidth="1"/>
    <col min="13058" max="13058" width="11.6640625" style="53" customWidth="1"/>
    <col min="13059" max="13059" width="15.6640625" style="53" customWidth="1"/>
    <col min="13060" max="13060" width="17.44140625" style="53" customWidth="1"/>
    <col min="13061" max="13061" width="18.88671875" style="53" customWidth="1"/>
    <col min="13062" max="13062" width="14.6640625" style="53" customWidth="1"/>
    <col min="13063" max="13063" width="14" style="53" customWidth="1"/>
    <col min="13064" max="13065" width="11" style="53" customWidth="1"/>
    <col min="13066" max="13066" width="11.109375" style="53" customWidth="1"/>
    <col min="13067" max="13068" width="13.33203125" style="53" customWidth="1"/>
    <col min="13069" max="13069" width="13.88671875" style="53" customWidth="1"/>
    <col min="13070" max="13073" width="9.109375" style="53" customWidth="1"/>
    <col min="13074" max="13312" width="8.88671875" style="53"/>
    <col min="13313" max="13313" width="46.109375" style="53" customWidth="1"/>
    <col min="13314" max="13314" width="11.6640625" style="53" customWidth="1"/>
    <col min="13315" max="13315" width="15.6640625" style="53" customWidth="1"/>
    <col min="13316" max="13316" width="17.44140625" style="53" customWidth="1"/>
    <col min="13317" max="13317" width="18.88671875" style="53" customWidth="1"/>
    <col min="13318" max="13318" width="14.6640625" style="53" customWidth="1"/>
    <col min="13319" max="13319" width="14" style="53" customWidth="1"/>
    <col min="13320" max="13321" width="11" style="53" customWidth="1"/>
    <col min="13322" max="13322" width="11.109375" style="53" customWidth="1"/>
    <col min="13323" max="13324" width="13.33203125" style="53" customWidth="1"/>
    <col min="13325" max="13325" width="13.88671875" style="53" customWidth="1"/>
    <col min="13326" max="13329" width="9.109375" style="53" customWidth="1"/>
    <col min="13330" max="13568" width="8.88671875" style="53"/>
    <col min="13569" max="13569" width="46.109375" style="53" customWidth="1"/>
    <col min="13570" max="13570" width="11.6640625" style="53" customWidth="1"/>
    <col min="13571" max="13571" width="15.6640625" style="53" customWidth="1"/>
    <col min="13572" max="13572" width="17.44140625" style="53" customWidth="1"/>
    <col min="13573" max="13573" width="18.88671875" style="53" customWidth="1"/>
    <col min="13574" max="13574" width="14.6640625" style="53" customWidth="1"/>
    <col min="13575" max="13575" width="14" style="53" customWidth="1"/>
    <col min="13576" max="13577" width="11" style="53" customWidth="1"/>
    <col min="13578" max="13578" width="11.109375" style="53" customWidth="1"/>
    <col min="13579" max="13580" width="13.33203125" style="53" customWidth="1"/>
    <col min="13581" max="13581" width="13.88671875" style="53" customWidth="1"/>
    <col min="13582" max="13585" width="9.109375" style="53" customWidth="1"/>
    <col min="13586" max="13824" width="8.88671875" style="53"/>
    <col min="13825" max="13825" width="46.109375" style="53" customWidth="1"/>
    <col min="13826" max="13826" width="11.6640625" style="53" customWidth="1"/>
    <col min="13827" max="13827" width="15.6640625" style="53" customWidth="1"/>
    <col min="13828" max="13828" width="17.44140625" style="53" customWidth="1"/>
    <col min="13829" max="13829" width="18.88671875" style="53" customWidth="1"/>
    <col min="13830" max="13830" width="14.6640625" style="53" customWidth="1"/>
    <col min="13831" max="13831" width="14" style="53" customWidth="1"/>
    <col min="13832" max="13833" width="11" style="53" customWidth="1"/>
    <col min="13834" max="13834" width="11.109375" style="53" customWidth="1"/>
    <col min="13835" max="13836" width="13.33203125" style="53" customWidth="1"/>
    <col min="13837" max="13837" width="13.88671875" style="53" customWidth="1"/>
    <col min="13838" max="13841" width="9.109375" style="53" customWidth="1"/>
    <col min="13842" max="14080" width="8.88671875" style="53"/>
    <col min="14081" max="14081" width="46.109375" style="53" customWidth="1"/>
    <col min="14082" max="14082" width="11.6640625" style="53" customWidth="1"/>
    <col min="14083" max="14083" width="15.6640625" style="53" customWidth="1"/>
    <col min="14084" max="14084" width="17.44140625" style="53" customWidth="1"/>
    <col min="14085" max="14085" width="18.88671875" style="53" customWidth="1"/>
    <col min="14086" max="14086" width="14.6640625" style="53" customWidth="1"/>
    <col min="14087" max="14087" width="14" style="53" customWidth="1"/>
    <col min="14088" max="14089" width="11" style="53" customWidth="1"/>
    <col min="14090" max="14090" width="11.109375" style="53" customWidth="1"/>
    <col min="14091" max="14092" width="13.33203125" style="53" customWidth="1"/>
    <col min="14093" max="14093" width="13.88671875" style="53" customWidth="1"/>
    <col min="14094" max="14097" width="9.109375" style="53" customWidth="1"/>
    <col min="14098" max="14336" width="8.88671875" style="53"/>
    <col min="14337" max="14337" width="46.109375" style="53" customWidth="1"/>
    <col min="14338" max="14338" width="11.6640625" style="53" customWidth="1"/>
    <col min="14339" max="14339" width="15.6640625" style="53" customWidth="1"/>
    <col min="14340" max="14340" width="17.44140625" style="53" customWidth="1"/>
    <col min="14341" max="14341" width="18.88671875" style="53" customWidth="1"/>
    <col min="14342" max="14342" width="14.6640625" style="53" customWidth="1"/>
    <col min="14343" max="14343" width="14" style="53" customWidth="1"/>
    <col min="14344" max="14345" width="11" style="53" customWidth="1"/>
    <col min="14346" max="14346" width="11.109375" style="53" customWidth="1"/>
    <col min="14347" max="14348" width="13.33203125" style="53" customWidth="1"/>
    <col min="14349" max="14349" width="13.88671875" style="53" customWidth="1"/>
    <col min="14350" max="14353" width="9.109375" style="53" customWidth="1"/>
    <col min="14354" max="14592" width="8.88671875" style="53"/>
    <col min="14593" max="14593" width="46.109375" style="53" customWidth="1"/>
    <col min="14594" max="14594" width="11.6640625" style="53" customWidth="1"/>
    <col min="14595" max="14595" width="15.6640625" style="53" customWidth="1"/>
    <col min="14596" max="14596" width="17.44140625" style="53" customWidth="1"/>
    <col min="14597" max="14597" width="18.88671875" style="53" customWidth="1"/>
    <col min="14598" max="14598" width="14.6640625" style="53" customWidth="1"/>
    <col min="14599" max="14599" width="14" style="53" customWidth="1"/>
    <col min="14600" max="14601" width="11" style="53" customWidth="1"/>
    <col min="14602" max="14602" width="11.109375" style="53" customWidth="1"/>
    <col min="14603" max="14604" width="13.33203125" style="53" customWidth="1"/>
    <col min="14605" max="14605" width="13.88671875" style="53" customWidth="1"/>
    <col min="14606" max="14609" width="9.109375" style="53" customWidth="1"/>
    <col min="14610" max="14848" width="8.88671875" style="53"/>
    <col min="14849" max="14849" width="46.109375" style="53" customWidth="1"/>
    <col min="14850" max="14850" width="11.6640625" style="53" customWidth="1"/>
    <col min="14851" max="14851" width="15.6640625" style="53" customWidth="1"/>
    <col min="14852" max="14852" width="17.44140625" style="53" customWidth="1"/>
    <col min="14853" max="14853" width="18.88671875" style="53" customWidth="1"/>
    <col min="14854" max="14854" width="14.6640625" style="53" customWidth="1"/>
    <col min="14855" max="14855" width="14" style="53" customWidth="1"/>
    <col min="14856" max="14857" width="11" style="53" customWidth="1"/>
    <col min="14858" max="14858" width="11.109375" style="53" customWidth="1"/>
    <col min="14859" max="14860" width="13.33203125" style="53" customWidth="1"/>
    <col min="14861" max="14861" width="13.88671875" style="53" customWidth="1"/>
    <col min="14862" max="14865" width="9.109375" style="53" customWidth="1"/>
    <col min="14866" max="15104" width="8.88671875" style="53"/>
    <col min="15105" max="15105" width="46.109375" style="53" customWidth="1"/>
    <col min="15106" max="15106" width="11.6640625" style="53" customWidth="1"/>
    <col min="15107" max="15107" width="15.6640625" style="53" customWidth="1"/>
    <col min="15108" max="15108" width="17.44140625" style="53" customWidth="1"/>
    <col min="15109" max="15109" width="18.88671875" style="53" customWidth="1"/>
    <col min="15110" max="15110" width="14.6640625" style="53" customWidth="1"/>
    <col min="15111" max="15111" width="14" style="53" customWidth="1"/>
    <col min="15112" max="15113" width="11" style="53" customWidth="1"/>
    <col min="15114" max="15114" width="11.109375" style="53" customWidth="1"/>
    <col min="15115" max="15116" width="13.33203125" style="53" customWidth="1"/>
    <col min="15117" max="15117" width="13.88671875" style="53" customWidth="1"/>
    <col min="15118" max="15121" width="9.109375" style="53" customWidth="1"/>
    <col min="15122" max="15360" width="8.88671875" style="53"/>
    <col min="15361" max="15361" width="46.109375" style="53" customWidth="1"/>
    <col min="15362" max="15362" width="11.6640625" style="53" customWidth="1"/>
    <col min="15363" max="15363" width="15.6640625" style="53" customWidth="1"/>
    <col min="15364" max="15364" width="17.44140625" style="53" customWidth="1"/>
    <col min="15365" max="15365" width="18.88671875" style="53" customWidth="1"/>
    <col min="15366" max="15366" width="14.6640625" style="53" customWidth="1"/>
    <col min="15367" max="15367" width="14" style="53" customWidth="1"/>
    <col min="15368" max="15369" width="11" style="53" customWidth="1"/>
    <col min="15370" max="15370" width="11.109375" style="53" customWidth="1"/>
    <col min="15371" max="15372" width="13.33203125" style="53" customWidth="1"/>
    <col min="15373" max="15373" width="13.88671875" style="53" customWidth="1"/>
    <col min="15374" max="15377" width="9.109375" style="53" customWidth="1"/>
    <col min="15378" max="15616" width="8.88671875" style="53"/>
    <col min="15617" max="15617" width="46.109375" style="53" customWidth="1"/>
    <col min="15618" max="15618" width="11.6640625" style="53" customWidth="1"/>
    <col min="15619" max="15619" width="15.6640625" style="53" customWidth="1"/>
    <col min="15620" max="15620" width="17.44140625" style="53" customWidth="1"/>
    <col min="15621" max="15621" width="18.88671875" style="53" customWidth="1"/>
    <col min="15622" max="15622" width="14.6640625" style="53" customWidth="1"/>
    <col min="15623" max="15623" width="14" style="53" customWidth="1"/>
    <col min="15624" max="15625" width="11" style="53" customWidth="1"/>
    <col min="15626" max="15626" width="11.109375" style="53" customWidth="1"/>
    <col min="15627" max="15628" width="13.33203125" style="53" customWidth="1"/>
    <col min="15629" max="15629" width="13.88671875" style="53" customWidth="1"/>
    <col min="15630" max="15633" width="9.109375" style="53" customWidth="1"/>
    <col min="15634" max="15872" width="8.88671875" style="53"/>
    <col min="15873" max="15873" width="46.109375" style="53" customWidth="1"/>
    <col min="15874" max="15874" width="11.6640625" style="53" customWidth="1"/>
    <col min="15875" max="15875" width="15.6640625" style="53" customWidth="1"/>
    <col min="15876" max="15876" width="17.44140625" style="53" customWidth="1"/>
    <col min="15877" max="15877" width="18.88671875" style="53" customWidth="1"/>
    <col min="15878" max="15878" width="14.6640625" style="53" customWidth="1"/>
    <col min="15879" max="15879" width="14" style="53" customWidth="1"/>
    <col min="15880" max="15881" width="11" style="53" customWidth="1"/>
    <col min="15882" max="15882" width="11.109375" style="53" customWidth="1"/>
    <col min="15883" max="15884" width="13.33203125" style="53" customWidth="1"/>
    <col min="15885" max="15885" width="13.88671875" style="53" customWidth="1"/>
    <col min="15886" max="15889" width="9.109375" style="53" customWidth="1"/>
    <col min="15890" max="16128" width="8.88671875" style="53"/>
    <col min="16129" max="16129" width="46.109375" style="53" customWidth="1"/>
    <col min="16130" max="16130" width="11.6640625" style="53" customWidth="1"/>
    <col min="16131" max="16131" width="15.6640625" style="53" customWidth="1"/>
    <col min="16132" max="16132" width="17.44140625" style="53" customWidth="1"/>
    <col min="16133" max="16133" width="18.88671875" style="53" customWidth="1"/>
    <col min="16134" max="16134" width="14.6640625" style="53" customWidth="1"/>
    <col min="16135" max="16135" width="14" style="53" customWidth="1"/>
    <col min="16136" max="16137" width="11" style="53" customWidth="1"/>
    <col min="16138" max="16138" width="11.109375" style="53" customWidth="1"/>
    <col min="16139" max="16140" width="13.33203125" style="53" customWidth="1"/>
    <col min="16141" max="16141" width="13.88671875" style="53" customWidth="1"/>
    <col min="16142" max="16145" width="9.109375" style="53" customWidth="1"/>
    <col min="16146" max="16384" width="8.88671875" style="53"/>
  </cols>
  <sheetData>
    <row r="1" spans="1:256" ht="15.6" x14ac:dyDescent="0.3">
      <c r="D1" s="359"/>
      <c r="E1" s="359"/>
      <c r="F1" s="699" t="s">
        <v>141</v>
      </c>
      <c r="G1" s="699"/>
      <c r="H1" s="66"/>
      <c r="I1" s="68"/>
    </row>
    <row r="2" spans="1:256" ht="15.6" x14ac:dyDescent="0.3">
      <c r="D2" s="699" t="s">
        <v>281</v>
      </c>
      <c r="E2" s="699"/>
      <c r="F2" s="699"/>
      <c r="G2" s="699"/>
      <c r="H2" s="76"/>
      <c r="I2" s="68"/>
    </row>
    <row r="3" spans="1:256" ht="15.6" x14ac:dyDescent="0.3">
      <c r="D3" s="699" t="s">
        <v>142</v>
      </c>
      <c r="E3" s="699"/>
      <c r="F3" s="699"/>
      <c r="G3" s="699"/>
      <c r="H3" s="66"/>
      <c r="I3" s="68"/>
    </row>
    <row r="4" spans="1:256" ht="18" x14ac:dyDescent="0.3">
      <c r="A4" s="148"/>
      <c r="D4" s="699" t="s">
        <v>143</v>
      </c>
      <c r="E4" s="699"/>
      <c r="F4" s="699"/>
      <c r="G4" s="699"/>
      <c r="H4" s="66"/>
      <c r="I4" s="68"/>
    </row>
    <row r="5" spans="1:256" ht="15.6" x14ac:dyDescent="0.3">
      <c r="D5" s="681"/>
      <c r="E5" s="681"/>
      <c r="F5" s="322"/>
      <c r="G5" s="322"/>
      <c r="H5" s="66"/>
      <c r="I5" s="68"/>
    </row>
    <row r="6" spans="1:256" ht="15.6" x14ac:dyDescent="0.3">
      <c r="D6" s="709" t="s">
        <v>121</v>
      </c>
      <c r="E6" s="709"/>
      <c r="F6" s="709"/>
      <c r="G6" s="709"/>
    </row>
    <row r="7" spans="1:256" ht="18" x14ac:dyDescent="0.35">
      <c r="A7" s="99"/>
      <c r="B7" s="99"/>
      <c r="C7" s="99"/>
      <c r="D7" s="710" t="s">
        <v>282</v>
      </c>
      <c r="E7" s="710"/>
      <c r="F7" s="710"/>
      <c r="G7" s="710"/>
      <c r="H7" s="147"/>
      <c r="I7" s="147"/>
      <c r="J7" s="147"/>
      <c r="K7" s="147"/>
      <c r="L7" s="147"/>
      <c r="M7" s="60"/>
      <c r="N7" s="60"/>
      <c r="O7" s="60"/>
      <c r="P7" s="60"/>
      <c r="Q7" s="60"/>
      <c r="R7" s="60"/>
      <c r="S7" s="60"/>
      <c r="T7" s="60"/>
      <c r="U7" s="60"/>
      <c r="V7" s="60"/>
      <c r="W7" s="60"/>
      <c r="X7" s="60"/>
      <c r="Y7" s="60"/>
      <c r="Z7" s="60"/>
      <c r="AA7" s="60"/>
      <c r="AB7" s="60"/>
      <c r="AC7" s="60"/>
      <c r="AD7" s="60"/>
      <c r="AE7" s="60"/>
      <c r="AF7" s="60"/>
      <c r="AG7" s="60"/>
      <c r="AH7" s="60"/>
      <c r="AI7" s="60"/>
      <c r="AJ7" s="60"/>
      <c r="AK7" s="60"/>
      <c r="AL7" s="60"/>
      <c r="AM7" s="60"/>
      <c r="AN7" s="60"/>
      <c r="AO7" s="60"/>
      <c r="AP7" s="60"/>
      <c r="AQ7" s="60"/>
      <c r="AR7" s="60"/>
      <c r="AS7" s="60"/>
      <c r="AT7" s="60"/>
      <c r="AU7" s="60"/>
      <c r="AV7" s="60"/>
      <c r="AW7" s="60"/>
      <c r="AX7" s="60"/>
      <c r="AY7" s="60"/>
      <c r="AZ7" s="60"/>
      <c r="BA7" s="60"/>
      <c r="BB7" s="60"/>
      <c r="BC7" s="60"/>
      <c r="BD7" s="60"/>
      <c r="BE7" s="60"/>
      <c r="BF7" s="60"/>
      <c r="BG7" s="60"/>
      <c r="BH7" s="60"/>
      <c r="BI7" s="60"/>
      <c r="BJ7" s="60"/>
      <c r="BK7" s="60"/>
      <c r="BL7" s="60"/>
      <c r="BM7" s="60"/>
      <c r="BN7" s="60"/>
      <c r="BO7" s="60"/>
      <c r="BP7" s="60"/>
      <c r="BQ7" s="60"/>
      <c r="BR7" s="60"/>
      <c r="BS7" s="60"/>
      <c r="BT7" s="60"/>
      <c r="BU7" s="60"/>
      <c r="BV7" s="60"/>
      <c r="BW7" s="60"/>
      <c r="BX7" s="60"/>
      <c r="BY7" s="60"/>
      <c r="BZ7" s="60"/>
      <c r="CA7" s="60"/>
      <c r="CB7" s="60"/>
      <c r="CC7" s="60"/>
      <c r="CD7" s="60"/>
      <c r="CE7" s="60"/>
      <c r="CF7" s="60"/>
      <c r="CG7" s="60"/>
      <c r="CH7" s="60"/>
      <c r="CI7" s="60"/>
      <c r="CJ7" s="60"/>
      <c r="CK7" s="60"/>
      <c r="CL7" s="60"/>
      <c r="CM7" s="60"/>
      <c r="CN7" s="60"/>
      <c r="CO7" s="60"/>
      <c r="CP7" s="60"/>
      <c r="CQ7" s="60"/>
      <c r="CR7" s="60"/>
      <c r="CS7" s="60"/>
      <c r="CT7" s="60"/>
      <c r="CU7" s="60"/>
      <c r="CV7" s="60"/>
      <c r="CW7" s="60"/>
      <c r="CX7" s="60"/>
      <c r="CY7" s="60"/>
      <c r="CZ7" s="60"/>
      <c r="DA7" s="60"/>
      <c r="DB7" s="60"/>
      <c r="DC7" s="60"/>
      <c r="DD7" s="60"/>
      <c r="DE7" s="60"/>
      <c r="DF7" s="60"/>
      <c r="DG7" s="60"/>
      <c r="DH7" s="60"/>
      <c r="DI7" s="60"/>
      <c r="DJ7" s="60"/>
      <c r="DK7" s="60"/>
      <c r="DL7" s="60"/>
      <c r="DM7" s="60"/>
      <c r="DN7" s="60"/>
      <c r="DO7" s="60"/>
      <c r="DP7" s="60"/>
      <c r="DQ7" s="60"/>
      <c r="DR7" s="60"/>
      <c r="DS7" s="60"/>
      <c r="DT7" s="60"/>
      <c r="DU7" s="60"/>
      <c r="DV7" s="60"/>
      <c r="DW7" s="60"/>
      <c r="DX7" s="60"/>
      <c r="DY7" s="60"/>
      <c r="DZ7" s="60"/>
      <c r="EA7" s="60"/>
      <c r="EB7" s="60"/>
      <c r="EC7" s="60"/>
      <c r="ED7" s="60"/>
      <c r="EE7" s="60"/>
      <c r="EF7" s="60"/>
      <c r="EG7" s="60"/>
      <c r="EH7" s="60"/>
      <c r="EI7" s="60"/>
      <c r="EJ7" s="60"/>
      <c r="EK7" s="60"/>
      <c r="EL7" s="60"/>
      <c r="EM7" s="60"/>
      <c r="EN7" s="60"/>
      <c r="EO7" s="60"/>
      <c r="EP7" s="60"/>
      <c r="EQ7" s="60"/>
      <c r="ER7" s="60"/>
      <c r="ES7" s="60"/>
      <c r="ET7" s="60"/>
      <c r="EU7" s="60"/>
      <c r="EV7" s="60"/>
      <c r="EW7" s="60"/>
      <c r="EX7" s="60"/>
      <c r="EY7" s="60"/>
      <c r="EZ7" s="60"/>
      <c r="FA7" s="60"/>
      <c r="FB7" s="60"/>
      <c r="FC7" s="60"/>
      <c r="FD7" s="60"/>
      <c r="FE7" s="60"/>
      <c r="FF7" s="60"/>
      <c r="FG7" s="60"/>
      <c r="FH7" s="60"/>
      <c r="FI7" s="60"/>
      <c r="FJ7" s="60"/>
      <c r="FK7" s="60"/>
      <c r="FL7" s="60"/>
      <c r="FM7" s="60"/>
      <c r="FN7" s="60"/>
      <c r="FO7" s="60"/>
      <c r="FP7" s="60"/>
      <c r="FQ7" s="60"/>
      <c r="FR7" s="60"/>
      <c r="FS7" s="60"/>
      <c r="FT7" s="60"/>
      <c r="FU7" s="60"/>
      <c r="FV7" s="60"/>
      <c r="FW7" s="60"/>
      <c r="FX7" s="60"/>
      <c r="FY7" s="60"/>
      <c r="FZ7" s="60"/>
      <c r="GA7" s="60"/>
      <c r="GB7" s="60"/>
      <c r="GC7" s="60"/>
      <c r="GD7" s="60"/>
      <c r="GE7" s="60"/>
      <c r="GF7" s="60"/>
      <c r="GG7" s="60"/>
      <c r="GH7" s="60"/>
      <c r="GI7" s="60"/>
      <c r="GJ7" s="60"/>
      <c r="GK7" s="60"/>
      <c r="GL7" s="60"/>
      <c r="GM7" s="60"/>
      <c r="GN7" s="60"/>
      <c r="GO7" s="60"/>
      <c r="GP7" s="60"/>
      <c r="GQ7" s="60"/>
      <c r="GR7" s="60"/>
      <c r="GS7" s="60"/>
      <c r="GT7" s="60"/>
      <c r="GU7" s="60"/>
      <c r="GV7" s="60"/>
      <c r="GW7" s="60"/>
      <c r="GX7" s="60"/>
      <c r="GY7" s="60"/>
      <c r="GZ7" s="60"/>
      <c r="HA7" s="60"/>
      <c r="HB7" s="60"/>
      <c r="HC7" s="60"/>
      <c r="HD7" s="60"/>
      <c r="HE7" s="60"/>
      <c r="HF7" s="60"/>
      <c r="HG7" s="60"/>
      <c r="HH7" s="60"/>
      <c r="HI7" s="60"/>
      <c r="HJ7" s="60"/>
      <c r="HK7" s="60"/>
      <c r="HL7" s="60"/>
      <c r="HM7" s="60"/>
      <c r="HN7" s="60"/>
      <c r="HO7" s="60"/>
      <c r="HP7" s="60"/>
      <c r="HQ7" s="60"/>
      <c r="HR7" s="60"/>
      <c r="HS7" s="60"/>
      <c r="HT7" s="60"/>
      <c r="HU7" s="60"/>
      <c r="HV7" s="60"/>
      <c r="HW7" s="60"/>
      <c r="HX7" s="60"/>
      <c r="HY7" s="60"/>
      <c r="HZ7" s="60"/>
      <c r="IA7" s="60"/>
      <c r="IB7" s="60"/>
      <c r="IC7" s="60"/>
      <c r="ID7" s="60"/>
      <c r="IE7" s="60"/>
      <c r="IF7" s="60"/>
      <c r="IG7" s="60"/>
      <c r="IH7" s="60"/>
      <c r="II7" s="60"/>
      <c r="IJ7" s="60"/>
      <c r="IK7" s="60"/>
      <c r="IL7" s="60"/>
      <c r="IM7" s="60"/>
      <c r="IN7" s="60"/>
      <c r="IO7" s="60"/>
      <c r="IP7" s="60"/>
      <c r="IQ7" s="60"/>
      <c r="IR7" s="60"/>
      <c r="IS7" s="60"/>
      <c r="IT7" s="60"/>
      <c r="IU7" s="60"/>
      <c r="IV7" s="60"/>
    </row>
    <row r="8" spans="1:256" ht="18" customHeight="1" x14ac:dyDescent="0.35">
      <c r="A8" s="99"/>
      <c r="B8" s="99"/>
      <c r="C8" s="99"/>
      <c r="D8" s="710" t="s">
        <v>122</v>
      </c>
      <c r="E8" s="710"/>
      <c r="F8" s="710"/>
      <c r="G8" s="710"/>
      <c r="H8" s="146"/>
      <c r="I8" s="146"/>
      <c r="J8" s="146"/>
      <c r="K8" s="146"/>
      <c r="L8" s="146"/>
      <c r="M8" s="60"/>
      <c r="N8" s="60"/>
      <c r="O8" s="60"/>
      <c r="P8" s="60"/>
      <c r="Q8" s="60"/>
      <c r="R8" s="60"/>
      <c r="S8" s="60"/>
      <c r="T8" s="60"/>
      <c r="U8" s="60"/>
      <c r="V8" s="60"/>
      <c r="W8" s="60"/>
      <c r="X8" s="60"/>
      <c r="Y8" s="60"/>
      <c r="Z8" s="60"/>
      <c r="AA8" s="60"/>
      <c r="AB8" s="60"/>
      <c r="AC8" s="60"/>
      <c r="AD8" s="60"/>
      <c r="AE8" s="60"/>
      <c r="AF8" s="60"/>
      <c r="AG8" s="60"/>
      <c r="AH8" s="60"/>
      <c r="AI8" s="60"/>
      <c r="AJ8" s="60"/>
      <c r="AK8" s="60"/>
      <c r="AL8" s="60"/>
      <c r="AM8" s="60"/>
      <c r="AN8" s="60"/>
      <c r="AO8" s="60"/>
      <c r="AP8" s="60"/>
      <c r="AQ8" s="60"/>
      <c r="AR8" s="60"/>
      <c r="AS8" s="60"/>
      <c r="AT8" s="60"/>
      <c r="AU8" s="60"/>
      <c r="AV8" s="60"/>
      <c r="AW8" s="60"/>
      <c r="AX8" s="60"/>
      <c r="AY8" s="60"/>
      <c r="AZ8" s="60"/>
      <c r="BA8" s="60"/>
      <c r="BB8" s="60"/>
      <c r="BC8" s="60"/>
      <c r="BD8" s="60"/>
      <c r="BE8" s="60"/>
      <c r="BF8" s="60"/>
      <c r="BG8" s="60"/>
      <c r="BH8" s="60"/>
      <c r="BI8" s="60"/>
      <c r="BJ8" s="60"/>
      <c r="BK8" s="60"/>
      <c r="BL8" s="60"/>
      <c r="BM8" s="60"/>
      <c r="BN8" s="60"/>
      <c r="BO8" s="60"/>
      <c r="BP8" s="60"/>
      <c r="BQ8" s="60"/>
      <c r="BR8" s="60"/>
      <c r="BS8" s="60"/>
      <c r="BT8" s="60"/>
      <c r="BU8" s="60"/>
      <c r="BV8" s="60"/>
      <c r="BW8" s="60"/>
      <c r="BX8" s="60"/>
      <c r="BY8" s="60"/>
      <c r="BZ8" s="60"/>
      <c r="CA8" s="60"/>
      <c r="CB8" s="60"/>
      <c r="CC8" s="60"/>
      <c r="CD8" s="60"/>
      <c r="CE8" s="60"/>
      <c r="CF8" s="60"/>
      <c r="CG8" s="60"/>
      <c r="CH8" s="60"/>
      <c r="CI8" s="60"/>
      <c r="CJ8" s="60"/>
      <c r="CK8" s="60"/>
      <c r="CL8" s="60"/>
      <c r="CM8" s="60"/>
      <c r="CN8" s="60"/>
      <c r="CO8" s="60"/>
      <c r="CP8" s="60"/>
      <c r="CQ8" s="60"/>
      <c r="CR8" s="60"/>
      <c r="CS8" s="60"/>
      <c r="CT8" s="60"/>
      <c r="CU8" s="60"/>
      <c r="CV8" s="60"/>
      <c r="CW8" s="60"/>
      <c r="CX8" s="60"/>
      <c r="CY8" s="60"/>
      <c r="CZ8" s="60"/>
      <c r="DA8" s="60"/>
      <c r="DB8" s="60"/>
      <c r="DC8" s="60"/>
      <c r="DD8" s="60"/>
      <c r="DE8" s="60"/>
      <c r="DF8" s="60"/>
      <c r="DG8" s="60"/>
      <c r="DH8" s="60"/>
      <c r="DI8" s="60"/>
      <c r="DJ8" s="60"/>
      <c r="DK8" s="60"/>
      <c r="DL8" s="60"/>
      <c r="DM8" s="60"/>
      <c r="DN8" s="60"/>
      <c r="DO8" s="60"/>
      <c r="DP8" s="60"/>
      <c r="DQ8" s="60"/>
      <c r="DR8" s="60"/>
      <c r="DS8" s="60"/>
      <c r="DT8" s="60"/>
      <c r="DU8" s="60"/>
      <c r="DV8" s="60"/>
      <c r="DW8" s="60"/>
      <c r="DX8" s="60"/>
      <c r="DY8" s="60"/>
      <c r="DZ8" s="60"/>
      <c r="EA8" s="60"/>
      <c r="EB8" s="60"/>
      <c r="EC8" s="60"/>
      <c r="ED8" s="60"/>
      <c r="EE8" s="60"/>
      <c r="EF8" s="60"/>
      <c r="EG8" s="60"/>
      <c r="EH8" s="60"/>
      <c r="EI8" s="60"/>
      <c r="EJ8" s="60"/>
      <c r="EK8" s="60"/>
      <c r="EL8" s="60"/>
      <c r="EM8" s="60"/>
      <c r="EN8" s="60"/>
      <c r="EO8" s="60"/>
      <c r="EP8" s="60"/>
      <c r="EQ8" s="60"/>
      <c r="ER8" s="60"/>
      <c r="ES8" s="60"/>
      <c r="ET8" s="60"/>
      <c r="EU8" s="60"/>
      <c r="EV8" s="60"/>
      <c r="EW8" s="60"/>
      <c r="EX8" s="60"/>
      <c r="EY8" s="60"/>
      <c r="EZ8" s="60"/>
      <c r="FA8" s="60"/>
      <c r="FB8" s="60"/>
      <c r="FC8" s="60"/>
      <c r="FD8" s="60"/>
      <c r="FE8" s="60"/>
      <c r="FF8" s="60"/>
      <c r="FG8" s="60"/>
      <c r="FH8" s="60"/>
      <c r="FI8" s="60"/>
      <c r="FJ8" s="60"/>
      <c r="FK8" s="60"/>
      <c r="FL8" s="60"/>
      <c r="FM8" s="60"/>
      <c r="FN8" s="60"/>
      <c r="FO8" s="60"/>
      <c r="FP8" s="60"/>
      <c r="FQ8" s="60"/>
      <c r="FR8" s="60"/>
      <c r="FS8" s="60"/>
      <c r="FT8" s="60"/>
      <c r="FU8" s="60"/>
      <c r="FV8" s="60"/>
      <c r="FW8" s="60"/>
      <c r="FX8" s="60"/>
      <c r="FY8" s="60"/>
      <c r="FZ8" s="60"/>
      <c r="GA8" s="60"/>
      <c r="GB8" s="60"/>
      <c r="GC8" s="60"/>
      <c r="GD8" s="60"/>
      <c r="GE8" s="60"/>
      <c r="GF8" s="60"/>
      <c r="GG8" s="60"/>
      <c r="GH8" s="60"/>
      <c r="GI8" s="60"/>
      <c r="GJ8" s="60"/>
      <c r="GK8" s="60"/>
      <c r="GL8" s="60"/>
      <c r="GM8" s="60"/>
      <c r="GN8" s="60"/>
      <c r="GO8" s="60"/>
      <c r="GP8" s="60"/>
      <c r="GQ8" s="60"/>
      <c r="GR8" s="60"/>
      <c r="GS8" s="60"/>
      <c r="GT8" s="60"/>
      <c r="GU8" s="60"/>
      <c r="GV8" s="60"/>
      <c r="GW8" s="60"/>
      <c r="GX8" s="60"/>
      <c r="GY8" s="60"/>
      <c r="GZ8" s="60"/>
      <c r="HA8" s="60"/>
      <c r="HB8" s="60"/>
      <c r="HC8" s="60"/>
      <c r="HD8" s="60"/>
      <c r="HE8" s="60"/>
      <c r="HF8" s="60"/>
      <c r="HG8" s="60"/>
      <c r="HH8" s="60"/>
      <c r="HI8" s="60"/>
      <c r="HJ8" s="60"/>
      <c r="HK8" s="60"/>
      <c r="HL8" s="60"/>
      <c r="HM8" s="60"/>
      <c r="HN8" s="60"/>
      <c r="HO8" s="60"/>
      <c r="HP8" s="60"/>
      <c r="HQ8" s="60"/>
      <c r="HR8" s="60"/>
      <c r="HS8" s="60"/>
      <c r="HT8" s="60"/>
      <c r="HU8" s="60"/>
      <c r="HV8" s="60"/>
      <c r="HW8" s="60"/>
      <c r="HX8" s="60"/>
      <c r="HY8" s="60"/>
      <c r="HZ8" s="60"/>
      <c r="IA8" s="60"/>
      <c r="IB8" s="60"/>
      <c r="IC8" s="60"/>
      <c r="ID8" s="60"/>
      <c r="IE8" s="60"/>
      <c r="IF8" s="60"/>
      <c r="IG8" s="60"/>
      <c r="IH8" s="60"/>
      <c r="II8" s="60"/>
      <c r="IJ8" s="60"/>
      <c r="IK8" s="60"/>
      <c r="IL8" s="60"/>
      <c r="IM8" s="60"/>
      <c r="IN8" s="60"/>
      <c r="IO8" s="60"/>
      <c r="IP8" s="60"/>
      <c r="IQ8" s="60"/>
      <c r="IR8" s="60"/>
      <c r="IS8" s="60"/>
      <c r="IT8" s="60"/>
      <c r="IU8" s="60"/>
      <c r="IV8" s="60"/>
    </row>
    <row r="9" spans="1:256" ht="18" x14ac:dyDescent="0.35">
      <c r="A9" s="293"/>
      <c r="B9" s="99"/>
      <c r="C9" s="99"/>
      <c r="D9" s="709" t="s">
        <v>123</v>
      </c>
      <c r="E9" s="709"/>
      <c r="F9" s="709"/>
      <c r="G9" s="709"/>
      <c r="H9" s="147"/>
      <c r="I9" s="147"/>
      <c r="J9" s="147"/>
      <c r="K9" s="147"/>
      <c r="L9" s="147"/>
      <c r="M9" s="60"/>
      <c r="N9" s="60"/>
      <c r="O9" s="60"/>
      <c r="P9" s="60"/>
      <c r="Q9" s="60"/>
      <c r="R9" s="60"/>
      <c r="S9" s="60"/>
      <c r="T9" s="60"/>
      <c r="U9" s="60"/>
      <c r="V9" s="60"/>
      <c r="W9" s="60"/>
      <c r="X9" s="60"/>
      <c r="Y9" s="60"/>
      <c r="Z9" s="60"/>
      <c r="AA9" s="60"/>
      <c r="AB9" s="60"/>
      <c r="AC9" s="60"/>
      <c r="AD9" s="60"/>
      <c r="AE9" s="60"/>
      <c r="AF9" s="60"/>
      <c r="AG9" s="60"/>
      <c r="AH9" s="60"/>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0"/>
      <c r="BT9" s="60"/>
      <c r="BU9" s="60"/>
      <c r="BV9" s="60"/>
      <c r="BW9" s="60"/>
      <c r="BX9" s="60"/>
      <c r="BY9" s="60"/>
      <c r="BZ9" s="60"/>
      <c r="CA9" s="60"/>
      <c r="CB9" s="60"/>
      <c r="CC9" s="60"/>
      <c r="CD9" s="60"/>
      <c r="CE9" s="60"/>
      <c r="CF9" s="60"/>
      <c r="CG9" s="60"/>
      <c r="CH9" s="60"/>
      <c r="CI9" s="60"/>
      <c r="CJ9" s="60"/>
      <c r="CK9" s="60"/>
      <c r="CL9" s="60"/>
      <c r="CM9" s="60"/>
      <c r="CN9" s="60"/>
      <c r="CO9" s="60"/>
      <c r="CP9" s="60"/>
      <c r="CQ9" s="60"/>
      <c r="CR9" s="60"/>
      <c r="CS9" s="60"/>
      <c r="CT9" s="60"/>
      <c r="CU9" s="60"/>
      <c r="CV9" s="60"/>
      <c r="CW9" s="60"/>
      <c r="CX9" s="60"/>
      <c r="CY9" s="60"/>
      <c r="CZ9" s="60"/>
      <c r="DA9" s="60"/>
      <c r="DB9" s="60"/>
      <c r="DC9" s="60"/>
      <c r="DD9" s="60"/>
      <c r="DE9" s="60"/>
      <c r="DF9" s="60"/>
      <c r="DG9" s="60"/>
      <c r="DH9" s="60"/>
      <c r="DI9" s="60"/>
      <c r="DJ9" s="60"/>
      <c r="DK9" s="60"/>
      <c r="DL9" s="60"/>
      <c r="DM9" s="60"/>
      <c r="DN9" s="60"/>
      <c r="DO9" s="60"/>
      <c r="DP9" s="60"/>
      <c r="DQ9" s="60"/>
      <c r="DR9" s="60"/>
      <c r="DS9" s="60"/>
      <c r="DT9" s="60"/>
      <c r="DU9" s="60"/>
      <c r="DV9" s="60"/>
      <c r="DW9" s="60"/>
      <c r="DX9" s="60"/>
      <c r="DY9" s="60"/>
      <c r="DZ9" s="60"/>
      <c r="EA9" s="60"/>
      <c r="EB9" s="60"/>
      <c r="EC9" s="60"/>
      <c r="ED9" s="60"/>
      <c r="EE9" s="60"/>
      <c r="EF9" s="60"/>
      <c r="EG9" s="60"/>
      <c r="EH9" s="60"/>
      <c r="EI9" s="60"/>
      <c r="EJ9" s="60"/>
      <c r="EK9" s="60"/>
      <c r="EL9" s="60"/>
      <c r="EM9" s="60"/>
      <c r="EN9" s="60"/>
      <c r="EO9" s="60"/>
      <c r="EP9" s="60"/>
      <c r="EQ9" s="60"/>
      <c r="ER9" s="60"/>
      <c r="ES9" s="60"/>
      <c r="ET9" s="60"/>
      <c r="EU9" s="60"/>
      <c r="EV9" s="60"/>
      <c r="EW9" s="60"/>
      <c r="EX9" s="60"/>
      <c r="EY9" s="60"/>
      <c r="EZ9" s="60"/>
      <c r="FA9" s="60"/>
      <c r="FB9" s="60"/>
      <c r="FC9" s="60"/>
      <c r="FD9" s="60"/>
      <c r="FE9" s="60"/>
      <c r="FF9" s="60"/>
      <c r="FG9" s="60"/>
      <c r="FH9" s="60"/>
      <c r="FI9" s="60"/>
      <c r="FJ9" s="60"/>
      <c r="FK9" s="60"/>
      <c r="FL9" s="60"/>
      <c r="FM9" s="60"/>
      <c r="FN9" s="60"/>
      <c r="FO9" s="60"/>
      <c r="FP9" s="60"/>
      <c r="FQ9" s="60"/>
      <c r="FR9" s="60"/>
      <c r="FS9" s="60"/>
      <c r="FT9" s="60"/>
      <c r="FU9" s="60"/>
      <c r="FV9" s="60"/>
      <c r="FW9" s="60"/>
      <c r="FX9" s="60"/>
      <c r="FY9" s="60"/>
      <c r="FZ9" s="60"/>
      <c r="GA9" s="60"/>
      <c r="GB9" s="60"/>
      <c r="GC9" s="60"/>
      <c r="GD9" s="60"/>
      <c r="GE9" s="60"/>
      <c r="GF9" s="60"/>
      <c r="GG9" s="60"/>
      <c r="GH9" s="60"/>
      <c r="GI9" s="60"/>
      <c r="GJ9" s="60"/>
      <c r="GK9" s="60"/>
      <c r="GL9" s="60"/>
      <c r="GM9" s="60"/>
      <c r="GN9" s="60"/>
      <c r="GO9" s="60"/>
      <c r="GP9" s="60"/>
      <c r="GQ9" s="60"/>
      <c r="GR9" s="60"/>
      <c r="GS9" s="60"/>
      <c r="GT9" s="60"/>
      <c r="GU9" s="60"/>
      <c r="GV9" s="60"/>
      <c r="GW9" s="60"/>
      <c r="GX9" s="60"/>
      <c r="GY9" s="60"/>
      <c r="GZ9" s="60"/>
      <c r="HA9" s="60"/>
      <c r="HB9" s="60"/>
      <c r="HC9" s="60"/>
      <c r="HD9" s="60"/>
      <c r="HE9" s="60"/>
      <c r="HF9" s="60"/>
      <c r="HG9" s="60"/>
      <c r="HH9" s="60"/>
      <c r="HI9" s="60"/>
      <c r="HJ9" s="60"/>
      <c r="HK9" s="60"/>
      <c r="HL9" s="60"/>
      <c r="HM9" s="60"/>
      <c r="HN9" s="60"/>
      <c r="HO9" s="60"/>
      <c r="HP9" s="60"/>
      <c r="HQ9" s="60"/>
      <c r="HR9" s="60"/>
      <c r="HS9" s="60"/>
      <c r="HT9" s="60"/>
      <c r="HU9" s="60"/>
      <c r="HV9" s="60"/>
      <c r="HW9" s="60"/>
      <c r="HX9" s="60"/>
      <c r="HY9" s="60"/>
      <c r="HZ9" s="60"/>
      <c r="IA9" s="60"/>
      <c r="IB9" s="60"/>
      <c r="IC9" s="60"/>
      <c r="ID9" s="60"/>
      <c r="IE9" s="60"/>
      <c r="IF9" s="60"/>
      <c r="IG9" s="60"/>
      <c r="IH9" s="60"/>
      <c r="II9" s="60"/>
      <c r="IJ9" s="60"/>
      <c r="IK9" s="60"/>
      <c r="IL9" s="60"/>
      <c r="IM9" s="60"/>
      <c r="IN9" s="60"/>
      <c r="IO9" s="60"/>
      <c r="IP9" s="60"/>
      <c r="IQ9" s="60"/>
      <c r="IR9" s="60"/>
      <c r="IS9" s="60"/>
      <c r="IT9" s="60"/>
      <c r="IU9" s="60"/>
      <c r="IV9" s="60"/>
    </row>
    <row r="10" spans="1:256" ht="21" x14ac:dyDescent="0.4">
      <c r="A10" s="101"/>
      <c r="B10" s="101"/>
      <c r="C10" s="101"/>
      <c r="D10" s="710"/>
      <c r="E10" s="710"/>
      <c r="F10" s="710"/>
      <c r="G10" s="710"/>
      <c r="H10" s="147"/>
      <c r="I10" s="147"/>
      <c r="J10" s="147"/>
      <c r="K10" s="147"/>
      <c r="L10" s="147"/>
      <c r="M10" s="60"/>
      <c r="N10" s="60"/>
      <c r="O10" s="60"/>
      <c r="P10" s="60"/>
      <c r="Q10" s="60"/>
      <c r="R10" s="60"/>
      <c r="S10" s="60"/>
      <c r="T10" s="60"/>
      <c r="U10" s="60"/>
      <c r="V10" s="60"/>
      <c r="W10" s="60"/>
      <c r="X10" s="60"/>
      <c r="Y10" s="60"/>
      <c r="Z10" s="60"/>
      <c r="AA10" s="60"/>
      <c r="AB10" s="60"/>
      <c r="AC10" s="60"/>
      <c r="AD10" s="60"/>
      <c r="AE10" s="60"/>
      <c r="AF10" s="60"/>
      <c r="AG10" s="60"/>
      <c r="AH10" s="60"/>
      <c r="AI10" s="60"/>
      <c r="AJ10" s="60"/>
      <c r="AK10" s="60"/>
      <c r="AL10" s="60"/>
      <c r="AM10" s="60"/>
      <c r="AN10" s="60"/>
      <c r="AO10" s="60"/>
      <c r="AP10" s="60"/>
      <c r="AQ10" s="60"/>
      <c r="AR10" s="60"/>
      <c r="AS10" s="60"/>
      <c r="AT10" s="60"/>
      <c r="AU10" s="60"/>
      <c r="AV10" s="60"/>
      <c r="AW10" s="60"/>
      <c r="AX10" s="60"/>
      <c r="AY10" s="60"/>
      <c r="AZ10" s="60"/>
      <c r="BA10" s="60"/>
      <c r="BB10" s="60"/>
      <c r="BC10" s="60"/>
      <c r="BD10" s="60"/>
      <c r="BE10" s="60"/>
      <c r="BF10" s="60"/>
      <c r="BG10" s="60"/>
      <c r="BH10" s="60"/>
      <c r="BI10" s="60"/>
      <c r="BJ10" s="60"/>
      <c r="BK10" s="60"/>
      <c r="BL10" s="60"/>
      <c r="BM10" s="60"/>
      <c r="BN10" s="60"/>
      <c r="BO10" s="60"/>
      <c r="BP10" s="60"/>
      <c r="BQ10" s="60"/>
      <c r="BR10" s="60"/>
      <c r="BS10" s="60"/>
      <c r="BT10" s="60"/>
      <c r="BU10" s="60"/>
      <c r="BV10" s="60"/>
      <c r="BW10" s="60"/>
      <c r="BX10" s="60"/>
      <c r="BY10" s="60"/>
      <c r="BZ10" s="60"/>
      <c r="CA10" s="60"/>
      <c r="CB10" s="60"/>
      <c r="CC10" s="60"/>
      <c r="CD10" s="60"/>
      <c r="CE10" s="60"/>
      <c r="CF10" s="60"/>
      <c r="CG10" s="60"/>
      <c r="CH10" s="60"/>
      <c r="CI10" s="60"/>
      <c r="CJ10" s="60"/>
      <c r="CK10" s="60"/>
      <c r="CL10" s="60"/>
      <c r="CM10" s="60"/>
      <c r="CN10" s="60"/>
      <c r="CO10" s="60"/>
      <c r="CP10" s="60"/>
      <c r="CQ10" s="60"/>
      <c r="CR10" s="60"/>
      <c r="CS10" s="60"/>
      <c r="CT10" s="60"/>
      <c r="CU10" s="60"/>
      <c r="CV10" s="60"/>
      <c r="CW10" s="60"/>
      <c r="CX10" s="60"/>
      <c r="CY10" s="60"/>
      <c r="CZ10" s="60"/>
      <c r="DA10" s="60"/>
      <c r="DB10" s="60"/>
      <c r="DC10" s="60"/>
      <c r="DD10" s="60"/>
      <c r="DE10" s="60"/>
      <c r="DF10" s="60"/>
      <c r="DG10" s="60"/>
      <c r="DH10" s="60"/>
      <c r="DI10" s="60"/>
      <c r="DJ10" s="60"/>
      <c r="DK10" s="60"/>
      <c r="DL10" s="60"/>
      <c r="DM10" s="60"/>
      <c r="DN10" s="60"/>
      <c r="DO10" s="60"/>
      <c r="DP10" s="60"/>
      <c r="DQ10" s="60"/>
      <c r="DR10" s="60"/>
      <c r="DS10" s="60"/>
      <c r="DT10" s="60"/>
      <c r="DU10" s="60"/>
      <c r="DV10" s="60"/>
      <c r="DW10" s="60"/>
      <c r="DX10" s="60"/>
      <c r="DY10" s="60"/>
      <c r="DZ10" s="60"/>
      <c r="EA10" s="60"/>
      <c r="EB10" s="60"/>
      <c r="EC10" s="60"/>
      <c r="ED10" s="60"/>
      <c r="EE10" s="60"/>
      <c r="EF10" s="60"/>
      <c r="EG10" s="60"/>
      <c r="EH10" s="60"/>
      <c r="EI10" s="60"/>
      <c r="EJ10" s="60"/>
      <c r="EK10" s="60"/>
      <c r="EL10" s="60"/>
      <c r="EM10" s="60"/>
      <c r="EN10" s="60"/>
      <c r="EO10" s="60"/>
      <c r="EP10" s="60"/>
      <c r="EQ10" s="60"/>
      <c r="ER10" s="60"/>
      <c r="ES10" s="60"/>
      <c r="ET10" s="60"/>
      <c r="EU10" s="60"/>
      <c r="EV10" s="60"/>
      <c r="EW10" s="60"/>
      <c r="EX10" s="60"/>
      <c r="EY10" s="60"/>
      <c r="EZ10" s="60"/>
      <c r="FA10" s="60"/>
      <c r="FB10" s="60"/>
      <c r="FC10" s="60"/>
      <c r="FD10" s="60"/>
      <c r="FE10" s="60"/>
      <c r="FF10" s="60"/>
      <c r="FG10" s="60"/>
      <c r="FH10" s="60"/>
      <c r="FI10" s="60"/>
      <c r="FJ10" s="60"/>
      <c r="FK10" s="60"/>
      <c r="FL10" s="60"/>
      <c r="FM10" s="60"/>
      <c r="FN10" s="60"/>
      <c r="FO10" s="60"/>
      <c r="FP10" s="60"/>
      <c r="FQ10" s="60"/>
      <c r="FR10" s="60"/>
      <c r="FS10" s="60"/>
      <c r="FT10" s="60"/>
      <c r="FU10" s="60"/>
      <c r="FV10" s="60"/>
      <c r="FW10" s="60"/>
      <c r="FX10" s="60"/>
      <c r="FY10" s="60"/>
      <c r="FZ10" s="60"/>
      <c r="GA10" s="60"/>
      <c r="GB10" s="60"/>
      <c r="GC10" s="60"/>
      <c r="GD10" s="60"/>
      <c r="GE10" s="60"/>
      <c r="GF10" s="60"/>
      <c r="GG10" s="60"/>
      <c r="GH10" s="60"/>
      <c r="GI10" s="60"/>
      <c r="GJ10" s="60"/>
      <c r="GK10" s="60"/>
      <c r="GL10" s="60"/>
      <c r="GM10" s="60"/>
      <c r="GN10" s="60"/>
      <c r="GO10" s="60"/>
      <c r="GP10" s="60"/>
      <c r="GQ10" s="60"/>
      <c r="GR10" s="60"/>
      <c r="GS10" s="60"/>
      <c r="GT10" s="60"/>
      <c r="GU10" s="60"/>
      <c r="GV10" s="60"/>
      <c r="GW10" s="60"/>
      <c r="GX10" s="60"/>
      <c r="GY10" s="60"/>
      <c r="GZ10" s="60"/>
      <c r="HA10" s="60"/>
      <c r="HB10" s="60"/>
      <c r="HC10" s="60"/>
      <c r="HD10" s="60"/>
      <c r="HE10" s="60"/>
      <c r="HF10" s="60"/>
      <c r="HG10" s="60"/>
      <c r="HH10" s="60"/>
      <c r="HI10" s="60"/>
      <c r="HJ10" s="60"/>
      <c r="HK10" s="60"/>
      <c r="HL10" s="60"/>
      <c r="HM10" s="60"/>
      <c r="HN10" s="60"/>
      <c r="HO10" s="60"/>
      <c r="HP10" s="60"/>
      <c r="HQ10" s="60"/>
      <c r="HR10" s="60"/>
      <c r="HS10" s="60"/>
      <c r="HT10" s="60"/>
      <c r="HU10" s="60"/>
      <c r="HV10" s="60"/>
      <c r="HW10" s="60"/>
      <c r="HX10" s="60"/>
      <c r="HY10" s="60"/>
      <c r="HZ10" s="60"/>
      <c r="IA10" s="60"/>
      <c r="IB10" s="60"/>
      <c r="IC10" s="60"/>
      <c r="ID10" s="60"/>
      <c r="IE10" s="60"/>
      <c r="IF10" s="60"/>
      <c r="IG10" s="60"/>
      <c r="IH10" s="60"/>
      <c r="II10" s="60"/>
      <c r="IJ10" s="60"/>
      <c r="IK10" s="60"/>
      <c r="IL10" s="60"/>
      <c r="IM10" s="60"/>
      <c r="IN10" s="60"/>
      <c r="IO10" s="60"/>
      <c r="IP10" s="60"/>
      <c r="IQ10" s="60"/>
      <c r="IR10" s="60"/>
      <c r="IS10" s="60"/>
      <c r="IT10" s="60"/>
      <c r="IU10" s="60"/>
      <c r="IV10" s="60"/>
    </row>
    <row r="11" spans="1:256" ht="15.6" x14ac:dyDescent="0.3">
      <c r="A11" s="64"/>
      <c r="B11" s="64"/>
      <c r="C11" s="64"/>
      <c r="D11" s="64"/>
      <c r="E11" s="64"/>
      <c r="F11" s="65"/>
      <c r="G11" s="64"/>
      <c r="H11" s="64"/>
      <c r="I11" s="64"/>
      <c r="J11" s="64"/>
      <c r="K11" s="64"/>
      <c r="L11" s="64"/>
      <c r="M11" s="64"/>
      <c r="N11" s="64"/>
      <c r="O11" s="64"/>
      <c r="P11" s="64"/>
      <c r="Q11" s="64"/>
      <c r="R11" s="64"/>
      <c r="S11" s="64"/>
      <c r="T11" s="64"/>
      <c r="U11" s="64"/>
      <c r="V11" s="64"/>
      <c r="W11" s="64"/>
      <c r="X11" s="64"/>
      <c r="Y11" s="64"/>
      <c r="Z11" s="64"/>
      <c r="AA11" s="64"/>
      <c r="AB11" s="64"/>
      <c r="AC11" s="64"/>
      <c r="AD11" s="64"/>
      <c r="AE11" s="64"/>
      <c r="AF11" s="64"/>
      <c r="AG11" s="64"/>
      <c r="AH11" s="64"/>
      <c r="AI11" s="64"/>
      <c r="AJ11" s="64"/>
      <c r="AK11" s="64"/>
      <c r="AL11" s="64"/>
      <c r="AM11" s="64"/>
      <c r="AN11" s="64"/>
      <c r="AO11" s="64"/>
      <c r="AP11" s="64"/>
      <c r="AQ11" s="64"/>
      <c r="AR11" s="64"/>
      <c r="AS11" s="64"/>
      <c r="AT11" s="64"/>
      <c r="AU11" s="64"/>
      <c r="AV11" s="64"/>
      <c r="AW11" s="64"/>
      <c r="AX11" s="64"/>
      <c r="AY11" s="64"/>
      <c r="AZ11" s="64"/>
      <c r="BA11" s="64"/>
      <c r="BB11" s="64"/>
      <c r="BC11" s="64"/>
      <c r="BD11" s="64"/>
      <c r="BE11" s="64"/>
      <c r="BF11" s="64"/>
      <c r="BG11" s="64"/>
      <c r="BH11" s="64"/>
      <c r="BI11" s="64"/>
      <c r="BJ11" s="64"/>
      <c r="BK11" s="64"/>
      <c r="BL11" s="64"/>
      <c r="BM11" s="64"/>
      <c r="BN11" s="64"/>
      <c r="BO11" s="64"/>
      <c r="BP11" s="64"/>
      <c r="BQ11" s="64"/>
      <c r="BR11" s="64"/>
      <c r="BS11" s="64"/>
      <c r="BT11" s="64"/>
      <c r="BU11" s="64"/>
      <c r="BV11" s="64"/>
      <c r="BW11" s="64"/>
      <c r="BX11" s="64"/>
      <c r="BY11" s="64"/>
      <c r="BZ11" s="64"/>
      <c r="CA11" s="64"/>
      <c r="CB11" s="64"/>
      <c r="CC11" s="64"/>
      <c r="CD11" s="64"/>
      <c r="CE11" s="64"/>
      <c r="CF11" s="64"/>
      <c r="CG11" s="64"/>
      <c r="CH11" s="64"/>
      <c r="CI11" s="64"/>
      <c r="CJ11" s="64"/>
      <c r="CK11" s="64"/>
      <c r="CL11" s="64"/>
      <c r="CM11" s="64"/>
      <c r="CN11" s="64"/>
      <c r="CO11" s="64"/>
      <c r="CP11" s="64"/>
      <c r="CQ11" s="64"/>
      <c r="CR11" s="64"/>
      <c r="CS11" s="64"/>
      <c r="CT11" s="64"/>
      <c r="CU11" s="64"/>
      <c r="CV11" s="64"/>
      <c r="CW11" s="64"/>
      <c r="CX11" s="64"/>
      <c r="CY11" s="64"/>
      <c r="CZ11" s="64"/>
      <c r="DA11" s="64"/>
      <c r="DB11" s="64"/>
      <c r="DC11" s="64"/>
      <c r="DD11" s="64"/>
      <c r="DE11" s="64"/>
      <c r="DF11" s="64"/>
      <c r="DG11" s="64"/>
      <c r="DH11" s="64"/>
      <c r="DI11" s="64"/>
      <c r="DJ11" s="64"/>
      <c r="DK11" s="64"/>
      <c r="DL11" s="64"/>
      <c r="DM11" s="64"/>
      <c r="DN11" s="64"/>
      <c r="DO11" s="64"/>
      <c r="DP11" s="64"/>
      <c r="DQ11" s="64"/>
      <c r="DR11" s="64"/>
      <c r="DS11" s="64"/>
      <c r="DT11" s="64"/>
      <c r="DU11" s="64"/>
      <c r="DV11" s="64"/>
      <c r="DW11" s="64"/>
      <c r="DX11" s="64"/>
      <c r="DY11" s="64"/>
      <c r="DZ11" s="64"/>
      <c r="EA11" s="64"/>
      <c r="EB11" s="64"/>
      <c r="EC11" s="64"/>
      <c r="ED11" s="64"/>
      <c r="EE11" s="64"/>
      <c r="EF11" s="64"/>
      <c r="EG11" s="64"/>
      <c r="EH11" s="64"/>
      <c r="EI11" s="64"/>
      <c r="EJ11" s="64"/>
      <c r="EK11" s="64"/>
      <c r="EL11" s="64"/>
      <c r="EM11" s="64"/>
      <c r="EN11" s="64"/>
      <c r="EO11" s="64"/>
      <c r="EP11" s="64"/>
      <c r="EQ11" s="64"/>
      <c r="ER11" s="64"/>
      <c r="ES11" s="64"/>
      <c r="ET11" s="64"/>
      <c r="EU11" s="64"/>
      <c r="EV11" s="64"/>
      <c r="EW11" s="64"/>
      <c r="EX11" s="64"/>
      <c r="EY11" s="64"/>
      <c r="EZ11" s="64"/>
      <c r="FA11" s="64"/>
      <c r="FB11" s="64"/>
      <c r="FC11" s="64"/>
      <c r="FD11" s="64"/>
      <c r="FE11" s="64"/>
      <c r="FF11" s="64"/>
      <c r="FG11" s="64"/>
      <c r="FH11" s="64"/>
      <c r="FI11" s="64"/>
      <c r="FJ11" s="64"/>
      <c r="FK11" s="64"/>
      <c r="FL11" s="64"/>
      <c r="FM11" s="64"/>
      <c r="FN11" s="64"/>
      <c r="FO11" s="64"/>
      <c r="FP11" s="64"/>
      <c r="FQ11" s="64"/>
      <c r="FR11" s="64"/>
      <c r="FS11" s="64"/>
      <c r="FT11" s="64"/>
      <c r="FU11" s="64"/>
      <c r="FV11" s="64"/>
      <c r="FW11" s="64"/>
      <c r="FX11" s="64"/>
      <c r="FY11" s="64"/>
      <c r="FZ11" s="64"/>
      <c r="GA11" s="64"/>
      <c r="GB11" s="64"/>
      <c r="GC11" s="64"/>
      <c r="GD11" s="64"/>
      <c r="GE11" s="64"/>
      <c r="GF11" s="64"/>
      <c r="GG11" s="64"/>
      <c r="GH11" s="64"/>
      <c r="GI11" s="64"/>
      <c r="GJ11" s="64"/>
      <c r="GK11" s="64"/>
      <c r="GL11" s="64"/>
      <c r="GM11" s="64"/>
      <c r="GN11" s="64"/>
      <c r="GO11" s="64"/>
      <c r="GP11" s="64"/>
      <c r="GQ11" s="64"/>
      <c r="GR11" s="64"/>
      <c r="GS11" s="64"/>
      <c r="GT11" s="64"/>
      <c r="GU11" s="64"/>
      <c r="GV11" s="64"/>
      <c r="GW11" s="64"/>
      <c r="GX11" s="64"/>
      <c r="GY11" s="64"/>
      <c r="GZ11" s="64"/>
      <c r="HA11" s="64"/>
      <c r="HB11" s="64"/>
      <c r="HC11" s="64"/>
      <c r="HD11" s="64"/>
      <c r="HE11" s="64"/>
      <c r="HF11" s="64"/>
      <c r="HG11" s="64"/>
      <c r="HH11" s="64"/>
      <c r="HI11" s="64"/>
      <c r="HJ11" s="64"/>
      <c r="HK11" s="64"/>
      <c r="HL11" s="64"/>
      <c r="HM11" s="64"/>
      <c r="HN11" s="64"/>
      <c r="HO11" s="64"/>
      <c r="HP11" s="64"/>
      <c r="HQ11" s="64"/>
      <c r="HR11" s="64"/>
      <c r="HS11" s="64"/>
      <c r="HT11" s="64"/>
      <c r="HU11" s="64"/>
      <c r="HV11" s="64"/>
      <c r="HW11" s="64"/>
      <c r="HX11" s="64"/>
      <c r="HY11" s="64"/>
      <c r="HZ11" s="64"/>
      <c r="IA11" s="64"/>
      <c r="IB11" s="64"/>
      <c r="IC11" s="64"/>
      <c r="ID11" s="64"/>
      <c r="IE11" s="64"/>
      <c r="IF11" s="64"/>
      <c r="IG11" s="64"/>
      <c r="IH11" s="64"/>
      <c r="II11" s="64"/>
      <c r="IJ11" s="64"/>
      <c r="IK11" s="64"/>
      <c r="IL11" s="64"/>
      <c r="IM11" s="64"/>
      <c r="IN11" s="64"/>
      <c r="IO11" s="64"/>
      <c r="IP11" s="64"/>
      <c r="IQ11" s="64"/>
      <c r="IR11" s="64"/>
      <c r="IS11" s="64"/>
      <c r="IT11" s="64"/>
      <c r="IU11" s="64"/>
      <c r="IV11" s="64"/>
    </row>
    <row r="12" spans="1:256" ht="15.6" x14ac:dyDescent="0.3">
      <c r="A12" s="66"/>
      <c r="B12" s="66"/>
      <c r="C12" s="67" t="s">
        <v>0</v>
      </c>
      <c r="D12" s="67"/>
      <c r="E12" s="67"/>
      <c r="F12" s="67"/>
      <c r="G12" s="67"/>
      <c r="H12" s="67"/>
      <c r="I12" s="68"/>
      <c r="J12" s="66"/>
      <c r="K12" s="66"/>
      <c r="L12" s="66"/>
      <c r="M12" s="66"/>
      <c r="N12" s="66"/>
      <c r="O12" s="66"/>
      <c r="P12" s="66"/>
      <c r="Q12" s="66"/>
      <c r="R12" s="66"/>
      <c r="S12" s="66"/>
      <c r="T12" s="66"/>
      <c r="U12" s="66"/>
      <c r="V12" s="66"/>
      <c r="W12" s="66"/>
      <c r="X12" s="66"/>
      <c r="Y12" s="66"/>
      <c r="Z12" s="66"/>
      <c r="AA12" s="66"/>
      <c r="AB12" s="66"/>
      <c r="AC12" s="66"/>
      <c r="AD12" s="66"/>
      <c r="AE12" s="66"/>
      <c r="AF12" s="66"/>
      <c r="AG12" s="66"/>
      <c r="AH12" s="66"/>
      <c r="AI12" s="66"/>
      <c r="AJ12" s="66"/>
      <c r="AK12" s="66"/>
      <c r="AL12" s="66"/>
      <c r="AM12" s="66"/>
      <c r="AN12" s="66"/>
      <c r="AO12" s="66"/>
      <c r="AP12" s="66"/>
      <c r="AQ12" s="66"/>
      <c r="AR12" s="66"/>
      <c r="AS12" s="66"/>
      <c r="AT12" s="66"/>
      <c r="AU12" s="66"/>
      <c r="AV12" s="66"/>
      <c r="AW12" s="66"/>
      <c r="AX12" s="66"/>
      <c r="AY12" s="66"/>
      <c r="AZ12" s="66"/>
      <c r="BA12" s="66"/>
      <c r="BB12" s="66"/>
      <c r="BC12" s="66"/>
      <c r="BD12" s="66"/>
      <c r="BE12" s="66"/>
      <c r="BF12" s="66"/>
      <c r="BG12" s="66"/>
      <c r="BH12" s="66"/>
      <c r="BI12" s="66"/>
      <c r="BJ12" s="66"/>
      <c r="BK12" s="66"/>
      <c r="BL12" s="66"/>
      <c r="BM12" s="66"/>
      <c r="BN12" s="66"/>
      <c r="BO12" s="66"/>
      <c r="BP12" s="66"/>
      <c r="BQ12" s="66"/>
      <c r="BR12" s="66"/>
      <c r="BS12" s="66"/>
      <c r="BT12" s="66"/>
      <c r="BU12" s="66"/>
      <c r="BV12" s="66"/>
      <c r="BW12" s="66"/>
      <c r="BX12" s="66"/>
      <c r="BY12" s="66"/>
      <c r="BZ12" s="66"/>
      <c r="CA12" s="66"/>
      <c r="CB12" s="66"/>
      <c r="CC12" s="66"/>
      <c r="CD12" s="66"/>
      <c r="CE12" s="66"/>
      <c r="CF12" s="66"/>
      <c r="CG12" s="66"/>
      <c r="CH12" s="66"/>
      <c r="CI12" s="66"/>
      <c r="CJ12" s="66"/>
      <c r="CK12" s="66"/>
      <c r="CL12" s="66"/>
      <c r="CM12" s="66"/>
      <c r="CN12" s="66"/>
      <c r="CO12" s="66"/>
      <c r="CP12" s="66"/>
      <c r="CQ12" s="66"/>
      <c r="CR12" s="66"/>
      <c r="CS12" s="66"/>
      <c r="CT12" s="66"/>
      <c r="CU12" s="66"/>
      <c r="CV12" s="66"/>
      <c r="CW12" s="66"/>
      <c r="CX12" s="66"/>
      <c r="CY12" s="66"/>
      <c r="CZ12" s="66"/>
      <c r="DA12" s="66"/>
      <c r="DB12" s="66"/>
      <c r="DC12" s="66"/>
      <c r="DD12" s="66"/>
      <c r="DE12" s="66"/>
      <c r="DF12" s="66"/>
      <c r="DG12" s="66"/>
      <c r="DH12" s="66"/>
      <c r="DI12" s="66"/>
      <c r="DJ12" s="66"/>
      <c r="DK12" s="66"/>
      <c r="DL12" s="66"/>
      <c r="DM12" s="66"/>
      <c r="DN12" s="66"/>
      <c r="DO12" s="66"/>
      <c r="DP12" s="66"/>
      <c r="DQ12" s="66"/>
      <c r="DR12" s="66"/>
      <c r="DS12" s="66"/>
      <c r="DT12" s="66"/>
      <c r="DU12" s="66"/>
      <c r="DV12" s="66"/>
      <c r="DW12" s="66"/>
      <c r="DX12" s="66"/>
      <c r="DY12" s="66"/>
      <c r="DZ12" s="66"/>
      <c r="EA12" s="66"/>
      <c r="EB12" s="66"/>
      <c r="EC12" s="66"/>
      <c r="ED12" s="66"/>
      <c r="EE12" s="66"/>
      <c r="EF12" s="66"/>
      <c r="EG12" s="66"/>
      <c r="EH12" s="66"/>
      <c r="EI12" s="66"/>
      <c r="EJ12" s="66"/>
      <c r="EK12" s="66"/>
      <c r="EL12" s="66"/>
      <c r="EM12" s="66"/>
      <c r="EN12" s="66"/>
      <c r="EO12" s="66"/>
      <c r="EP12" s="66"/>
      <c r="EQ12" s="66"/>
      <c r="ER12" s="66"/>
      <c r="ES12" s="66"/>
      <c r="ET12" s="66"/>
      <c r="EU12" s="66"/>
      <c r="EV12" s="66"/>
      <c r="EW12" s="66"/>
      <c r="EX12" s="66"/>
      <c r="EY12" s="66"/>
      <c r="EZ12" s="66"/>
      <c r="FA12" s="66"/>
      <c r="FB12" s="66"/>
      <c r="FC12" s="66"/>
      <c r="FD12" s="66"/>
      <c r="FE12" s="66"/>
      <c r="FF12" s="66"/>
      <c r="FG12" s="66"/>
      <c r="FH12" s="66"/>
      <c r="FI12" s="66"/>
      <c r="FJ12" s="66"/>
      <c r="FK12" s="66"/>
      <c r="FL12" s="66"/>
      <c r="FM12" s="66"/>
      <c r="FN12" s="66"/>
      <c r="FO12" s="66"/>
      <c r="FP12" s="66"/>
      <c r="FQ12" s="66"/>
      <c r="FR12" s="66"/>
      <c r="FS12" s="66"/>
      <c r="FT12" s="66"/>
      <c r="FU12" s="66"/>
      <c r="FV12" s="66"/>
      <c r="FW12" s="66"/>
      <c r="FX12" s="66"/>
      <c r="FY12" s="66"/>
      <c r="FZ12" s="66"/>
      <c r="GA12" s="66"/>
      <c r="GB12" s="66"/>
      <c r="GC12" s="66"/>
      <c r="GD12" s="66"/>
      <c r="GE12" s="66"/>
      <c r="GF12" s="66"/>
      <c r="GG12" s="66"/>
      <c r="GH12" s="66"/>
      <c r="GI12" s="66"/>
      <c r="GJ12" s="66"/>
      <c r="GK12" s="66"/>
      <c r="GL12" s="66"/>
      <c r="GM12" s="66"/>
      <c r="GN12" s="66"/>
      <c r="GO12" s="66"/>
      <c r="GP12" s="66"/>
      <c r="GQ12" s="66"/>
      <c r="GR12" s="66"/>
      <c r="GS12" s="66"/>
      <c r="GT12" s="66"/>
      <c r="GU12" s="66"/>
      <c r="GV12" s="66"/>
      <c r="GW12" s="66"/>
      <c r="GX12" s="66"/>
      <c r="GY12" s="66"/>
      <c r="GZ12" s="66"/>
      <c r="HA12" s="66"/>
      <c r="HB12" s="66"/>
      <c r="HC12" s="66"/>
      <c r="HD12" s="66"/>
      <c r="HE12" s="66"/>
      <c r="HF12" s="66"/>
      <c r="HG12" s="66"/>
      <c r="HH12" s="66"/>
      <c r="HI12" s="66"/>
      <c r="HJ12" s="66"/>
      <c r="HK12" s="66"/>
      <c r="HL12" s="66"/>
      <c r="HM12" s="66"/>
      <c r="HN12" s="66"/>
      <c r="HO12" s="66"/>
      <c r="HP12" s="66"/>
      <c r="HQ12" s="66"/>
      <c r="HR12" s="66"/>
      <c r="HS12" s="66"/>
      <c r="HT12" s="66"/>
      <c r="HU12" s="66"/>
      <c r="HV12" s="66"/>
      <c r="HW12" s="66"/>
      <c r="HX12" s="66"/>
      <c r="HY12" s="66"/>
      <c r="HZ12" s="66"/>
      <c r="IA12" s="66"/>
      <c r="IB12" s="66"/>
      <c r="IC12" s="66"/>
      <c r="ID12" s="66"/>
      <c r="IE12" s="66"/>
      <c r="IF12" s="66"/>
      <c r="IG12" s="66"/>
      <c r="IH12" s="66"/>
      <c r="II12" s="66"/>
      <c r="IJ12" s="66"/>
      <c r="IK12" s="66"/>
      <c r="IL12" s="66"/>
      <c r="IM12" s="66"/>
      <c r="IN12" s="66"/>
      <c r="IO12" s="66"/>
      <c r="IP12" s="66"/>
      <c r="IQ12" s="66"/>
      <c r="IR12" s="66"/>
      <c r="IS12" s="66"/>
      <c r="IT12" s="66"/>
      <c r="IU12" s="66"/>
      <c r="IV12" s="66"/>
    </row>
    <row r="13" spans="1:256" ht="15.6" x14ac:dyDescent="0.3">
      <c r="A13" s="727" t="s">
        <v>46</v>
      </c>
      <c r="B13" s="727"/>
      <c r="C13" s="727"/>
      <c r="D13" s="727"/>
      <c r="E13" s="727"/>
      <c r="F13" s="727"/>
      <c r="G13" s="727"/>
      <c r="H13" s="69"/>
      <c r="I13" s="68"/>
      <c r="J13" s="66"/>
      <c r="K13" s="66"/>
      <c r="L13" s="66"/>
      <c r="M13" s="66"/>
      <c r="N13" s="66"/>
      <c r="O13" s="66"/>
      <c r="P13" s="66"/>
      <c r="Q13" s="66"/>
      <c r="R13" s="66"/>
      <c r="S13" s="66"/>
      <c r="T13" s="66"/>
      <c r="U13" s="66"/>
      <c r="V13" s="66"/>
      <c r="W13" s="66"/>
      <c r="X13" s="66"/>
      <c r="Y13" s="66"/>
      <c r="Z13" s="66"/>
      <c r="AA13" s="66"/>
      <c r="AB13" s="66"/>
      <c r="AC13" s="66"/>
      <c r="AD13" s="66"/>
      <c r="AE13" s="66"/>
      <c r="AF13" s="66"/>
      <c r="AG13" s="66"/>
      <c r="AH13" s="66"/>
      <c r="AI13" s="66"/>
      <c r="AJ13" s="66"/>
      <c r="AK13" s="66"/>
      <c r="AL13" s="66"/>
      <c r="AM13" s="66"/>
      <c r="AN13" s="66"/>
      <c r="AO13" s="66"/>
      <c r="AP13" s="66"/>
      <c r="AQ13" s="66"/>
      <c r="AR13" s="66"/>
      <c r="AS13" s="66"/>
      <c r="AT13" s="66"/>
      <c r="AU13" s="66"/>
      <c r="AV13" s="66"/>
      <c r="AW13" s="66"/>
      <c r="AX13" s="66"/>
      <c r="AY13" s="66"/>
      <c r="AZ13" s="66"/>
      <c r="BA13" s="66"/>
      <c r="BB13" s="66"/>
      <c r="BC13" s="66"/>
      <c r="BD13" s="66"/>
      <c r="BE13" s="66"/>
      <c r="BF13" s="66"/>
      <c r="BG13" s="66"/>
      <c r="BH13" s="66"/>
      <c r="BI13" s="66"/>
      <c r="BJ13" s="66"/>
      <c r="BK13" s="66"/>
      <c r="BL13" s="66"/>
      <c r="BM13" s="66"/>
      <c r="BN13" s="66"/>
      <c r="BO13" s="66"/>
      <c r="BP13" s="66"/>
      <c r="BQ13" s="66"/>
      <c r="BR13" s="66"/>
      <c r="BS13" s="66"/>
      <c r="BT13" s="66"/>
      <c r="BU13" s="66"/>
      <c r="BV13" s="66"/>
      <c r="BW13" s="66"/>
      <c r="BX13" s="66"/>
      <c r="BY13" s="66"/>
      <c r="BZ13" s="66"/>
      <c r="CA13" s="66"/>
      <c r="CB13" s="66"/>
      <c r="CC13" s="66"/>
      <c r="CD13" s="66"/>
      <c r="CE13" s="66"/>
      <c r="CF13" s="66"/>
      <c r="CG13" s="66"/>
      <c r="CH13" s="66"/>
      <c r="CI13" s="66"/>
      <c r="CJ13" s="66"/>
      <c r="CK13" s="66"/>
      <c r="CL13" s="66"/>
      <c r="CM13" s="66"/>
      <c r="CN13" s="66"/>
      <c r="CO13" s="66"/>
      <c r="CP13" s="66"/>
      <c r="CQ13" s="66"/>
      <c r="CR13" s="66"/>
      <c r="CS13" s="66"/>
      <c r="CT13" s="66"/>
      <c r="CU13" s="66"/>
      <c r="CV13" s="66"/>
      <c r="CW13" s="66"/>
      <c r="CX13" s="66"/>
      <c r="CY13" s="66"/>
      <c r="CZ13" s="66"/>
      <c r="DA13" s="66"/>
      <c r="DB13" s="66"/>
      <c r="DC13" s="66"/>
      <c r="DD13" s="66"/>
      <c r="DE13" s="66"/>
      <c r="DF13" s="66"/>
      <c r="DG13" s="66"/>
      <c r="DH13" s="66"/>
      <c r="DI13" s="66"/>
      <c r="DJ13" s="66"/>
      <c r="DK13" s="66"/>
      <c r="DL13" s="66"/>
      <c r="DM13" s="66"/>
      <c r="DN13" s="66"/>
      <c r="DO13" s="66"/>
      <c r="DP13" s="66"/>
      <c r="DQ13" s="66"/>
      <c r="DR13" s="66"/>
      <c r="DS13" s="66"/>
      <c r="DT13" s="66"/>
      <c r="DU13" s="66"/>
      <c r="DV13" s="66"/>
      <c r="DW13" s="66"/>
      <c r="DX13" s="66"/>
      <c r="DY13" s="66"/>
      <c r="DZ13" s="66"/>
      <c r="EA13" s="66"/>
      <c r="EB13" s="66"/>
      <c r="EC13" s="66"/>
      <c r="ED13" s="66"/>
      <c r="EE13" s="66"/>
      <c r="EF13" s="66"/>
      <c r="EG13" s="66"/>
      <c r="EH13" s="66"/>
      <c r="EI13" s="66"/>
      <c r="EJ13" s="66"/>
      <c r="EK13" s="66"/>
      <c r="EL13" s="66"/>
      <c r="EM13" s="66"/>
      <c r="EN13" s="66"/>
      <c r="EO13" s="66"/>
      <c r="EP13" s="66"/>
      <c r="EQ13" s="66"/>
      <c r="ER13" s="66"/>
      <c r="ES13" s="66"/>
      <c r="ET13" s="66"/>
      <c r="EU13" s="66"/>
      <c r="EV13" s="66"/>
      <c r="EW13" s="66"/>
      <c r="EX13" s="66"/>
      <c r="EY13" s="66"/>
      <c r="EZ13" s="66"/>
      <c r="FA13" s="66"/>
      <c r="FB13" s="66"/>
      <c r="FC13" s="66"/>
      <c r="FD13" s="66"/>
      <c r="FE13" s="66"/>
      <c r="FF13" s="66"/>
      <c r="FG13" s="66"/>
      <c r="FH13" s="66"/>
      <c r="FI13" s="66"/>
      <c r="FJ13" s="66"/>
      <c r="FK13" s="66"/>
      <c r="FL13" s="66"/>
      <c r="FM13" s="66"/>
      <c r="FN13" s="66"/>
      <c r="FO13" s="66"/>
      <c r="FP13" s="66"/>
      <c r="FQ13" s="66"/>
      <c r="FR13" s="66"/>
      <c r="FS13" s="66"/>
      <c r="FT13" s="66"/>
      <c r="FU13" s="66"/>
      <c r="FV13" s="66"/>
      <c r="FW13" s="66"/>
      <c r="FX13" s="66"/>
      <c r="FY13" s="66"/>
      <c r="FZ13" s="66"/>
      <c r="GA13" s="66"/>
      <c r="GB13" s="66"/>
      <c r="GC13" s="66"/>
      <c r="GD13" s="66"/>
      <c r="GE13" s="66"/>
      <c r="GF13" s="66"/>
      <c r="GG13" s="66"/>
      <c r="GH13" s="66"/>
      <c r="GI13" s="66"/>
      <c r="GJ13" s="66"/>
      <c r="GK13" s="66"/>
      <c r="GL13" s="66"/>
      <c r="GM13" s="66"/>
      <c r="GN13" s="66"/>
      <c r="GO13" s="66"/>
      <c r="GP13" s="66"/>
      <c r="GQ13" s="66"/>
      <c r="GR13" s="66"/>
      <c r="GS13" s="66"/>
      <c r="GT13" s="66"/>
      <c r="GU13" s="66"/>
      <c r="GV13" s="66"/>
      <c r="GW13" s="66"/>
      <c r="GX13" s="66"/>
      <c r="GY13" s="66"/>
      <c r="GZ13" s="66"/>
      <c r="HA13" s="66"/>
      <c r="HB13" s="66"/>
      <c r="HC13" s="66"/>
      <c r="HD13" s="66"/>
      <c r="HE13" s="66"/>
      <c r="HF13" s="66"/>
      <c r="HG13" s="66"/>
      <c r="HH13" s="66"/>
      <c r="HI13" s="66"/>
      <c r="HJ13" s="66"/>
      <c r="HK13" s="66"/>
      <c r="HL13" s="66"/>
      <c r="HM13" s="66"/>
      <c r="HN13" s="66"/>
      <c r="HO13" s="66"/>
      <c r="HP13" s="66"/>
      <c r="HQ13" s="66"/>
      <c r="HR13" s="66"/>
      <c r="HS13" s="66"/>
      <c r="HT13" s="66"/>
      <c r="HU13" s="66"/>
      <c r="HV13" s="66"/>
      <c r="HW13" s="66"/>
      <c r="HX13" s="66"/>
      <c r="HY13" s="66"/>
      <c r="HZ13" s="66"/>
      <c r="IA13" s="66"/>
      <c r="IB13" s="66"/>
      <c r="IC13" s="66"/>
      <c r="ID13" s="66"/>
      <c r="IE13" s="66"/>
      <c r="IF13" s="66"/>
      <c r="IG13" s="66"/>
      <c r="IH13" s="66"/>
      <c r="II13" s="66"/>
      <c r="IJ13" s="66"/>
      <c r="IK13" s="66"/>
      <c r="IL13" s="66"/>
      <c r="IM13" s="66"/>
      <c r="IN13" s="66"/>
      <c r="IO13" s="66"/>
      <c r="IP13" s="66"/>
      <c r="IQ13" s="66"/>
      <c r="IR13" s="66"/>
      <c r="IS13" s="66"/>
      <c r="IT13" s="66"/>
      <c r="IU13" s="66"/>
      <c r="IV13" s="66"/>
    </row>
    <row r="14" spans="1:256" ht="15.6" x14ac:dyDescent="0.3">
      <c r="A14" s="66"/>
      <c r="B14" s="724" t="s">
        <v>1</v>
      </c>
      <c r="C14" s="724"/>
      <c r="D14" s="724"/>
      <c r="E14" s="724"/>
      <c r="F14" s="70"/>
      <c r="G14" s="70"/>
      <c r="H14" s="70"/>
      <c r="I14" s="68"/>
      <c r="J14" s="66"/>
      <c r="K14" s="66"/>
      <c r="L14" s="66"/>
      <c r="M14" s="66"/>
      <c r="N14" s="66"/>
      <c r="O14" s="66"/>
      <c r="P14" s="66"/>
      <c r="Q14" s="66"/>
      <c r="R14" s="66"/>
      <c r="S14" s="66"/>
      <c r="T14" s="66"/>
      <c r="U14" s="66"/>
      <c r="V14" s="66"/>
      <c r="W14" s="66"/>
      <c r="X14" s="66"/>
      <c r="Y14" s="66"/>
      <c r="Z14" s="66"/>
      <c r="AA14" s="66"/>
      <c r="AB14" s="66"/>
      <c r="AC14" s="66"/>
      <c r="AD14" s="66"/>
      <c r="AE14" s="66"/>
      <c r="AF14" s="66"/>
      <c r="AG14" s="66"/>
      <c r="AH14" s="66"/>
      <c r="AI14" s="66"/>
      <c r="AJ14" s="66"/>
      <c r="AK14" s="66"/>
      <c r="AL14" s="66"/>
      <c r="AM14" s="66"/>
      <c r="AN14" s="66"/>
      <c r="AO14" s="66"/>
      <c r="AP14" s="66"/>
      <c r="AQ14" s="66"/>
      <c r="AR14" s="66"/>
      <c r="AS14" s="66"/>
      <c r="AT14" s="66"/>
      <c r="AU14" s="66"/>
      <c r="AV14" s="66"/>
      <c r="AW14" s="66"/>
      <c r="AX14" s="66"/>
      <c r="AY14" s="66"/>
      <c r="AZ14" s="66"/>
      <c r="BA14" s="66"/>
      <c r="BB14" s="66"/>
      <c r="BC14" s="66"/>
      <c r="BD14" s="66"/>
      <c r="BE14" s="66"/>
      <c r="BF14" s="66"/>
      <c r="BG14" s="66"/>
      <c r="BH14" s="66"/>
      <c r="BI14" s="66"/>
      <c r="BJ14" s="66"/>
      <c r="BK14" s="66"/>
      <c r="BL14" s="66"/>
      <c r="BM14" s="66"/>
      <c r="BN14" s="66"/>
      <c r="BO14" s="66"/>
      <c r="BP14" s="66"/>
      <c r="BQ14" s="66"/>
      <c r="BR14" s="66"/>
      <c r="BS14" s="66"/>
      <c r="BT14" s="66"/>
      <c r="BU14" s="66"/>
      <c r="BV14" s="66"/>
      <c r="BW14" s="66"/>
      <c r="BX14" s="66"/>
      <c r="BY14" s="66"/>
      <c r="BZ14" s="66"/>
      <c r="CA14" s="66"/>
      <c r="CB14" s="66"/>
      <c r="CC14" s="66"/>
      <c r="CD14" s="66"/>
      <c r="CE14" s="66"/>
      <c r="CF14" s="66"/>
      <c r="CG14" s="66"/>
      <c r="CH14" s="66"/>
      <c r="CI14" s="66"/>
      <c r="CJ14" s="66"/>
      <c r="CK14" s="66"/>
      <c r="CL14" s="66"/>
      <c r="CM14" s="66"/>
      <c r="CN14" s="66"/>
      <c r="CO14" s="66"/>
      <c r="CP14" s="66"/>
      <c r="CQ14" s="66"/>
      <c r="CR14" s="66"/>
      <c r="CS14" s="66"/>
      <c r="CT14" s="66"/>
      <c r="CU14" s="66"/>
      <c r="CV14" s="66"/>
      <c r="CW14" s="66"/>
      <c r="CX14" s="66"/>
      <c r="CY14" s="66"/>
      <c r="CZ14" s="66"/>
      <c r="DA14" s="66"/>
      <c r="DB14" s="66"/>
      <c r="DC14" s="66"/>
      <c r="DD14" s="66"/>
      <c r="DE14" s="66"/>
      <c r="DF14" s="66"/>
      <c r="DG14" s="66"/>
      <c r="DH14" s="66"/>
      <c r="DI14" s="66"/>
      <c r="DJ14" s="66"/>
      <c r="DK14" s="66"/>
      <c r="DL14" s="66"/>
      <c r="DM14" s="66"/>
      <c r="DN14" s="66"/>
      <c r="DO14" s="66"/>
      <c r="DP14" s="66"/>
      <c r="DQ14" s="66"/>
      <c r="DR14" s="66"/>
      <c r="DS14" s="66"/>
      <c r="DT14" s="66"/>
      <c r="DU14" s="66"/>
      <c r="DV14" s="66"/>
      <c r="DW14" s="66"/>
      <c r="DX14" s="66"/>
      <c r="DY14" s="66"/>
      <c r="DZ14" s="66"/>
      <c r="EA14" s="66"/>
      <c r="EB14" s="66"/>
      <c r="EC14" s="66"/>
      <c r="ED14" s="66"/>
      <c r="EE14" s="66"/>
      <c r="EF14" s="66"/>
      <c r="EG14" s="66"/>
      <c r="EH14" s="66"/>
      <c r="EI14" s="66"/>
      <c r="EJ14" s="66"/>
      <c r="EK14" s="66"/>
      <c r="EL14" s="66"/>
      <c r="EM14" s="66"/>
      <c r="EN14" s="66"/>
      <c r="EO14" s="66"/>
      <c r="EP14" s="66"/>
      <c r="EQ14" s="66"/>
      <c r="ER14" s="66"/>
      <c r="ES14" s="66"/>
      <c r="ET14" s="66"/>
      <c r="EU14" s="66"/>
      <c r="EV14" s="66"/>
      <c r="EW14" s="66"/>
      <c r="EX14" s="66"/>
      <c r="EY14" s="66"/>
      <c r="EZ14" s="66"/>
      <c r="FA14" s="66"/>
      <c r="FB14" s="66"/>
      <c r="FC14" s="66"/>
      <c r="FD14" s="66"/>
      <c r="FE14" s="66"/>
      <c r="FF14" s="66"/>
      <c r="FG14" s="66"/>
      <c r="FH14" s="66"/>
      <c r="FI14" s="66"/>
      <c r="FJ14" s="66"/>
      <c r="FK14" s="66"/>
      <c r="FL14" s="66"/>
      <c r="FM14" s="66"/>
      <c r="FN14" s="66"/>
      <c r="FO14" s="66"/>
      <c r="FP14" s="66"/>
      <c r="FQ14" s="66"/>
      <c r="FR14" s="66"/>
      <c r="FS14" s="66"/>
      <c r="FT14" s="66"/>
      <c r="FU14" s="66"/>
      <c r="FV14" s="66"/>
      <c r="FW14" s="66"/>
      <c r="FX14" s="66"/>
      <c r="FY14" s="66"/>
      <c r="FZ14" s="66"/>
      <c r="GA14" s="66"/>
      <c r="GB14" s="66"/>
      <c r="GC14" s="66"/>
      <c r="GD14" s="66"/>
      <c r="GE14" s="66"/>
      <c r="GF14" s="66"/>
      <c r="GG14" s="66"/>
      <c r="GH14" s="66"/>
      <c r="GI14" s="66"/>
      <c r="GJ14" s="66"/>
      <c r="GK14" s="66"/>
      <c r="GL14" s="66"/>
      <c r="GM14" s="66"/>
      <c r="GN14" s="66"/>
      <c r="GO14" s="66"/>
      <c r="GP14" s="66"/>
      <c r="GQ14" s="66"/>
      <c r="GR14" s="66"/>
      <c r="GS14" s="66"/>
      <c r="GT14" s="66"/>
      <c r="GU14" s="66"/>
      <c r="GV14" s="66"/>
      <c r="GW14" s="66"/>
      <c r="GX14" s="66"/>
      <c r="GY14" s="66"/>
      <c r="GZ14" s="66"/>
      <c r="HA14" s="66"/>
      <c r="HB14" s="66"/>
      <c r="HC14" s="66"/>
      <c r="HD14" s="66"/>
      <c r="HE14" s="66"/>
      <c r="HF14" s="66"/>
      <c r="HG14" s="66"/>
      <c r="HH14" s="66"/>
      <c r="HI14" s="66"/>
      <c r="HJ14" s="66"/>
      <c r="HK14" s="66"/>
      <c r="HL14" s="66"/>
      <c r="HM14" s="66"/>
      <c r="HN14" s="66"/>
      <c r="HO14" s="66"/>
      <c r="HP14" s="66"/>
      <c r="HQ14" s="66"/>
      <c r="HR14" s="66"/>
      <c r="HS14" s="66"/>
      <c r="HT14" s="66"/>
      <c r="HU14" s="66"/>
      <c r="HV14" s="66"/>
      <c r="HW14" s="66"/>
      <c r="HX14" s="66"/>
      <c r="HY14" s="66"/>
      <c r="HZ14" s="66"/>
      <c r="IA14" s="66"/>
      <c r="IB14" s="66"/>
      <c r="IC14" s="66"/>
      <c r="ID14" s="66"/>
      <c r="IE14" s="66"/>
      <c r="IF14" s="66"/>
      <c r="IG14" s="66"/>
      <c r="IH14" s="66"/>
      <c r="II14" s="66"/>
      <c r="IJ14" s="66"/>
      <c r="IK14" s="66"/>
      <c r="IL14" s="66"/>
      <c r="IM14" s="66"/>
      <c r="IN14" s="66"/>
      <c r="IO14" s="66"/>
      <c r="IP14" s="66"/>
      <c r="IQ14" s="66"/>
      <c r="IR14" s="66"/>
      <c r="IS14" s="66"/>
      <c r="IT14" s="66"/>
      <c r="IU14" s="66"/>
      <c r="IV14" s="66"/>
    </row>
    <row r="15" spans="1:256" ht="15.6" x14ac:dyDescent="0.3">
      <c r="A15" s="66"/>
      <c r="B15" s="67"/>
      <c r="C15" s="67" t="s">
        <v>283</v>
      </c>
      <c r="D15" s="67"/>
      <c r="E15" s="67"/>
      <c r="F15" s="67"/>
      <c r="G15" s="67"/>
      <c r="H15" s="67"/>
      <c r="I15" s="68"/>
      <c r="J15" s="66"/>
      <c r="K15" s="66"/>
      <c r="L15" s="66"/>
      <c r="M15" s="66"/>
      <c r="N15" s="66"/>
      <c r="O15" s="66"/>
      <c r="P15" s="66"/>
      <c r="Q15" s="66"/>
      <c r="R15" s="66"/>
      <c r="S15" s="66"/>
      <c r="T15" s="66"/>
      <c r="U15" s="66"/>
      <c r="V15" s="66"/>
      <c r="W15" s="66"/>
      <c r="X15" s="66"/>
      <c r="Y15" s="66"/>
      <c r="Z15" s="66"/>
      <c r="AA15" s="66"/>
      <c r="AB15" s="66"/>
      <c r="AC15" s="66"/>
      <c r="AD15" s="66"/>
      <c r="AE15" s="66"/>
      <c r="AF15" s="66"/>
      <c r="AG15" s="66"/>
      <c r="AH15" s="66"/>
      <c r="AI15" s="66"/>
      <c r="AJ15" s="66"/>
      <c r="AK15" s="66"/>
      <c r="AL15" s="66"/>
      <c r="AM15" s="66"/>
      <c r="AN15" s="66"/>
      <c r="AO15" s="66"/>
      <c r="AP15" s="66"/>
      <c r="AQ15" s="66"/>
      <c r="AR15" s="66"/>
      <c r="AS15" s="66"/>
      <c r="AT15" s="66"/>
      <c r="AU15" s="66"/>
      <c r="AV15" s="66"/>
      <c r="AW15" s="66"/>
      <c r="AX15" s="66"/>
      <c r="AY15" s="66"/>
      <c r="AZ15" s="66"/>
      <c r="BA15" s="66"/>
      <c r="BB15" s="66"/>
      <c r="BC15" s="66"/>
      <c r="BD15" s="66"/>
      <c r="BE15" s="66"/>
      <c r="BF15" s="66"/>
      <c r="BG15" s="66"/>
      <c r="BH15" s="66"/>
      <c r="BI15" s="66"/>
      <c r="BJ15" s="66"/>
      <c r="BK15" s="66"/>
      <c r="BL15" s="66"/>
      <c r="BM15" s="66"/>
      <c r="BN15" s="66"/>
      <c r="BO15" s="66"/>
      <c r="BP15" s="66"/>
      <c r="BQ15" s="66"/>
      <c r="BR15" s="66"/>
      <c r="BS15" s="66"/>
      <c r="BT15" s="66"/>
      <c r="BU15" s="66"/>
      <c r="BV15" s="66"/>
      <c r="BW15" s="66"/>
      <c r="BX15" s="66"/>
      <c r="BY15" s="66"/>
      <c r="BZ15" s="66"/>
      <c r="CA15" s="66"/>
      <c r="CB15" s="66"/>
      <c r="CC15" s="66"/>
      <c r="CD15" s="66"/>
      <c r="CE15" s="66"/>
      <c r="CF15" s="66"/>
      <c r="CG15" s="66"/>
      <c r="CH15" s="66"/>
      <c r="CI15" s="66"/>
      <c r="CJ15" s="66"/>
      <c r="CK15" s="66"/>
      <c r="CL15" s="66"/>
      <c r="CM15" s="66"/>
      <c r="CN15" s="66"/>
      <c r="CO15" s="66"/>
      <c r="CP15" s="66"/>
      <c r="CQ15" s="66"/>
      <c r="CR15" s="66"/>
      <c r="CS15" s="66"/>
      <c r="CT15" s="66"/>
      <c r="CU15" s="66"/>
      <c r="CV15" s="66"/>
      <c r="CW15" s="66"/>
      <c r="CX15" s="66"/>
      <c r="CY15" s="66"/>
      <c r="CZ15" s="66"/>
      <c r="DA15" s="66"/>
      <c r="DB15" s="66"/>
      <c r="DC15" s="66"/>
      <c r="DD15" s="66"/>
      <c r="DE15" s="66"/>
      <c r="DF15" s="66"/>
      <c r="DG15" s="66"/>
      <c r="DH15" s="66"/>
      <c r="DI15" s="66"/>
      <c r="DJ15" s="66"/>
      <c r="DK15" s="66"/>
      <c r="DL15" s="66"/>
      <c r="DM15" s="66"/>
      <c r="DN15" s="66"/>
      <c r="DO15" s="66"/>
      <c r="DP15" s="66"/>
      <c r="DQ15" s="66"/>
      <c r="DR15" s="66"/>
      <c r="DS15" s="66"/>
      <c r="DT15" s="66"/>
      <c r="DU15" s="66"/>
      <c r="DV15" s="66"/>
      <c r="DW15" s="66"/>
      <c r="DX15" s="66"/>
      <c r="DY15" s="66"/>
      <c r="DZ15" s="66"/>
      <c r="EA15" s="66"/>
      <c r="EB15" s="66"/>
      <c r="EC15" s="66"/>
      <c r="ED15" s="66"/>
      <c r="EE15" s="66"/>
      <c r="EF15" s="66"/>
      <c r="EG15" s="66"/>
      <c r="EH15" s="66"/>
      <c r="EI15" s="66"/>
      <c r="EJ15" s="66"/>
      <c r="EK15" s="66"/>
      <c r="EL15" s="66"/>
      <c r="EM15" s="66"/>
      <c r="EN15" s="66"/>
      <c r="EO15" s="66"/>
      <c r="EP15" s="66"/>
      <c r="EQ15" s="66"/>
      <c r="ER15" s="66"/>
      <c r="ES15" s="66"/>
      <c r="ET15" s="66"/>
      <c r="EU15" s="66"/>
      <c r="EV15" s="66"/>
      <c r="EW15" s="66"/>
      <c r="EX15" s="66"/>
      <c r="EY15" s="66"/>
      <c r="EZ15" s="66"/>
      <c r="FA15" s="66"/>
      <c r="FB15" s="66"/>
      <c r="FC15" s="66"/>
      <c r="FD15" s="66"/>
      <c r="FE15" s="66"/>
      <c r="FF15" s="66"/>
      <c r="FG15" s="66"/>
      <c r="FH15" s="66"/>
      <c r="FI15" s="66"/>
      <c r="FJ15" s="66"/>
      <c r="FK15" s="66"/>
      <c r="FL15" s="66"/>
      <c r="FM15" s="66"/>
      <c r="FN15" s="66"/>
      <c r="FO15" s="66"/>
      <c r="FP15" s="66"/>
      <c r="FQ15" s="66"/>
      <c r="FR15" s="66"/>
      <c r="FS15" s="66"/>
      <c r="FT15" s="66"/>
      <c r="FU15" s="66"/>
      <c r="FV15" s="66"/>
      <c r="FW15" s="66"/>
      <c r="FX15" s="66"/>
      <c r="FY15" s="66"/>
      <c r="FZ15" s="66"/>
      <c r="GA15" s="66"/>
      <c r="GB15" s="66"/>
      <c r="GC15" s="66"/>
      <c r="GD15" s="66"/>
      <c r="GE15" s="66"/>
      <c r="GF15" s="66"/>
      <c r="GG15" s="66"/>
      <c r="GH15" s="66"/>
      <c r="GI15" s="66"/>
      <c r="GJ15" s="66"/>
      <c r="GK15" s="66"/>
      <c r="GL15" s="66"/>
      <c r="GM15" s="66"/>
      <c r="GN15" s="66"/>
      <c r="GO15" s="66"/>
      <c r="GP15" s="66"/>
      <c r="GQ15" s="66"/>
      <c r="GR15" s="66"/>
      <c r="GS15" s="66"/>
      <c r="GT15" s="66"/>
      <c r="GU15" s="66"/>
      <c r="GV15" s="66"/>
      <c r="GW15" s="66"/>
      <c r="GX15" s="66"/>
      <c r="GY15" s="66"/>
      <c r="GZ15" s="66"/>
      <c r="HA15" s="66"/>
      <c r="HB15" s="66"/>
      <c r="HC15" s="66"/>
      <c r="HD15" s="66"/>
      <c r="HE15" s="66"/>
      <c r="HF15" s="66"/>
      <c r="HG15" s="66"/>
      <c r="HH15" s="66"/>
      <c r="HI15" s="66"/>
      <c r="HJ15" s="66"/>
      <c r="HK15" s="66"/>
      <c r="HL15" s="66"/>
      <c r="HM15" s="66"/>
      <c r="HN15" s="66"/>
      <c r="HO15" s="66"/>
      <c r="HP15" s="66"/>
      <c r="HQ15" s="66"/>
      <c r="HR15" s="66"/>
      <c r="HS15" s="66"/>
      <c r="HT15" s="66"/>
      <c r="HU15" s="66"/>
      <c r="HV15" s="66"/>
      <c r="HW15" s="66"/>
      <c r="HX15" s="66"/>
      <c r="HY15" s="66"/>
      <c r="HZ15" s="66"/>
      <c r="IA15" s="66"/>
      <c r="IB15" s="66"/>
      <c r="IC15" s="66"/>
      <c r="ID15" s="66"/>
      <c r="IE15" s="66"/>
      <c r="IF15" s="66"/>
      <c r="IG15" s="66"/>
      <c r="IH15" s="66"/>
      <c r="II15" s="66"/>
      <c r="IJ15" s="66"/>
      <c r="IK15" s="66"/>
      <c r="IL15" s="66"/>
      <c r="IM15" s="66"/>
      <c r="IN15" s="66"/>
      <c r="IO15" s="66"/>
      <c r="IP15" s="66"/>
      <c r="IQ15" s="66"/>
      <c r="IR15" s="66"/>
      <c r="IS15" s="66"/>
      <c r="IT15" s="66"/>
      <c r="IU15" s="66"/>
      <c r="IV15" s="66"/>
    </row>
    <row r="16" spans="1:256" s="76" customFormat="1" ht="34.200000000000003" customHeight="1" x14ac:dyDescent="0.3">
      <c r="A16" s="691" t="s">
        <v>217</v>
      </c>
      <c r="B16" s="691"/>
      <c r="C16" s="691"/>
      <c r="D16" s="691"/>
      <c r="E16" s="691"/>
      <c r="F16" s="691"/>
      <c r="G16" s="691"/>
      <c r="H16" s="691"/>
      <c r="I16" s="691"/>
      <c r="J16" s="691"/>
      <c r="K16" s="691"/>
      <c r="L16" s="112"/>
      <c r="M16" s="112"/>
    </row>
    <row r="17" spans="1:256" s="246" customFormat="1" ht="51.75" customHeight="1" x14ac:dyDescent="0.3">
      <c r="A17" s="704" t="s">
        <v>299</v>
      </c>
      <c r="B17" s="704"/>
      <c r="C17" s="704"/>
      <c r="D17" s="704"/>
      <c r="E17" s="704"/>
      <c r="F17" s="704"/>
      <c r="G17" s="704"/>
      <c r="H17" s="247"/>
      <c r="I17" s="248"/>
      <c r="J17" s="247"/>
      <c r="K17" s="247"/>
      <c r="L17" s="247"/>
      <c r="M17" s="247"/>
    </row>
    <row r="18" spans="1:256" s="52" customFormat="1" ht="97.2" customHeight="1" x14ac:dyDescent="0.3">
      <c r="A18" s="789" t="s">
        <v>313</v>
      </c>
      <c r="B18" s="789"/>
      <c r="C18" s="789"/>
      <c r="D18" s="789"/>
      <c r="E18" s="789"/>
      <c r="F18" s="789"/>
      <c r="G18" s="789"/>
      <c r="H18" s="789"/>
      <c r="I18" s="789"/>
      <c r="J18" s="789"/>
      <c r="K18" s="789"/>
    </row>
    <row r="19" spans="1:256" ht="15.6" x14ac:dyDescent="0.3">
      <c r="A19" s="64" t="s">
        <v>50</v>
      </c>
      <c r="B19" s="75"/>
      <c r="C19" s="75"/>
      <c r="D19" s="75"/>
      <c r="E19" s="75"/>
      <c r="F19" s="75"/>
      <c r="G19" s="75"/>
      <c r="H19" s="75"/>
      <c r="I19" s="75"/>
      <c r="J19" s="75"/>
      <c r="K19" s="75"/>
      <c r="L19" s="75"/>
      <c r="M19" s="75"/>
      <c r="N19" s="75"/>
      <c r="O19" s="75"/>
      <c r="P19" s="75"/>
      <c r="Q19" s="75"/>
      <c r="R19" s="75"/>
      <c r="S19" s="75"/>
      <c r="T19" s="75"/>
      <c r="U19" s="75"/>
      <c r="V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c r="EY19" s="75"/>
      <c r="EZ19" s="75"/>
      <c r="FA19" s="75"/>
      <c r="FB19" s="75"/>
      <c r="FC19" s="75"/>
      <c r="FD19" s="75"/>
      <c r="FE19" s="75"/>
      <c r="FF19" s="75"/>
      <c r="FG19" s="75"/>
      <c r="FH19" s="75"/>
      <c r="FI19" s="75"/>
      <c r="FJ19" s="75"/>
      <c r="FK19" s="75"/>
      <c r="FL19" s="75"/>
      <c r="FM19" s="75"/>
      <c r="FN19" s="75"/>
      <c r="FO19" s="75"/>
      <c r="FP19" s="75"/>
      <c r="FQ19" s="75"/>
      <c r="FR19" s="75"/>
      <c r="FS19" s="75"/>
      <c r="FT19" s="75"/>
      <c r="FU19" s="75"/>
      <c r="FV19" s="75"/>
      <c r="FW19" s="75"/>
      <c r="FX19" s="75"/>
      <c r="FY19" s="75"/>
      <c r="FZ19" s="75"/>
      <c r="GA19" s="75"/>
      <c r="GB19" s="75"/>
      <c r="GC19" s="75"/>
      <c r="GD19" s="75"/>
      <c r="GE19" s="75"/>
      <c r="GF19" s="75"/>
      <c r="GG19" s="75"/>
      <c r="GH19" s="75"/>
      <c r="GI19" s="75"/>
      <c r="GJ19" s="75"/>
      <c r="GK19" s="75"/>
      <c r="GL19" s="75"/>
      <c r="GM19" s="75"/>
      <c r="GN19" s="75"/>
      <c r="GO19" s="75"/>
      <c r="GP19" s="75"/>
      <c r="GQ19" s="75"/>
      <c r="GR19" s="75"/>
      <c r="GS19" s="75"/>
      <c r="GT19" s="75"/>
      <c r="GU19" s="75"/>
      <c r="GV19" s="75"/>
      <c r="GW19" s="75"/>
      <c r="GX19" s="75"/>
      <c r="GY19" s="75"/>
      <c r="GZ19" s="75"/>
      <c r="HA19" s="75"/>
      <c r="HB19" s="75"/>
      <c r="HC19" s="75"/>
      <c r="HD19" s="75"/>
      <c r="HE19" s="75"/>
      <c r="HF19" s="75"/>
      <c r="HG19" s="75"/>
      <c r="HH19" s="75"/>
      <c r="HI19" s="75"/>
      <c r="HJ19" s="75"/>
      <c r="HK19" s="75"/>
      <c r="HL19" s="75"/>
      <c r="HM19" s="75"/>
      <c r="HN19" s="75"/>
      <c r="HO19" s="75"/>
      <c r="HP19" s="75"/>
      <c r="HQ19" s="75"/>
      <c r="HR19" s="75"/>
      <c r="HS19" s="75"/>
      <c r="HT19" s="75"/>
      <c r="HU19" s="75"/>
      <c r="HV19" s="75"/>
      <c r="HW19" s="75"/>
      <c r="HX19" s="75"/>
      <c r="HY19" s="75"/>
      <c r="HZ19" s="75"/>
      <c r="IA19" s="75"/>
      <c r="IB19" s="75"/>
      <c r="IC19" s="75"/>
      <c r="ID19" s="75"/>
      <c r="IE19" s="75"/>
      <c r="IF19" s="75"/>
      <c r="IG19" s="75"/>
      <c r="IH19" s="75"/>
      <c r="II19" s="75"/>
      <c r="IJ19" s="75"/>
      <c r="IK19" s="75"/>
      <c r="IL19" s="75"/>
      <c r="IM19" s="75"/>
      <c r="IN19" s="75"/>
      <c r="IO19" s="75"/>
      <c r="IP19" s="75"/>
      <c r="IQ19" s="75"/>
      <c r="IR19" s="75"/>
      <c r="IS19" s="75"/>
      <c r="IT19" s="75"/>
      <c r="IU19" s="75"/>
      <c r="IV19" s="75"/>
    </row>
    <row r="20" spans="1:256" ht="19.95" customHeight="1" x14ac:dyDescent="0.3">
      <c r="A20" s="726" t="s">
        <v>51</v>
      </c>
      <c r="B20" s="726"/>
      <c r="C20" s="726"/>
      <c r="D20" s="726"/>
      <c r="E20" s="726"/>
      <c r="F20" s="726"/>
      <c r="G20" s="726"/>
      <c r="H20" s="75"/>
      <c r="I20" s="75"/>
      <c r="J20" s="75"/>
      <c r="K20" s="75"/>
      <c r="L20" s="75"/>
      <c r="M20" s="75"/>
      <c r="N20" s="75"/>
      <c r="O20" s="75"/>
      <c r="P20" s="75"/>
      <c r="Q20" s="75"/>
      <c r="R20" s="75"/>
      <c r="S20" s="75"/>
      <c r="T20" s="75"/>
      <c r="U20" s="75"/>
      <c r="V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c r="EY20" s="75"/>
      <c r="EZ20" s="75"/>
      <c r="FA20" s="75"/>
      <c r="FB20" s="75"/>
      <c r="FC20" s="75"/>
      <c r="FD20" s="75"/>
      <c r="FE20" s="75"/>
      <c r="FF20" s="75"/>
      <c r="FG20" s="75"/>
      <c r="FH20" s="75"/>
      <c r="FI20" s="75"/>
      <c r="FJ20" s="75"/>
      <c r="FK20" s="75"/>
      <c r="FL20" s="75"/>
      <c r="FM20" s="75"/>
      <c r="FN20" s="75"/>
      <c r="FO20" s="75"/>
      <c r="FP20" s="75"/>
      <c r="FQ20" s="75"/>
      <c r="FR20" s="75"/>
      <c r="FS20" s="75"/>
      <c r="FT20" s="75"/>
      <c r="FU20" s="75"/>
      <c r="FV20" s="75"/>
      <c r="FW20" s="75"/>
      <c r="FX20" s="75"/>
      <c r="FY20" s="75"/>
      <c r="FZ20" s="75"/>
      <c r="GA20" s="75"/>
      <c r="GB20" s="75"/>
      <c r="GC20" s="75"/>
      <c r="GD20" s="75"/>
      <c r="GE20" s="75"/>
      <c r="GF20" s="75"/>
      <c r="GG20" s="75"/>
      <c r="GH20" s="75"/>
      <c r="GI20" s="75"/>
      <c r="GJ20" s="75"/>
      <c r="GK20" s="75"/>
      <c r="GL20" s="75"/>
      <c r="GM20" s="75"/>
      <c r="GN20" s="75"/>
      <c r="GO20" s="75"/>
      <c r="GP20" s="75"/>
      <c r="GQ20" s="75"/>
      <c r="GR20" s="75"/>
      <c r="GS20" s="75"/>
      <c r="GT20" s="75"/>
      <c r="GU20" s="75"/>
      <c r="GV20" s="75"/>
      <c r="GW20" s="75"/>
      <c r="GX20" s="75"/>
      <c r="GY20" s="75"/>
      <c r="GZ20" s="75"/>
      <c r="HA20" s="75"/>
      <c r="HB20" s="75"/>
      <c r="HC20" s="75"/>
      <c r="HD20" s="75"/>
      <c r="HE20" s="75"/>
      <c r="HF20" s="75"/>
      <c r="HG20" s="75"/>
      <c r="HH20" s="75"/>
      <c r="HI20" s="75"/>
      <c r="HJ20" s="75"/>
      <c r="HK20" s="75"/>
      <c r="HL20" s="75"/>
      <c r="HM20" s="75"/>
      <c r="HN20" s="75"/>
      <c r="HO20" s="75"/>
      <c r="HP20" s="75"/>
      <c r="HQ20" s="75"/>
      <c r="HR20" s="75"/>
      <c r="HS20" s="75"/>
      <c r="HT20" s="75"/>
      <c r="HU20" s="75"/>
      <c r="HV20" s="75"/>
      <c r="HW20" s="75"/>
      <c r="HX20" s="75"/>
      <c r="HY20" s="75"/>
      <c r="HZ20" s="75"/>
      <c r="IA20" s="75"/>
      <c r="IB20" s="75"/>
      <c r="IC20" s="75"/>
      <c r="ID20" s="75"/>
      <c r="IE20" s="75"/>
      <c r="IF20" s="75"/>
      <c r="IG20" s="75"/>
      <c r="IH20" s="75"/>
      <c r="II20" s="75"/>
      <c r="IJ20" s="75"/>
      <c r="IK20" s="75"/>
      <c r="IL20" s="75"/>
      <c r="IM20" s="75"/>
      <c r="IN20" s="75"/>
      <c r="IO20" s="75"/>
      <c r="IP20" s="75"/>
      <c r="IQ20" s="75"/>
      <c r="IR20" s="75"/>
      <c r="IS20" s="75"/>
      <c r="IT20" s="75"/>
      <c r="IU20" s="75"/>
      <c r="IV20" s="75"/>
    </row>
    <row r="21" spans="1:256" ht="39.75" customHeight="1" x14ac:dyDescent="0.3">
      <c r="A21" s="788" t="s">
        <v>72</v>
      </c>
      <c r="B21" s="788"/>
      <c r="C21" s="788"/>
      <c r="D21" s="788"/>
      <c r="E21" s="788"/>
      <c r="F21" s="788"/>
      <c r="G21" s="788"/>
      <c r="H21" s="113"/>
      <c r="I21" s="114"/>
      <c r="J21" s="114"/>
      <c r="K21" s="114"/>
      <c r="L21" s="114"/>
      <c r="M21" s="114"/>
      <c r="N21" s="114"/>
      <c r="O21" s="114"/>
      <c r="P21" s="114"/>
      <c r="Q21" s="114"/>
      <c r="R21" s="114"/>
      <c r="S21" s="114"/>
      <c r="T21" s="114"/>
      <c r="U21" s="114"/>
      <c r="V21" s="114"/>
      <c r="W21" s="114"/>
      <c r="X21" s="114"/>
      <c r="Y21" s="114"/>
      <c r="Z21" s="114"/>
      <c r="AA21" s="114"/>
      <c r="AB21" s="114"/>
      <c r="AC21" s="114"/>
      <c r="AD21" s="114"/>
      <c r="AE21" s="114"/>
      <c r="AF21" s="114"/>
      <c r="AG21" s="114"/>
      <c r="AH21" s="114"/>
      <c r="AI21" s="114"/>
      <c r="AJ21" s="114"/>
      <c r="AK21" s="114"/>
      <c r="AL21" s="114"/>
      <c r="AM21" s="114"/>
      <c r="AN21" s="114"/>
      <c r="AO21" s="114"/>
      <c r="AP21" s="114"/>
      <c r="AQ21" s="114"/>
      <c r="AR21" s="114"/>
      <c r="AS21" s="114"/>
      <c r="AT21" s="114"/>
      <c r="AU21" s="114"/>
      <c r="AV21" s="114"/>
      <c r="AW21" s="114"/>
      <c r="AX21" s="114"/>
      <c r="AY21" s="114"/>
      <c r="AZ21" s="114"/>
      <c r="BA21" s="114"/>
      <c r="BB21" s="114"/>
      <c r="BC21" s="114"/>
      <c r="BD21" s="114"/>
      <c r="BE21" s="114"/>
      <c r="BF21" s="114"/>
      <c r="BG21" s="114"/>
      <c r="BH21" s="114"/>
      <c r="BI21" s="114"/>
      <c r="BJ21" s="114"/>
      <c r="BK21" s="114"/>
      <c r="BL21" s="114"/>
      <c r="BM21" s="114"/>
      <c r="BN21" s="114"/>
      <c r="BO21" s="114"/>
      <c r="BP21" s="114"/>
      <c r="BQ21" s="114"/>
      <c r="BR21" s="114"/>
      <c r="BS21" s="114"/>
      <c r="BT21" s="114"/>
      <c r="BU21" s="114"/>
      <c r="BV21" s="114"/>
      <c r="BW21" s="114"/>
      <c r="BX21" s="114"/>
      <c r="BY21" s="114"/>
      <c r="BZ21" s="114"/>
      <c r="CA21" s="114"/>
      <c r="CB21" s="114"/>
      <c r="CC21" s="114"/>
      <c r="CD21" s="114"/>
      <c r="CE21" s="114"/>
      <c r="CF21" s="114"/>
      <c r="CG21" s="114"/>
      <c r="CH21" s="114"/>
      <c r="CI21" s="114"/>
      <c r="CJ21" s="114"/>
      <c r="CK21" s="114"/>
      <c r="CL21" s="114"/>
      <c r="CM21" s="114"/>
      <c r="CN21" s="114"/>
      <c r="CO21" s="114"/>
      <c r="CP21" s="114"/>
      <c r="CQ21" s="114"/>
      <c r="CR21" s="114"/>
      <c r="CS21" s="114"/>
      <c r="CT21" s="114"/>
      <c r="CU21" s="114"/>
      <c r="CV21" s="114"/>
      <c r="CW21" s="114"/>
      <c r="CX21" s="114"/>
      <c r="CY21" s="114"/>
      <c r="CZ21" s="114"/>
      <c r="DA21" s="114"/>
      <c r="DB21" s="114"/>
      <c r="DC21" s="114"/>
      <c r="DD21" s="114"/>
      <c r="DE21" s="114"/>
      <c r="DF21" s="114"/>
      <c r="DG21" s="114"/>
      <c r="DH21" s="114"/>
      <c r="DI21" s="114"/>
      <c r="DJ21" s="114"/>
      <c r="DK21" s="114"/>
      <c r="DL21" s="114"/>
      <c r="DM21" s="114"/>
      <c r="DN21" s="114"/>
      <c r="DO21" s="114"/>
      <c r="DP21" s="114"/>
      <c r="DQ21" s="114"/>
      <c r="DR21" s="114"/>
      <c r="DS21" s="114"/>
      <c r="DT21" s="114"/>
      <c r="DU21" s="114"/>
      <c r="DV21" s="114"/>
      <c r="DW21" s="114"/>
      <c r="DX21" s="114"/>
      <c r="DY21" s="114"/>
      <c r="DZ21" s="114"/>
      <c r="EA21" s="114"/>
      <c r="EB21" s="114"/>
      <c r="EC21" s="114"/>
      <c r="ED21" s="114"/>
      <c r="EE21" s="114"/>
      <c r="EF21" s="114"/>
      <c r="EG21" s="114"/>
      <c r="EH21" s="114"/>
      <c r="EI21" s="114"/>
      <c r="EJ21" s="114"/>
      <c r="EK21" s="114"/>
      <c r="EL21" s="114"/>
      <c r="EM21" s="114"/>
      <c r="EN21" s="114"/>
      <c r="EO21" s="114"/>
      <c r="EP21" s="114"/>
      <c r="EQ21" s="114"/>
      <c r="ER21" s="114"/>
      <c r="ES21" s="114"/>
      <c r="ET21" s="114"/>
      <c r="EU21" s="114"/>
      <c r="EV21" s="114"/>
      <c r="EW21" s="114"/>
      <c r="EX21" s="114"/>
      <c r="EY21" s="114"/>
      <c r="EZ21" s="114"/>
      <c r="FA21" s="114"/>
      <c r="FB21" s="114"/>
      <c r="FC21" s="114"/>
      <c r="FD21" s="114"/>
      <c r="FE21" s="114"/>
      <c r="FF21" s="114"/>
      <c r="FG21" s="114"/>
      <c r="FH21" s="114"/>
      <c r="FI21" s="114"/>
      <c r="FJ21" s="114"/>
      <c r="FK21" s="114"/>
      <c r="FL21" s="114"/>
      <c r="FM21" s="114"/>
      <c r="FN21" s="114"/>
      <c r="FO21" s="114"/>
      <c r="FP21" s="114"/>
      <c r="FQ21" s="114"/>
      <c r="FR21" s="114"/>
      <c r="FS21" s="114"/>
      <c r="FT21" s="114"/>
      <c r="FU21" s="114"/>
      <c r="FV21" s="114"/>
      <c r="FW21" s="114"/>
      <c r="FX21" s="114"/>
      <c r="FY21" s="114"/>
      <c r="FZ21" s="114"/>
      <c r="GA21" s="114"/>
      <c r="GB21" s="114"/>
      <c r="GC21" s="114"/>
      <c r="GD21" s="114"/>
      <c r="GE21" s="114"/>
      <c r="GF21" s="114"/>
      <c r="GG21" s="114"/>
      <c r="GH21" s="114"/>
      <c r="GI21" s="114"/>
      <c r="GJ21" s="114"/>
      <c r="GK21" s="114"/>
      <c r="GL21" s="114"/>
      <c r="GM21" s="114"/>
      <c r="GN21" s="114"/>
      <c r="GO21" s="114"/>
      <c r="GP21" s="114"/>
      <c r="GQ21" s="114"/>
      <c r="GR21" s="114"/>
      <c r="GS21" s="114"/>
      <c r="GT21" s="114"/>
      <c r="GU21" s="114"/>
      <c r="GV21" s="114"/>
      <c r="GW21" s="114"/>
      <c r="GX21" s="114"/>
      <c r="GY21" s="114"/>
      <c r="GZ21" s="114"/>
      <c r="HA21" s="114"/>
      <c r="HB21" s="114"/>
      <c r="HC21" s="114"/>
      <c r="HD21" s="114"/>
      <c r="HE21" s="114"/>
      <c r="HF21" s="114"/>
      <c r="HG21" s="114"/>
      <c r="HH21" s="114"/>
      <c r="HI21" s="114"/>
      <c r="HJ21" s="114"/>
      <c r="HK21" s="114"/>
      <c r="HL21" s="114"/>
      <c r="HM21" s="114"/>
      <c r="HN21" s="114"/>
      <c r="HO21" s="114"/>
      <c r="HP21" s="114"/>
      <c r="HQ21" s="114"/>
      <c r="HR21" s="114"/>
      <c r="HS21" s="114"/>
      <c r="HT21" s="114"/>
      <c r="HU21" s="114"/>
      <c r="HV21" s="114"/>
      <c r="HW21" s="114"/>
      <c r="HX21" s="114"/>
      <c r="HY21" s="114"/>
      <c r="HZ21" s="114"/>
      <c r="IA21" s="114"/>
      <c r="IB21" s="114"/>
      <c r="IC21" s="114"/>
      <c r="ID21" s="114"/>
      <c r="IE21" s="114"/>
      <c r="IF21" s="114"/>
      <c r="IG21" s="114"/>
      <c r="IH21" s="114"/>
      <c r="II21" s="114"/>
      <c r="IJ21" s="114"/>
      <c r="IK21" s="114"/>
      <c r="IL21" s="114"/>
      <c r="IM21" s="114"/>
      <c r="IN21" s="114"/>
      <c r="IO21" s="114"/>
      <c r="IP21" s="114"/>
      <c r="IQ21" s="114"/>
      <c r="IR21" s="114"/>
      <c r="IS21" s="114"/>
      <c r="IT21" s="114"/>
      <c r="IU21" s="114"/>
      <c r="IV21" s="114"/>
    </row>
    <row r="22" spans="1:256" ht="23.25" customHeight="1" x14ac:dyDescent="0.3">
      <c r="A22" s="64" t="s">
        <v>53</v>
      </c>
      <c r="B22" s="75"/>
      <c r="C22" s="75"/>
      <c r="D22" s="75"/>
      <c r="E22" s="75"/>
      <c r="F22" s="75"/>
      <c r="G22" s="75"/>
      <c r="H22" s="75"/>
      <c r="I22" s="75"/>
      <c r="J22" s="75"/>
      <c r="K22" s="75"/>
      <c r="L22" s="75"/>
      <c r="M22" s="75"/>
      <c r="N22" s="75"/>
      <c r="O22" s="75"/>
      <c r="P22" s="75"/>
      <c r="Q22" s="75"/>
      <c r="R22" s="75"/>
      <c r="S22" s="75"/>
      <c r="T22" s="75"/>
      <c r="U22" s="75"/>
      <c r="V22" s="75"/>
      <c r="W22" s="75"/>
      <c r="X22" s="75"/>
      <c r="Y22" s="75"/>
      <c r="Z22" s="75"/>
      <c r="AA22" s="75"/>
      <c r="AB22" s="75"/>
      <c r="AC22" s="75"/>
      <c r="AD22" s="75"/>
      <c r="AE22" s="75"/>
      <c r="AF22" s="75"/>
      <c r="AG22" s="75"/>
      <c r="AH22" s="75"/>
      <c r="AI22" s="75"/>
      <c r="AJ22" s="75"/>
      <c r="AK22" s="75"/>
      <c r="AL22" s="75"/>
      <c r="AM22" s="75"/>
      <c r="AN22" s="75"/>
      <c r="AO22" s="75"/>
      <c r="AP22" s="75"/>
      <c r="AQ22" s="75"/>
      <c r="AR22" s="75"/>
      <c r="AS22" s="75"/>
      <c r="AT22" s="75"/>
      <c r="AU22" s="75"/>
      <c r="AV22" s="75"/>
      <c r="AW22" s="75"/>
      <c r="AX22" s="75"/>
      <c r="AY22" s="75"/>
      <c r="AZ22" s="75"/>
      <c r="BA22" s="75"/>
      <c r="BB22" s="75"/>
      <c r="BC22" s="75"/>
      <c r="BD22" s="75"/>
      <c r="BE22" s="75"/>
      <c r="BF22" s="75"/>
      <c r="BG22" s="75"/>
      <c r="BH22" s="75"/>
      <c r="BI22" s="75"/>
      <c r="BJ22" s="75"/>
      <c r="BK22" s="75"/>
      <c r="BL22" s="75"/>
      <c r="BM22" s="75"/>
      <c r="BN22" s="75"/>
      <c r="BO22" s="75"/>
      <c r="BP22" s="75"/>
      <c r="BQ22" s="75"/>
      <c r="BR22" s="75"/>
      <c r="BS22" s="75"/>
      <c r="BT22" s="75"/>
      <c r="BU22" s="75"/>
      <c r="BV22" s="75"/>
      <c r="BW22" s="75"/>
      <c r="BX22" s="75"/>
      <c r="BY22" s="75"/>
      <c r="BZ22" s="75"/>
      <c r="CA22" s="75"/>
      <c r="CB22" s="75"/>
      <c r="CC22" s="75"/>
      <c r="CD22" s="75"/>
      <c r="CE22" s="75"/>
      <c r="CF22" s="75"/>
      <c r="CG22" s="75"/>
      <c r="CH22" s="75"/>
      <c r="CI22" s="75"/>
      <c r="CJ22" s="75"/>
      <c r="CK22" s="75"/>
      <c r="CL22" s="75"/>
      <c r="CM22" s="75"/>
      <c r="CN22" s="75"/>
      <c r="CO22" s="75"/>
      <c r="CP22" s="75"/>
      <c r="CQ22" s="75"/>
      <c r="CR22" s="75"/>
      <c r="CS22" s="75"/>
      <c r="CT22" s="75"/>
      <c r="CU22" s="75"/>
      <c r="CV22" s="75"/>
      <c r="CW22" s="75"/>
      <c r="CX22" s="75"/>
      <c r="CY22" s="75"/>
      <c r="CZ22" s="75"/>
      <c r="DA22" s="75"/>
      <c r="DB22" s="75"/>
      <c r="DC22" s="75"/>
      <c r="DD22" s="75"/>
      <c r="DE22" s="75"/>
      <c r="DF22" s="75"/>
      <c r="DG22" s="75"/>
      <c r="DH22" s="75"/>
      <c r="DI22" s="75"/>
      <c r="DJ22" s="75"/>
      <c r="DK22" s="75"/>
      <c r="DL22" s="75"/>
      <c r="DM22" s="75"/>
      <c r="DN22" s="75"/>
      <c r="DO22" s="75"/>
      <c r="DP22" s="75"/>
      <c r="DQ22" s="75"/>
      <c r="DR22" s="75"/>
      <c r="DS22" s="75"/>
      <c r="DT22" s="75"/>
      <c r="DU22" s="75"/>
      <c r="DV22" s="75"/>
      <c r="DW22" s="75"/>
      <c r="DX22" s="75"/>
      <c r="DY22" s="75"/>
      <c r="DZ22" s="75"/>
      <c r="EA22" s="75"/>
      <c r="EB22" s="75"/>
      <c r="EC22" s="75"/>
      <c r="ED22" s="75"/>
      <c r="EE22" s="75"/>
      <c r="EF22" s="75"/>
      <c r="EG22" s="75"/>
      <c r="EH22" s="75"/>
      <c r="EI22" s="75"/>
      <c r="EJ22" s="75"/>
      <c r="EK22" s="75"/>
      <c r="EL22" s="75"/>
      <c r="EM22" s="75"/>
      <c r="EN22" s="75"/>
      <c r="EO22" s="75"/>
      <c r="EP22" s="75"/>
      <c r="EQ22" s="75"/>
      <c r="ER22" s="75"/>
      <c r="ES22" s="75"/>
      <c r="ET22" s="75"/>
      <c r="EU22" s="75"/>
      <c r="EV22" s="75"/>
      <c r="EW22" s="75"/>
      <c r="EX22" s="75"/>
      <c r="EY22" s="75"/>
      <c r="EZ22" s="75"/>
      <c r="FA22" s="75"/>
      <c r="FB22" s="75"/>
      <c r="FC22" s="75"/>
      <c r="FD22" s="75"/>
      <c r="FE22" s="75"/>
      <c r="FF22" s="75"/>
      <c r="FG22" s="75"/>
      <c r="FH22" s="75"/>
      <c r="FI22" s="75"/>
      <c r="FJ22" s="75"/>
      <c r="FK22" s="75"/>
      <c r="FL22" s="75"/>
      <c r="FM22" s="75"/>
      <c r="FN22" s="75"/>
      <c r="FO22" s="75"/>
      <c r="FP22" s="75"/>
      <c r="FQ22" s="75"/>
      <c r="FR22" s="75"/>
      <c r="FS22" s="75"/>
      <c r="FT22" s="75"/>
      <c r="FU22" s="75"/>
      <c r="FV22" s="75"/>
      <c r="FW22" s="75"/>
      <c r="FX22" s="75"/>
      <c r="FY22" s="75"/>
      <c r="FZ22" s="75"/>
      <c r="GA22" s="75"/>
      <c r="GB22" s="75"/>
      <c r="GC22" s="75"/>
      <c r="GD22" s="75"/>
      <c r="GE22" s="75"/>
      <c r="GF22" s="75"/>
      <c r="GG22" s="75"/>
      <c r="GH22" s="75"/>
      <c r="GI22" s="75"/>
      <c r="GJ22" s="75"/>
      <c r="GK22" s="75"/>
      <c r="GL22" s="75"/>
      <c r="GM22" s="75"/>
      <c r="GN22" s="75"/>
      <c r="GO22" s="75"/>
      <c r="GP22" s="75"/>
      <c r="GQ22" s="75"/>
      <c r="GR22" s="75"/>
      <c r="GS22" s="75"/>
      <c r="GT22" s="75"/>
      <c r="GU22" s="75"/>
      <c r="GV22" s="75"/>
      <c r="GW22" s="75"/>
      <c r="GX22" s="75"/>
      <c r="GY22" s="75"/>
      <c r="GZ22" s="75"/>
      <c r="HA22" s="75"/>
      <c r="HB22" s="75"/>
      <c r="HC22" s="75"/>
      <c r="HD22" s="75"/>
      <c r="HE22" s="75"/>
      <c r="HF22" s="75"/>
      <c r="HG22" s="75"/>
      <c r="HH22" s="75"/>
      <c r="HI22" s="75"/>
      <c r="HJ22" s="75"/>
      <c r="HK22" s="75"/>
      <c r="HL22" s="75"/>
      <c r="HM22" s="75"/>
      <c r="HN22" s="75"/>
      <c r="HO22" s="75"/>
      <c r="HP22" s="75"/>
      <c r="HQ22" s="75"/>
      <c r="HR22" s="75"/>
      <c r="HS22" s="75"/>
      <c r="HT22" s="75"/>
      <c r="HU22" s="75"/>
      <c r="HV22" s="75"/>
      <c r="HW22" s="75"/>
      <c r="HX22" s="75"/>
      <c r="HY22" s="75"/>
      <c r="HZ22" s="75"/>
      <c r="IA22" s="75"/>
      <c r="IB22" s="75"/>
      <c r="IC22" s="75"/>
      <c r="ID22" s="75"/>
      <c r="IE22" s="75"/>
      <c r="IF22" s="75"/>
      <c r="IG22" s="75"/>
      <c r="IH22" s="75"/>
      <c r="II22" s="75"/>
      <c r="IJ22" s="75"/>
      <c r="IK22" s="75"/>
      <c r="IL22" s="75"/>
      <c r="IM22" s="75"/>
      <c r="IN22" s="75"/>
      <c r="IO22" s="75"/>
      <c r="IP22" s="75"/>
      <c r="IQ22" s="75"/>
      <c r="IR22" s="75"/>
      <c r="IS22" s="75"/>
      <c r="IT22" s="75"/>
      <c r="IU22" s="75"/>
      <c r="IV22" s="75"/>
    </row>
    <row r="23" spans="1:256" ht="15.6" x14ac:dyDescent="0.3">
      <c r="A23" s="64" t="s">
        <v>73</v>
      </c>
      <c r="B23" s="75"/>
      <c r="C23" s="75"/>
      <c r="D23" s="75"/>
      <c r="E23" s="75"/>
      <c r="F23" s="75"/>
      <c r="G23" s="75"/>
      <c r="H23" s="75"/>
      <c r="I23" s="75"/>
      <c r="J23" s="75"/>
      <c r="K23" s="75"/>
      <c r="L23" s="75"/>
      <c r="M23" s="75"/>
      <c r="N23" s="75"/>
      <c r="O23" s="75"/>
      <c r="P23" s="75"/>
      <c r="Q23" s="75"/>
      <c r="R23" s="75"/>
      <c r="S23" s="75"/>
      <c r="T23" s="75"/>
      <c r="U23" s="75"/>
      <c r="V23" s="75"/>
      <c r="W23" s="75"/>
      <c r="X23" s="75"/>
      <c r="Y23" s="75"/>
      <c r="Z23" s="75"/>
      <c r="AA23" s="75"/>
      <c r="AB23" s="75"/>
      <c r="AC23" s="75"/>
      <c r="AD23" s="75"/>
      <c r="AE23" s="75"/>
      <c r="AF23" s="75"/>
      <c r="AG23" s="75"/>
      <c r="AH23" s="75"/>
      <c r="AI23" s="75"/>
      <c r="AJ23" s="75"/>
      <c r="AK23" s="75"/>
      <c r="AL23" s="75"/>
      <c r="AM23" s="75"/>
      <c r="AN23" s="75"/>
      <c r="AO23" s="75"/>
      <c r="AP23" s="75"/>
      <c r="AQ23" s="75"/>
      <c r="AR23" s="75"/>
      <c r="AS23" s="75"/>
      <c r="AT23" s="75"/>
      <c r="AU23" s="75"/>
      <c r="AV23" s="75"/>
      <c r="AW23" s="75"/>
      <c r="AX23" s="75"/>
      <c r="AY23" s="75"/>
      <c r="AZ23" s="75"/>
      <c r="BA23" s="75"/>
      <c r="BB23" s="75"/>
      <c r="BC23" s="75"/>
      <c r="BD23" s="75"/>
      <c r="BE23" s="75"/>
      <c r="BF23" s="75"/>
      <c r="BG23" s="75"/>
      <c r="BH23" s="75"/>
      <c r="BI23" s="75"/>
      <c r="BJ23" s="75"/>
      <c r="BK23" s="75"/>
      <c r="BL23" s="75"/>
      <c r="BM23" s="75"/>
      <c r="BN23" s="75"/>
      <c r="BO23" s="75"/>
      <c r="BP23" s="75"/>
      <c r="BQ23" s="75"/>
      <c r="BR23" s="75"/>
      <c r="BS23" s="75"/>
      <c r="BT23" s="75"/>
      <c r="BU23" s="75"/>
      <c r="BV23" s="75"/>
      <c r="BW23" s="75"/>
      <c r="BX23" s="75"/>
      <c r="BY23" s="75"/>
      <c r="BZ23" s="75"/>
      <c r="CA23" s="75"/>
      <c r="CB23" s="75"/>
      <c r="CC23" s="75"/>
      <c r="CD23" s="75"/>
      <c r="CE23" s="75"/>
      <c r="CF23" s="75"/>
      <c r="CG23" s="75"/>
      <c r="CH23" s="75"/>
      <c r="CI23" s="75"/>
      <c r="CJ23" s="75"/>
      <c r="CK23" s="75"/>
      <c r="CL23" s="75"/>
      <c r="CM23" s="75"/>
      <c r="CN23" s="75"/>
      <c r="CO23" s="75"/>
      <c r="CP23" s="75"/>
      <c r="CQ23" s="75"/>
      <c r="CR23" s="75"/>
      <c r="CS23" s="75"/>
      <c r="CT23" s="75"/>
      <c r="CU23" s="75"/>
      <c r="CV23" s="75"/>
      <c r="CW23" s="75"/>
      <c r="CX23" s="75"/>
      <c r="CY23" s="75"/>
      <c r="CZ23" s="75"/>
      <c r="DA23" s="75"/>
      <c r="DB23" s="75"/>
      <c r="DC23" s="75"/>
      <c r="DD23" s="75"/>
      <c r="DE23" s="75"/>
      <c r="DF23" s="75"/>
      <c r="DG23" s="75"/>
      <c r="DH23" s="75"/>
      <c r="DI23" s="75"/>
      <c r="DJ23" s="75"/>
      <c r="DK23" s="75"/>
      <c r="DL23" s="75"/>
      <c r="DM23" s="75"/>
      <c r="DN23" s="75"/>
      <c r="DO23" s="75"/>
      <c r="DP23" s="75"/>
      <c r="DQ23" s="75"/>
      <c r="DR23" s="75"/>
      <c r="DS23" s="75"/>
      <c r="DT23" s="75"/>
      <c r="DU23" s="75"/>
      <c r="DV23" s="75"/>
      <c r="DW23" s="75"/>
      <c r="DX23" s="75"/>
      <c r="DY23" s="75"/>
      <c r="DZ23" s="75"/>
      <c r="EA23" s="75"/>
      <c r="EB23" s="75"/>
      <c r="EC23" s="75"/>
      <c r="ED23" s="75"/>
      <c r="EE23" s="75"/>
      <c r="EF23" s="75"/>
      <c r="EG23" s="75"/>
      <c r="EH23" s="75"/>
      <c r="EI23" s="75"/>
      <c r="EJ23" s="75"/>
      <c r="EK23" s="75"/>
      <c r="EL23" s="75"/>
      <c r="EM23" s="75"/>
      <c r="EN23" s="75"/>
      <c r="EO23" s="75"/>
      <c r="EP23" s="75"/>
      <c r="EQ23" s="75"/>
      <c r="ER23" s="75"/>
      <c r="ES23" s="75"/>
      <c r="ET23" s="75"/>
      <c r="EU23" s="75"/>
      <c r="EV23" s="75"/>
      <c r="EW23" s="75"/>
      <c r="EX23" s="75"/>
      <c r="EY23" s="75"/>
      <c r="EZ23" s="75"/>
      <c r="FA23" s="75"/>
      <c r="FB23" s="75"/>
      <c r="FC23" s="75"/>
      <c r="FD23" s="75"/>
      <c r="FE23" s="75"/>
      <c r="FF23" s="75"/>
      <c r="FG23" s="75"/>
      <c r="FH23" s="75"/>
      <c r="FI23" s="75"/>
      <c r="FJ23" s="75"/>
      <c r="FK23" s="75"/>
      <c r="FL23" s="75"/>
      <c r="FM23" s="75"/>
      <c r="FN23" s="75"/>
      <c r="FO23" s="75"/>
      <c r="FP23" s="75"/>
      <c r="FQ23" s="75"/>
      <c r="FR23" s="75"/>
      <c r="FS23" s="75"/>
      <c r="FT23" s="75"/>
      <c r="FU23" s="75"/>
      <c r="FV23" s="75"/>
      <c r="FW23" s="75"/>
      <c r="FX23" s="75"/>
      <c r="FY23" s="75"/>
      <c r="FZ23" s="75"/>
      <c r="GA23" s="75"/>
      <c r="GB23" s="75"/>
      <c r="GC23" s="75"/>
      <c r="GD23" s="75"/>
      <c r="GE23" s="75"/>
      <c r="GF23" s="75"/>
      <c r="GG23" s="75"/>
      <c r="GH23" s="75"/>
      <c r="GI23" s="75"/>
      <c r="GJ23" s="75"/>
      <c r="GK23" s="75"/>
      <c r="GL23" s="75"/>
      <c r="GM23" s="75"/>
      <c r="GN23" s="75"/>
      <c r="GO23" s="75"/>
      <c r="GP23" s="75"/>
      <c r="GQ23" s="75"/>
      <c r="GR23" s="75"/>
      <c r="GS23" s="75"/>
      <c r="GT23" s="75"/>
      <c r="GU23" s="75"/>
      <c r="GV23" s="75"/>
      <c r="GW23" s="75"/>
      <c r="GX23" s="75"/>
      <c r="GY23" s="75"/>
      <c r="GZ23" s="75"/>
      <c r="HA23" s="75"/>
      <c r="HB23" s="75"/>
      <c r="HC23" s="75"/>
      <c r="HD23" s="75"/>
      <c r="HE23" s="75"/>
      <c r="HF23" s="75"/>
      <c r="HG23" s="75"/>
      <c r="HH23" s="75"/>
      <c r="HI23" s="75"/>
      <c r="HJ23" s="75"/>
      <c r="HK23" s="75"/>
      <c r="HL23" s="75"/>
      <c r="HM23" s="75"/>
      <c r="HN23" s="75"/>
      <c r="HO23" s="75"/>
      <c r="HP23" s="75"/>
      <c r="HQ23" s="75"/>
      <c r="HR23" s="75"/>
      <c r="HS23" s="75"/>
      <c r="HT23" s="75"/>
      <c r="HU23" s="75"/>
      <c r="HV23" s="75"/>
      <c r="HW23" s="75"/>
      <c r="HX23" s="75"/>
      <c r="HY23" s="75"/>
      <c r="HZ23" s="75"/>
      <c r="IA23" s="75"/>
      <c r="IB23" s="75"/>
      <c r="IC23" s="75"/>
      <c r="ID23" s="75"/>
      <c r="IE23" s="75"/>
      <c r="IF23" s="75"/>
      <c r="IG23" s="75"/>
      <c r="IH23" s="75"/>
      <c r="II23" s="75"/>
      <c r="IJ23" s="75"/>
      <c r="IK23" s="75"/>
      <c r="IL23" s="75"/>
      <c r="IM23" s="75"/>
      <c r="IN23" s="75"/>
      <c r="IO23" s="75"/>
      <c r="IP23" s="75"/>
      <c r="IQ23" s="75"/>
      <c r="IR23" s="75"/>
      <c r="IS23" s="75"/>
      <c r="IT23" s="75"/>
      <c r="IU23" s="75"/>
      <c r="IV23" s="75"/>
    </row>
    <row r="24" spans="1:256" ht="50.4" customHeight="1" x14ac:dyDescent="0.3">
      <c r="A24" s="722" t="s">
        <v>90</v>
      </c>
      <c r="B24" s="722"/>
      <c r="C24" s="722"/>
      <c r="D24" s="722"/>
      <c r="E24" s="722"/>
      <c r="F24" s="722"/>
      <c r="G24" s="722"/>
      <c r="H24" s="115"/>
      <c r="I24" s="116"/>
      <c r="J24" s="110"/>
      <c r="K24" s="110"/>
      <c r="L24" s="110"/>
      <c r="M24" s="52"/>
      <c r="N24" s="52"/>
      <c r="O24" s="52"/>
      <c r="P24" s="52"/>
      <c r="Q24" s="52"/>
      <c r="R24" s="52"/>
      <c r="S24" s="52"/>
      <c r="T24" s="52"/>
      <c r="U24" s="52"/>
      <c r="V24" s="52"/>
      <c r="W24" s="52"/>
      <c r="X24" s="52"/>
      <c r="Y24" s="52"/>
      <c r="Z24" s="52"/>
      <c r="AA24" s="52"/>
      <c r="AB24" s="52"/>
      <c r="AC24" s="52"/>
      <c r="AD24" s="52"/>
      <c r="AE24" s="52"/>
      <c r="AF24" s="52"/>
      <c r="AG24" s="52"/>
      <c r="AH24" s="52"/>
      <c r="AI24" s="52"/>
      <c r="AJ24" s="52"/>
      <c r="AK24" s="52"/>
      <c r="AL24" s="52"/>
      <c r="AM24" s="52"/>
      <c r="AN24" s="52"/>
      <c r="AO24" s="52"/>
      <c r="AP24" s="52"/>
      <c r="AQ24" s="52"/>
      <c r="AR24" s="52"/>
      <c r="AS24" s="52"/>
      <c r="AT24" s="52"/>
      <c r="AU24" s="52"/>
      <c r="AV24" s="52"/>
      <c r="AW24" s="52"/>
      <c r="AX24" s="52"/>
      <c r="AY24" s="52"/>
      <c r="AZ24" s="52"/>
      <c r="BA24" s="52"/>
      <c r="BB24" s="52"/>
      <c r="BC24" s="52"/>
      <c r="BD24" s="52"/>
      <c r="BE24" s="52"/>
      <c r="BF24" s="52"/>
      <c r="BG24" s="52"/>
      <c r="BH24" s="52"/>
      <c r="BI24" s="52"/>
      <c r="BJ24" s="52"/>
      <c r="BK24" s="52"/>
      <c r="BL24" s="52"/>
      <c r="BM24" s="52"/>
      <c r="BN24" s="52"/>
      <c r="BO24" s="52"/>
      <c r="BP24" s="52"/>
      <c r="BQ24" s="52"/>
      <c r="BR24" s="52"/>
      <c r="BS24" s="52"/>
      <c r="BT24" s="52"/>
      <c r="BU24" s="52"/>
      <c r="BV24" s="52"/>
      <c r="BW24" s="52"/>
      <c r="BX24" s="52"/>
      <c r="BY24" s="52"/>
      <c r="BZ24" s="52"/>
      <c r="CA24" s="52"/>
      <c r="CB24" s="52"/>
      <c r="CC24" s="52"/>
      <c r="CD24" s="52"/>
      <c r="CE24" s="52"/>
      <c r="CF24" s="52"/>
      <c r="CG24" s="52"/>
      <c r="CH24" s="52"/>
      <c r="CI24" s="52"/>
      <c r="CJ24" s="52"/>
      <c r="CK24" s="52"/>
      <c r="CL24" s="52"/>
      <c r="CM24" s="52"/>
      <c r="CN24" s="52"/>
      <c r="CO24" s="52"/>
      <c r="CP24" s="52"/>
      <c r="CQ24" s="52"/>
      <c r="CR24" s="52"/>
      <c r="CS24" s="52"/>
      <c r="CT24" s="52"/>
      <c r="CU24" s="52"/>
      <c r="CV24" s="52"/>
      <c r="CW24" s="52"/>
      <c r="CX24" s="52"/>
      <c r="CY24" s="52"/>
      <c r="CZ24" s="52"/>
      <c r="DA24" s="52"/>
      <c r="DB24" s="52"/>
      <c r="DC24" s="52"/>
      <c r="DD24" s="52"/>
      <c r="DE24" s="52"/>
      <c r="DF24" s="52"/>
      <c r="DG24" s="52"/>
      <c r="DH24" s="52"/>
      <c r="DI24" s="52"/>
      <c r="DJ24" s="52"/>
      <c r="DK24" s="52"/>
      <c r="DL24" s="52"/>
      <c r="DM24" s="52"/>
      <c r="DN24" s="52"/>
      <c r="DO24" s="52"/>
      <c r="DP24" s="52"/>
      <c r="DQ24" s="52"/>
      <c r="DR24" s="52"/>
      <c r="DS24" s="52"/>
      <c r="DT24" s="52"/>
      <c r="DU24" s="52"/>
      <c r="DV24" s="52"/>
      <c r="DW24" s="52"/>
      <c r="DX24" s="52"/>
      <c r="DY24" s="52"/>
      <c r="DZ24" s="52"/>
      <c r="EA24" s="52"/>
      <c r="EB24" s="52"/>
      <c r="EC24" s="52"/>
      <c r="ED24" s="52"/>
      <c r="EE24" s="52"/>
      <c r="EF24" s="52"/>
      <c r="EG24" s="52"/>
      <c r="EH24" s="52"/>
      <c r="EI24" s="52"/>
      <c r="EJ24" s="52"/>
      <c r="EK24" s="52"/>
      <c r="EL24" s="52"/>
      <c r="EM24" s="52"/>
      <c r="EN24" s="52"/>
      <c r="EO24" s="52"/>
      <c r="EP24" s="52"/>
      <c r="EQ24" s="52"/>
      <c r="ER24" s="52"/>
      <c r="ES24" s="52"/>
      <c r="ET24" s="52"/>
      <c r="EU24" s="52"/>
      <c r="EV24" s="52"/>
      <c r="EW24" s="52"/>
      <c r="EX24" s="52"/>
      <c r="EY24" s="52"/>
      <c r="EZ24" s="52"/>
      <c r="FA24" s="52"/>
      <c r="FB24" s="52"/>
      <c r="FC24" s="52"/>
      <c r="FD24" s="52"/>
      <c r="FE24" s="52"/>
      <c r="FF24" s="52"/>
      <c r="FG24" s="52"/>
      <c r="FH24" s="52"/>
      <c r="FI24" s="52"/>
      <c r="FJ24" s="52"/>
      <c r="FK24" s="52"/>
      <c r="FL24" s="52"/>
      <c r="FM24" s="52"/>
      <c r="FN24" s="52"/>
      <c r="FO24" s="52"/>
      <c r="FP24" s="52"/>
      <c r="FQ24" s="52"/>
      <c r="FR24" s="52"/>
      <c r="FS24" s="52"/>
      <c r="FT24" s="52"/>
      <c r="FU24" s="52"/>
      <c r="FV24" s="52"/>
      <c r="FW24" s="52"/>
      <c r="FX24" s="52"/>
      <c r="FY24" s="52"/>
      <c r="FZ24" s="52"/>
      <c r="GA24" s="52"/>
      <c r="GB24" s="52"/>
      <c r="GC24" s="52"/>
      <c r="GD24" s="52"/>
      <c r="GE24" s="52"/>
      <c r="GF24" s="52"/>
      <c r="GG24" s="52"/>
      <c r="GH24" s="52"/>
      <c r="GI24" s="52"/>
      <c r="GJ24" s="52"/>
      <c r="GK24" s="52"/>
      <c r="GL24" s="52"/>
      <c r="GM24" s="52"/>
      <c r="GN24" s="52"/>
      <c r="GO24" s="52"/>
      <c r="GP24" s="52"/>
      <c r="GQ24" s="52"/>
      <c r="GR24" s="52"/>
      <c r="GS24" s="52"/>
      <c r="GT24" s="52"/>
      <c r="GU24" s="52"/>
      <c r="GV24" s="52"/>
      <c r="GW24" s="52"/>
      <c r="GX24" s="52"/>
      <c r="GY24" s="52"/>
      <c r="GZ24" s="52"/>
      <c r="HA24" s="52"/>
      <c r="HB24" s="52"/>
      <c r="HC24" s="52"/>
      <c r="HD24" s="52"/>
      <c r="HE24" s="52"/>
      <c r="HF24" s="52"/>
      <c r="HG24" s="52"/>
      <c r="HH24" s="52"/>
      <c r="HI24" s="52"/>
      <c r="HJ24" s="52"/>
      <c r="HK24" s="52"/>
      <c r="HL24" s="52"/>
      <c r="HM24" s="52"/>
      <c r="HN24" s="52"/>
      <c r="HO24" s="52"/>
      <c r="HP24" s="52"/>
      <c r="HQ24" s="52"/>
      <c r="HR24" s="52"/>
      <c r="HS24" s="52"/>
      <c r="HT24" s="52"/>
      <c r="HU24" s="52"/>
      <c r="HV24" s="52"/>
      <c r="HW24" s="52"/>
      <c r="HX24" s="52"/>
      <c r="HY24" s="52"/>
      <c r="HZ24" s="52"/>
      <c r="IA24" s="52"/>
      <c r="IB24" s="52"/>
      <c r="IC24" s="52"/>
      <c r="ID24" s="52"/>
      <c r="IE24" s="52"/>
      <c r="IF24" s="52"/>
      <c r="IG24" s="52"/>
      <c r="IH24" s="52"/>
      <c r="II24" s="52"/>
      <c r="IJ24" s="52"/>
      <c r="IK24" s="52"/>
      <c r="IL24" s="52"/>
      <c r="IM24" s="52"/>
      <c r="IN24" s="52"/>
      <c r="IO24" s="52"/>
      <c r="IP24" s="52"/>
      <c r="IQ24" s="52"/>
      <c r="IR24" s="52"/>
      <c r="IS24" s="52"/>
      <c r="IT24" s="52"/>
      <c r="IU24" s="52"/>
      <c r="IV24" s="52"/>
    </row>
    <row r="25" spans="1:256" ht="65.400000000000006" customHeight="1" x14ac:dyDescent="0.3">
      <c r="A25" s="722" t="s">
        <v>175</v>
      </c>
      <c r="B25" s="722"/>
      <c r="C25" s="722"/>
      <c r="D25" s="722"/>
      <c r="E25" s="722"/>
      <c r="F25" s="722"/>
      <c r="G25" s="722"/>
      <c r="H25" s="722"/>
      <c r="I25" s="722"/>
      <c r="J25" s="722"/>
      <c r="K25" s="110"/>
      <c r="L25" s="110"/>
      <c r="M25" s="52"/>
      <c r="N25" s="52"/>
      <c r="O25" s="52"/>
      <c r="P25" s="52"/>
      <c r="Q25" s="52"/>
      <c r="R25" s="52"/>
      <c r="S25" s="52"/>
      <c r="T25" s="52"/>
      <c r="U25" s="52"/>
      <c r="V25" s="52"/>
      <c r="W25" s="52"/>
      <c r="X25" s="52"/>
      <c r="Y25" s="52"/>
      <c r="Z25" s="52"/>
      <c r="AA25" s="52"/>
      <c r="AB25" s="52"/>
      <c r="AC25" s="52"/>
      <c r="AD25" s="52"/>
      <c r="AE25" s="52"/>
      <c r="AF25" s="52"/>
      <c r="AG25" s="52"/>
      <c r="AH25" s="52"/>
      <c r="AI25" s="52"/>
      <c r="AJ25" s="52"/>
      <c r="AK25" s="52"/>
      <c r="AL25" s="52"/>
      <c r="AM25" s="52"/>
      <c r="AN25" s="52"/>
      <c r="AO25" s="52"/>
      <c r="AP25" s="52"/>
      <c r="AQ25" s="52"/>
      <c r="AR25" s="52"/>
      <c r="AS25" s="52"/>
      <c r="AT25" s="52"/>
      <c r="AU25" s="52"/>
      <c r="AV25" s="52"/>
      <c r="AW25" s="52"/>
      <c r="AX25" s="52"/>
      <c r="AY25" s="52"/>
      <c r="AZ25" s="52"/>
      <c r="BA25" s="52"/>
      <c r="BB25" s="52"/>
      <c r="BC25" s="52"/>
      <c r="BD25" s="52"/>
      <c r="BE25" s="52"/>
      <c r="BF25" s="52"/>
      <c r="BG25" s="52"/>
      <c r="BH25" s="52"/>
      <c r="BI25" s="52"/>
      <c r="BJ25" s="52"/>
      <c r="BK25" s="52"/>
      <c r="BL25" s="52"/>
      <c r="BM25" s="52"/>
      <c r="BN25" s="52"/>
      <c r="BO25" s="52"/>
      <c r="BP25" s="52"/>
      <c r="BQ25" s="52"/>
      <c r="BR25" s="52"/>
      <c r="BS25" s="52"/>
      <c r="BT25" s="52"/>
      <c r="BU25" s="52"/>
      <c r="BV25" s="52"/>
      <c r="BW25" s="52"/>
      <c r="BX25" s="52"/>
      <c r="BY25" s="52"/>
      <c r="BZ25" s="52"/>
      <c r="CA25" s="52"/>
      <c r="CB25" s="52"/>
      <c r="CC25" s="52"/>
      <c r="CD25" s="52"/>
      <c r="CE25" s="52"/>
      <c r="CF25" s="52"/>
      <c r="CG25" s="52"/>
      <c r="CH25" s="52"/>
      <c r="CI25" s="52"/>
      <c r="CJ25" s="52"/>
      <c r="CK25" s="52"/>
      <c r="CL25" s="52"/>
      <c r="CM25" s="52"/>
      <c r="CN25" s="52"/>
      <c r="CO25" s="52"/>
      <c r="CP25" s="52"/>
      <c r="CQ25" s="52"/>
      <c r="CR25" s="52"/>
      <c r="CS25" s="52"/>
      <c r="CT25" s="52"/>
      <c r="CU25" s="52"/>
      <c r="CV25" s="52"/>
      <c r="CW25" s="52"/>
      <c r="CX25" s="52"/>
      <c r="CY25" s="52"/>
      <c r="CZ25" s="52"/>
      <c r="DA25" s="52"/>
      <c r="DB25" s="52"/>
      <c r="DC25" s="52"/>
      <c r="DD25" s="52"/>
      <c r="DE25" s="52"/>
      <c r="DF25" s="52"/>
      <c r="DG25" s="52"/>
      <c r="DH25" s="52"/>
      <c r="DI25" s="52"/>
      <c r="DJ25" s="52"/>
      <c r="DK25" s="52"/>
      <c r="DL25" s="52"/>
      <c r="DM25" s="52"/>
      <c r="DN25" s="52"/>
      <c r="DO25" s="52"/>
      <c r="DP25" s="52"/>
      <c r="DQ25" s="52"/>
      <c r="DR25" s="52"/>
      <c r="DS25" s="52"/>
      <c r="DT25" s="52"/>
      <c r="DU25" s="52"/>
      <c r="DV25" s="52"/>
      <c r="DW25" s="52"/>
      <c r="DX25" s="52"/>
      <c r="DY25" s="52"/>
      <c r="DZ25" s="52"/>
      <c r="EA25" s="52"/>
      <c r="EB25" s="52"/>
      <c r="EC25" s="52"/>
      <c r="ED25" s="52"/>
      <c r="EE25" s="52"/>
      <c r="EF25" s="52"/>
      <c r="EG25" s="52"/>
      <c r="EH25" s="52"/>
      <c r="EI25" s="52"/>
      <c r="EJ25" s="52"/>
      <c r="EK25" s="52"/>
      <c r="EL25" s="52"/>
      <c r="EM25" s="52"/>
      <c r="EN25" s="52"/>
      <c r="EO25" s="52"/>
      <c r="EP25" s="52"/>
      <c r="EQ25" s="52"/>
      <c r="ER25" s="52"/>
      <c r="ES25" s="52"/>
      <c r="ET25" s="52"/>
      <c r="EU25" s="52"/>
      <c r="EV25" s="52"/>
      <c r="EW25" s="52"/>
      <c r="EX25" s="52"/>
      <c r="EY25" s="52"/>
      <c r="EZ25" s="52"/>
      <c r="FA25" s="52"/>
      <c r="FB25" s="52"/>
      <c r="FC25" s="52"/>
      <c r="FD25" s="52"/>
      <c r="FE25" s="52"/>
      <c r="FF25" s="52"/>
      <c r="FG25" s="52"/>
      <c r="FH25" s="52"/>
      <c r="FI25" s="52"/>
      <c r="FJ25" s="52"/>
      <c r="FK25" s="52"/>
      <c r="FL25" s="52"/>
      <c r="FM25" s="52"/>
      <c r="FN25" s="52"/>
      <c r="FO25" s="52"/>
      <c r="FP25" s="52"/>
      <c r="FQ25" s="52"/>
      <c r="FR25" s="52"/>
      <c r="FS25" s="52"/>
      <c r="FT25" s="52"/>
      <c r="FU25" s="52"/>
      <c r="FV25" s="52"/>
      <c r="FW25" s="52"/>
      <c r="FX25" s="52"/>
      <c r="FY25" s="52"/>
      <c r="FZ25" s="52"/>
      <c r="GA25" s="52"/>
      <c r="GB25" s="52"/>
      <c r="GC25" s="52"/>
      <c r="GD25" s="52"/>
      <c r="GE25" s="52"/>
      <c r="GF25" s="52"/>
      <c r="GG25" s="52"/>
      <c r="GH25" s="52"/>
      <c r="GI25" s="52"/>
      <c r="GJ25" s="52"/>
      <c r="GK25" s="52"/>
      <c r="GL25" s="52"/>
      <c r="GM25" s="52"/>
      <c r="GN25" s="52"/>
      <c r="GO25" s="52"/>
      <c r="GP25" s="52"/>
      <c r="GQ25" s="52"/>
      <c r="GR25" s="52"/>
      <c r="GS25" s="52"/>
      <c r="GT25" s="52"/>
      <c r="GU25" s="52"/>
      <c r="GV25" s="52"/>
      <c r="GW25" s="52"/>
      <c r="GX25" s="52"/>
      <c r="GY25" s="52"/>
      <c r="GZ25" s="52"/>
      <c r="HA25" s="52"/>
      <c r="HB25" s="52"/>
      <c r="HC25" s="52"/>
      <c r="HD25" s="52"/>
      <c r="HE25" s="52"/>
      <c r="HF25" s="52"/>
      <c r="HG25" s="52"/>
      <c r="HH25" s="52"/>
      <c r="HI25" s="52"/>
      <c r="HJ25" s="52"/>
      <c r="HK25" s="52"/>
      <c r="HL25" s="52"/>
      <c r="HM25" s="52"/>
      <c r="HN25" s="52"/>
      <c r="HO25" s="52"/>
      <c r="HP25" s="52"/>
      <c r="HQ25" s="52"/>
      <c r="HR25" s="52"/>
      <c r="HS25" s="52"/>
      <c r="HT25" s="52"/>
      <c r="HU25" s="52"/>
      <c r="HV25" s="52"/>
      <c r="HW25" s="52"/>
      <c r="HX25" s="52"/>
      <c r="HY25" s="52"/>
      <c r="HZ25" s="52"/>
      <c r="IA25" s="52"/>
      <c r="IB25" s="52"/>
      <c r="IC25" s="52"/>
      <c r="ID25" s="52"/>
      <c r="IE25" s="52"/>
      <c r="IF25" s="52"/>
      <c r="IG25" s="52"/>
      <c r="IH25" s="52"/>
      <c r="II25" s="52"/>
      <c r="IJ25" s="52"/>
      <c r="IK25" s="52"/>
      <c r="IL25" s="52"/>
      <c r="IM25" s="52"/>
      <c r="IN25" s="52"/>
      <c r="IO25" s="52"/>
      <c r="IP25" s="52"/>
      <c r="IQ25" s="52"/>
      <c r="IR25" s="52"/>
      <c r="IS25" s="52"/>
      <c r="IT25" s="52"/>
      <c r="IU25" s="52"/>
      <c r="IV25" s="52"/>
    </row>
    <row r="26" spans="1:256" ht="34.200000000000003" customHeight="1" x14ac:dyDescent="0.3">
      <c r="A26" s="722" t="s">
        <v>91</v>
      </c>
      <c r="B26" s="722"/>
      <c r="C26" s="722"/>
      <c r="D26" s="722"/>
      <c r="E26" s="722"/>
      <c r="F26" s="722"/>
      <c r="G26" s="722"/>
      <c r="H26" s="115"/>
      <c r="I26" s="51"/>
      <c r="J26" s="52"/>
      <c r="K26" s="52"/>
      <c r="L26" s="52"/>
      <c r="M26" s="52"/>
      <c r="N26" s="52"/>
      <c r="O26" s="52"/>
      <c r="P26" s="52"/>
      <c r="Q26" s="52"/>
      <c r="R26" s="52"/>
      <c r="S26" s="52"/>
      <c r="T26" s="52"/>
      <c r="U26" s="52"/>
      <c r="V26" s="52"/>
      <c r="W26" s="52"/>
      <c r="X26" s="52"/>
      <c r="Y26" s="52"/>
      <c r="Z26" s="52"/>
      <c r="AA26" s="52"/>
      <c r="AB26" s="52"/>
      <c r="AC26" s="52"/>
      <c r="AD26" s="52"/>
      <c r="AE26" s="52"/>
      <c r="AF26" s="52"/>
      <c r="AG26" s="52"/>
      <c r="AH26" s="52"/>
      <c r="AI26" s="52"/>
      <c r="AJ26" s="52"/>
      <c r="AK26" s="52"/>
      <c r="AL26" s="52"/>
      <c r="AM26" s="52"/>
      <c r="AN26" s="52"/>
      <c r="AO26" s="52"/>
      <c r="AP26" s="52"/>
      <c r="AQ26" s="52"/>
      <c r="AR26" s="52"/>
      <c r="AS26" s="52"/>
      <c r="AT26" s="52"/>
      <c r="AU26" s="52"/>
      <c r="AV26" s="52"/>
      <c r="AW26" s="52"/>
      <c r="AX26" s="52"/>
      <c r="AY26" s="52"/>
      <c r="AZ26" s="52"/>
      <c r="BA26" s="52"/>
      <c r="BB26" s="52"/>
      <c r="BC26" s="52"/>
      <c r="BD26" s="52"/>
      <c r="BE26" s="52"/>
      <c r="BF26" s="52"/>
      <c r="BG26" s="52"/>
      <c r="BH26" s="52"/>
      <c r="BI26" s="52"/>
      <c r="BJ26" s="52"/>
      <c r="BK26" s="52"/>
      <c r="BL26" s="52"/>
      <c r="BM26" s="52"/>
      <c r="BN26" s="52"/>
      <c r="BO26" s="52"/>
      <c r="BP26" s="52"/>
      <c r="BQ26" s="52"/>
      <c r="BR26" s="52"/>
      <c r="BS26" s="52"/>
      <c r="BT26" s="52"/>
      <c r="BU26" s="52"/>
      <c r="BV26" s="52"/>
      <c r="BW26" s="52"/>
      <c r="BX26" s="52"/>
      <c r="BY26" s="52"/>
      <c r="BZ26" s="52"/>
      <c r="CA26" s="52"/>
      <c r="CB26" s="52"/>
      <c r="CC26" s="52"/>
      <c r="CD26" s="52"/>
      <c r="CE26" s="52"/>
      <c r="CF26" s="52"/>
      <c r="CG26" s="52"/>
      <c r="CH26" s="52"/>
      <c r="CI26" s="52"/>
      <c r="CJ26" s="52"/>
      <c r="CK26" s="52"/>
      <c r="CL26" s="52"/>
      <c r="CM26" s="52"/>
      <c r="CN26" s="52"/>
      <c r="CO26" s="52"/>
      <c r="CP26" s="52"/>
      <c r="CQ26" s="52"/>
      <c r="CR26" s="52"/>
      <c r="CS26" s="52"/>
      <c r="CT26" s="52"/>
      <c r="CU26" s="52"/>
      <c r="CV26" s="52"/>
      <c r="CW26" s="52"/>
      <c r="CX26" s="52"/>
      <c r="CY26" s="52"/>
      <c r="CZ26" s="52"/>
      <c r="DA26" s="52"/>
      <c r="DB26" s="52"/>
      <c r="DC26" s="52"/>
      <c r="DD26" s="52"/>
      <c r="DE26" s="52"/>
      <c r="DF26" s="52"/>
      <c r="DG26" s="52"/>
      <c r="DH26" s="52"/>
      <c r="DI26" s="52"/>
      <c r="DJ26" s="52"/>
      <c r="DK26" s="52"/>
      <c r="DL26" s="52"/>
      <c r="DM26" s="52"/>
      <c r="DN26" s="52"/>
      <c r="DO26" s="52"/>
      <c r="DP26" s="52"/>
      <c r="DQ26" s="52"/>
      <c r="DR26" s="52"/>
      <c r="DS26" s="52"/>
      <c r="DT26" s="52"/>
      <c r="DU26" s="52"/>
      <c r="DV26" s="52"/>
      <c r="DW26" s="52"/>
      <c r="DX26" s="52"/>
      <c r="DY26" s="52"/>
      <c r="DZ26" s="52"/>
      <c r="EA26" s="52"/>
      <c r="EB26" s="52"/>
      <c r="EC26" s="52"/>
      <c r="ED26" s="52"/>
      <c r="EE26" s="52"/>
      <c r="EF26" s="52"/>
      <c r="EG26" s="52"/>
      <c r="EH26" s="52"/>
      <c r="EI26" s="52"/>
      <c r="EJ26" s="52"/>
      <c r="EK26" s="52"/>
      <c r="EL26" s="52"/>
      <c r="EM26" s="52"/>
      <c r="EN26" s="52"/>
      <c r="EO26" s="52"/>
      <c r="EP26" s="52"/>
      <c r="EQ26" s="52"/>
      <c r="ER26" s="52"/>
      <c r="ES26" s="52"/>
      <c r="ET26" s="52"/>
      <c r="EU26" s="52"/>
      <c r="EV26" s="52"/>
      <c r="EW26" s="52"/>
      <c r="EX26" s="52"/>
      <c r="EY26" s="52"/>
      <c r="EZ26" s="52"/>
      <c r="FA26" s="52"/>
      <c r="FB26" s="52"/>
      <c r="FC26" s="52"/>
      <c r="FD26" s="52"/>
      <c r="FE26" s="52"/>
      <c r="FF26" s="52"/>
      <c r="FG26" s="52"/>
      <c r="FH26" s="52"/>
      <c r="FI26" s="52"/>
      <c r="FJ26" s="52"/>
      <c r="FK26" s="52"/>
      <c r="FL26" s="52"/>
      <c r="FM26" s="52"/>
      <c r="FN26" s="52"/>
      <c r="FO26" s="52"/>
      <c r="FP26" s="52"/>
      <c r="FQ26" s="52"/>
      <c r="FR26" s="52"/>
      <c r="FS26" s="52"/>
      <c r="FT26" s="52"/>
      <c r="FU26" s="52"/>
      <c r="FV26" s="52"/>
      <c r="FW26" s="52"/>
      <c r="FX26" s="52"/>
      <c r="FY26" s="52"/>
      <c r="FZ26" s="52"/>
      <c r="GA26" s="52"/>
      <c r="GB26" s="52"/>
      <c r="GC26" s="52"/>
      <c r="GD26" s="52"/>
      <c r="GE26" s="52"/>
      <c r="GF26" s="52"/>
      <c r="GG26" s="52"/>
      <c r="GH26" s="52"/>
      <c r="GI26" s="52"/>
      <c r="GJ26" s="52"/>
      <c r="GK26" s="52"/>
      <c r="GL26" s="52"/>
      <c r="GM26" s="52"/>
      <c r="GN26" s="52"/>
      <c r="GO26" s="52"/>
      <c r="GP26" s="52"/>
      <c r="GQ26" s="52"/>
      <c r="GR26" s="52"/>
      <c r="GS26" s="52"/>
      <c r="GT26" s="52"/>
      <c r="GU26" s="52"/>
      <c r="GV26" s="52"/>
      <c r="GW26" s="52"/>
      <c r="GX26" s="52"/>
      <c r="GY26" s="52"/>
      <c r="GZ26" s="52"/>
      <c r="HA26" s="52"/>
      <c r="HB26" s="52"/>
      <c r="HC26" s="52"/>
      <c r="HD26" s="52"/>
      <c r="HE26" s="52"/>
      <c r="HF26" s="52"/>
      <c r="HG26" s="52"/>
      <c r="HH26" s="52"/>
      <c r="HI26" s="52"/>
      <c r="HJ26" s="52"/>
      <c r="HK26" s="52"/>
      <c r="HL26" s="52"/>
      <c r="HM26" s="52"/>
      <c r="HN26" s="52"/>
      <c r="HO26" s="52"/>
      <c r="HP26" s="52"/>
      <c r="HQ26" s="52"/>
      <c r="HR26" s="52"/>
      <c r="HS26" s="52"/>
      <c r="HT26" s="52"/>
      <c r="HU26" s="52"/>
      <c r="HV26" s="52"/>
      <c r="HW26" s="52"/>
      <c r="HX26" s="52"/>
      <c r="HY26" s="52"/>
      <c r="HZ26" s="52"/>
      <c r="IA26" s="52"/>
      <c r="IB26" s="52"/>
      <c r="IC26" s="52"/>
      <c r="ID26" s="52"/>
      <c r="IE26" s="52"/>
      <c r="IF26" s="52"/>
      <c r="IG26" s="52"/>
      <c r="IH26" s="52"/>
      <c r="II26" s="52"/>
      <c r="IJ26" s="52"/>
      <c r="IK26" s="52"/>
      <c r="IL26" s="52"/>
      <c r="IM26" s="52"/>
      <c r="IN26" s="52"/>
      <c r="IO26" s="52"/>
      <c r="IP26" s="52"/>
      <c r="IQ26" s="52"/>
      <c r="IR26" s="52"/>
      <c r="IS26" s="52"/>
      <c r="IT26" s="52"/>
      <c r="IU26" s="52"/>
      <c r="IV26" s="52"/>
    </row>
    <row r="27" spans="1:256" ht="15.6" x14ac:dyDescent="0.3">
      <c r="A27" s="125"/>
      <c r="B27" s="125"/>
      <c r="C27" s="125"/>
      <c r="D27" s="125"/>
      <c r="E27" s="125"/>
      <c r="F27" s="125"/>
      <c r="G27" s="125"/>
      <c r="H27" s="71"/>
      <c r="I27" s="68"/>
      <c r="J27" s="66"/>
      <c r="K27" s="66"/>
      <c r="L27" s="66"/>
      <c r="M27" s="66"/>
      <c r="N27" s="66"/>
      <c r="O27" s="66"/>
      <c r="P27" s="66"/>
      <c r="Q27" s="66"/>
      <c r="R27" s="66"/>
      <c r="S27" s="66"/>
      <c r="T27" s="66"/>
      <c r="U27" s="66"/>
      <c r="V27" s="66"/>
      <c r="W27" s="66"/>
      <c r="X27" s="66"/>
      <c r="Y27" s="66"/>
      <c r="Z27" s="66"/>
      <c r="AA27" s="66"/>
      <c r="AB27" s="66"/>
      <c r="AC27" s="66"/>
      <c r="AD27" s="66"/>
      <c r="AE27" s="66"/>
      <c r="AF27" s="66"/>
      <c r="AG27" s="66"/>
      <c r="AH27" s="66"/>
      <c r="AI27" s="66"/>
      <c r="AJ27" s="66"/>
      <c r="AK27" s="66"/>
      <c r="AL27" s="66"/>
      <c r="AM27" s="66"/>
      <c r="AN27" s="66"/>
      <c r="AO27" s="66"/>
      <c r="AP27" s="66"/>
      <c r="AQ27" s="66"/>
      <c r="AR27" s="66"/>
      <c r="AS27" s="66"/>
      <c r="AT27" s="66"/>
      <c r="AU27" s="66"/>
      <c r="AV27" s="66"/>
      <c r="AW27" s="66"/>
      <c r="AX27" s="66"/>
      <c r="AY27" s="66"/>
      <c r="AZ27" s="66"/>
      <c r="BA27" s="66"/>
      <c r="BB27" s="66"/>
      <c r="BC27" s="66"/>
      <c r="BD27" s="66"/>
      <c r="BE27" s="66"/>
      <c r="BF27" s="66"/>
      <c r="BG27" s="66"/>
      <c r="BH27" s="66"/>
      <c r="BI27" s="66"/>
      <c r="BJ27" s="66"/>
      <c r="BK27" s="66"/>
      <c r="BL27" s="66"/>
      <c r="BM27" s="66"/>
      <c r="BN27" s="66"/>
      <c r="BO27" s="66"/>
      <c r="BP27" s="66"/>
      <c r="BQ27" s="66"/>
      <c r="BR27" s="66"/>
      <c r="BS27" s="66"/>
      <c r="BT27" s="66"/>
      <c r="BU27" s="66"/>
      <c r="BV27" s="66"/>
      <c r="BW27" s="66"/>
      <c r="BX27" s="66"/>
      <c r="BY27" s="66"/>
      <c r="BZ27" s="66"/>
      <c r="CA27" s="66"/>
      <c r="CB27" s="66"/>
      <c r="CC27" s="66"/>
      <c r="CD27" s="66"/>
      <c r="CE27" s="66"/>
      <c r="CF27" s="66"/>
      <c r="CG27" s="66"/>
      <c r="CH27" s="66"/>
      <c r="CI27" s="66"/>
      <c r="CJ27" s="66"/>
      <c r="CK27" s="66"/>
      <c r="CL27" s="66"/>
      <c r="CM27" s="66"/>
      <c r="CN27" s="66"/>
      <c r="CO27" s="66"/>
      <c r="CP27" s="66"/>
      <c r="CQ27" s="66"/>
      <c r="CR27" s="66"/>
      <c r="CS27" s="66"/>
      <c r="CT27" s="66"/>
      <c r="CU27" s="66"/>
      <c r="CV27" s="66"/>
      <c r="CW27" s="66"/>
      <c r="CX27" s="66"/>
      <c r="CY27" s="66"/>
      <c r="CZ27" s="66"/>
      <c r="DA27" s="66"/>
      <c r="DB27" s="66"/>
      <c r="DC27" s="66"/>
      <c r="DD27" s="66"/>
      <c r="DE27" s="66"/>
      <c r="DF27" s="66"/>
      <c r="DG27" s="66"/>
      <c r="DH27" s="66"/>
      <c r="DI27" s="66"/>
      <c r="DJ27" s="66"/>
      <c r="DK27" s="66"/>
      <c r="DL27" s="66"/>
      <c r="DM27" s="66"/>
      <c r="DN27" s="66"/>
      <c r="DO27" s="66"/>
      <c r="DP27" s="66"/>
      <c r="DQ27" s="66"/>
      <c r="DR27" s="66"/>
      <c r="DS27" s="66"/>
      <c r="DT27" s="66"/>
      <c r="DU27" s="66"/>
      <c r="DV27" s="66"/>
      <c r="DW27" s="66"/>
      <c r="DX27" s="66"/>
      <c r="DY27" s="66"/>
      <c r="DZ27" s="66"/>
      <c r="EA27" s="66"/>
      <c r="EB27" s="66"/>
      <c r="EC27" s="66"/>
      <c r="ED27" s="66"/>
      <c r="EE27" s="66"/>
      <c r="EF27" s="66"/>
      <c r="EG27" s="66"/>
      <c r="EH27" s="66"/>
      <c r="EI27" s="66"/>
      <c r="EJ27" s="66"/>
      <c r="EK27" s="66"/>
      <c r="EL27" s="66"/>
      <c r="EM27" s="66"/>
      <c r="EN27" s="66"/>
      <c r="EO27" s="66"/>
      <c r="EP27" s="66"/>
      <c r="EQ27" s="66"/>
      <c r="ER27" s="66"/>
      <c r="ES27" s="66"/>
      <c r="ET27" s="66"/>
      <c r="EU27" s="66"/>
      <c r="EV27" s="66"/>
      <c r="EW27" s="66"/>
      <c r="EX27" s="66"/>
      <c r="EY27" s="66"/>
      <c r="EZ27" s="66"/>
      <c r="FA27" s="66"/>
      <c r="FB27" s="66"/>
      <c r="FC27" s="66"/>
      <c r="FD27" s="66"/>
      <c r="FE27" s="66"/>
      <c r="FF27" s="66"/>
      <c r="FG27" s="66"/>
      <c r="FH27" s="66"/>
      <c r="FI27" s="66"/>
      <c r="FJ27" s="66"/>
      <c r="FK27" s="66"/>
      <c r="FL27" s="66"/>
      <c r="FM27" s="66"/>
      <c r="FN27" s="66"/>
      <c r="FO27" s="66"/>
      <c r="FP27" s="66"/>
      <c r="FQ27" s="66"/>
      <c r="FR27" s="66"/>
      <c r="FS27" s="66"/>
      <c r="FT27" s="66"/>
      <c r="FU27" s="66"/>
      <c r="FV27" s="66"/>
      <c r="FW27" s="66"/>
      <c r="FX27" s="66"/>
      <c r="FY27" s="66"/>
      <c r="FZ27" s="66"/>
      <c r="GA27" s="66"/>
      <c r="GB27" s="66"/>
      <c r="GC27" s="66"/>
      <c r="GD27" s="66"/>
      <c r="GE27" s="66"/>
      <c r="GF27" s="66"/>
      <c r="GG27" s="66"/>
      <c r="GH27" s="66"/>
      <c r="GI27" s="66"/>
      <c r="GJ27" s="66"/>
      <c r="GK27" s="66"/>
      <c r="GL27" s="66"/>
      <c r="GM27" s="66"/>
      <c r="GN27" s="66"/>
      <c r="GO27" s="66"/>
      <c r="GP27" s="66"/>
      <c r="GQ27" s="66"/>
      <c r="GR27" s="66"/>
      <c r="GS27" s="66"/>
      <c r="GT27" s="66"/>
      <c r="GU27" s="66"/>
      <c r="GV27" s="66"/>
      <c r="GW27" s="66"/>
      <c r="GX27" s="66"/>
      <c r="GY27" s="66"/>
      <c r="GZ27" s="66"/>
      <c r="HA27" s="66"/>
      <c r="HB27" s="66"/>
      <c r="HC27" s="66"/>
      <c r="HD27" s="66"/>
      <c r="HE27" s="66"/>
      <c r="HF27" s="66"/>
      <c r="HG27" s="66"/>
      <c r="HH27" s="66"/>
      <c r="HI27" s="66"/>
      <c r="HJ27" s="66"/>
      <c r="HK27" s="66"/>
      <c r="HL27" s="66"/>
      <c r="HM27" s="66"/>
      <c r="HN27" s="66"/>
      <c r="HO27" s="66"/>
      <c r="HP27" s="66"/>
      <c r="HQ27" s="66"/>
      <c r="HR27" s="66"/>
      <c r="HS27" s="66"/>
      <c r="HT27" s="66"/>
      <c r="HU27" s="66"/>
      <c r="HV27" s="66"/>
      <c r="HW27" s="66"/>
      <c r="HX27" s="66"/>
      <c r="HY27" s="66"/>
      <c r="HZ27" s="66"/>
      <c r="IA27" s="66"/>
      <c r="IB27" s="66"/>
      <c r="IC27" s="66"/>
      <c r="ID27" s="66"/>
      <c r="IE27" s="66"/>
      <c r="IF27" s="66"/>
      <c r="IG27" s="66"/>
      <c r="IH27" s="66"/>
      <c r="II27" s="66"/>
      <c r="IJ27" s="66"/>
      <c r="IK27" s="66"/>
      <c r="IL27" s="66"/>
      <c r="IM27" s="66"/>
      <c r="IN27" s="66"/>
      <c r="IO27" s="66"/>
      <c r="IP27" s="66"/>
      <c r="IQ27" s="66"/>
      <c r="IR27" s="66"/>
      <c r="IS27" s="66"/>
      <c r="IT27" s="66"/>
      <c r="IU27" s="66"/>
      <c r="IV27" s="66"/>
    </row>
    <row r="28" spans="1:256" ht="18.75" customHeight="1" x14ac:dyDescent="0.3">
      <c r="A28" s="687" t="s">
        <v>56</v>
      </c>
      <c r="B28" s="687" t="s">
        <v>5</v>
      </c>
      <c r="C28" s="687" t="s">
        <v>300</v>
      </c>
      <c r="D28" s="687" t="s">
        <v>301</v>
      </c>
      <c r="E28" s="687" t="s">
        <v>37</v>
      </c>
      <c r="F28" s="687"/>
      <c r="G28" s="687"/>
      <c r="H28" s="71"/>
      <c r="I28" s="75"/>
      <c r="J28" s="75"/>
      <c r="K28" s="75"/>
      <c r="L28" s="75"/>
      <c r="M28" s="75"/>
      <c r="N28" s="75"/>
      <c r="O28" s="75"/>
      <c r="P28" s="75"/>
      <c r="Q28" s="75"/>
      <c r="R28" s="75"/>
      <c r="S28" s="75"/>
      <c r="T28" s="75"/>
      <c r="U28" s="75"/>
      <c r="V28" s="75"/>
      <c r="W28" s="75"/>
      <c r="X28" s="75"/>
      <c r="Y28" s="75"/>
      <c r="Z28" s="75"/>
      <c r="AA28" s="75"/>
      <c r="AB28" s="75"/>
      <c r="AC28" s="75"/>
      <c r="AD28" s="75"/>
      <c r="AE28" s="75"/>
      <c r="AF28" s="75"/>
      <c r="AG28" s="75"/>
      <c r="AH28" s="75"/>
      <c r="AI28" s="75"/>
      <c r="AJ28" s="75"/>
      <c r="AK28" s="75"/>
      <c r="AL28" s="75"/>
      <c r="AM28" s="75"/>
      <c r="AN28" s="75"/>
      <c r="AO28" s="75"/>
      <c r="AP28" s="75"/>
      <c r="AQ28" s="75"/>
      <c r="AR28" s="75"/>
      <c r="AS28" s="75"/>
      <c r="AT28" s="75"/>
      <c r="AU28" s="75"/>
      <c r="AV28" s="75"/>
      <c r="AW28" s="75"/>
      <c r="AX28" s="75"/>
      <c r="AY28" s="75"/>
      <c r="AZ28" s="75"/>
      <c r="BA28" s="75"/>
      <c r="BB28" s="75"/>
      <c r="BC28" s="75"/>
      <c r="BD28" s="75"/>
      <c r="BE28" s="75"/>
      <c r="BF28" s="75"/>
      <c r="BG28" s="75"/>
      <c r="BH28" s="75"/>
      <c r="BI28" s="75"/>
      <c r="BJ28" s="75"/>
      <c r="BK28" s="75"/>
      <c r="BL28" s="75"/>
      <c r="BM28" s="75"/>
      <c r="BN28" s="75"/>
      <c r="BO28" s="75"/>
      <c r="BP28" s="75"/>
      <c r="BQ28" s="75"/>
      <c r="BR28" s="75"/>
      <c r="BS28" s="75"/>
      <c r="BT28" s="75"/>
      <c r="BU28" s="75"/>
      <c r="BV28" s="75"/>
      <c r="BW28" s="75"/>
      <c r="BX28" s="75"/>
      <c r="BY28" s="75"/>
      <c r="BZ28" s="75"/>
      <c r="CA28" s="75"/>
      <c r="CB28" s="75"/>
      <c r="CC28" s="75"/>
      <c r="CD28" s="75"/>
      <c r="CE28" s="75"/>
      <c r="CF28" s="75"/>
      <c r="CG28" s="75"/>
      <c r="CH28" s="75"/>
      <c r="CI28" s="75"/>
      <c r="CJ28" s="75"/>
      <c r="CK28" s="75"/>
      <c r="CL28" s="75"/>
      <c r="CM28" s="75"/>
      <c r="CN28" s="75"/>
      <c r="CO28" s="75"/>
      <c r="CP28" s="75"/>
      <c r="CQ28" s="75"/>
      <c r="CR28" s="75"/>
      <c r="CS28" s="75"/>
      <c r="CT28" s="75"/>
      <c r="CU28" s="75"/>
      <c r="CV28" s="75"/>
      <c r="CW28" s="75"/>
      <c r="CX28" s="75"/>
      <c r="CY28" s="75"/>
      <c r="CZ28" s="75"/>
      <c r="DA28" s="75"/>
      <c r="DB28" s="75"/>
      <c r="DC28" s="75"/>
      <c r="DD28" s="75"/>
      <c r="DE28" s="75"/>
      <c r="DF28" s="75"/>
      <c r="DG28" s="75"/>
      <c r="DH28" s="75"/>
      <c r="DI28" s="75"/>
      <c r="DJ28" s="75"/>
      <c r="DK28" s="75"/>
      <c r="DL28" s="75"/>
      <c r="DM28" s="75"/>
      <c r="DN28" s="75"/>
      <c r="DO28" s="75"/>
      <c r="DP28" s="75"/>
      <c r="DQ28" s="75"/>
      <c r="DR28" s="75"/>
      <c r="DS28" s="75"/>
      <c r="DT28" s="75"/>
      <c r="DU28" s="75"/>
      <c r="DV28" s="75"/>
      <c r="DW28" s="75"/>
      <c r="DX28" s="75"/>
      <c r="DY28" s="75"/>
      <c r="DZ28" s="75"/>
      <c r="EA28" s="75"/>
      <c r="EB28" s="75"/>
      <c r="EC28" s="75"/>
      <c r="ED28" s="75"/>
      <c r="EE28" s="75"/>
      <c r="EF28" s="75"/>
      <c r="EG28" s="75"/>
      <c r="EH28" s="75"/>
      <c r="EI28" s="75"/>
      <c r="EJ28" s="75"/>
      <c r="EK28" s="75"/>
      <c r="EL28" s="75"/>
      <c r="EM28" s="75"/>
      <c r="EN28" s="75"/>
      <c r="EO28" s="75"/>
      <c r="EP28" s="75"/>
      <c r="EQ28" s="75"/>
      <c r="ER28" s="75"/>
      <c r="ES28" s="75"/>
      <c r="ET28" s="75"/>
      <c r="EU28" s="75"/>
      <c r="EV28" s="75"/>
      <c r="EW28" s="75"/>
      <c r="EX28" s="75"/>
      <c r="EY28" s="75"/>
      <c r="EZ28" s="75"/>
      <c r="FA28" s="75"/>
      <c r="FB28" s="75"/>
      <c r="FC28" s="75"/>
      <c r="FD28" s="75"/>
      <c r="FE28" s="75"/>
      <c r="FF28" s="75"/>
      <c r="FG28" s="75"/>
      <c r="FH28" s="75"/>
      <c r="FI28" s="75"/>
      <c r="FJ28" s="75"/>
      <c r="FK28" s="75"/>
      <c r="FL28" s="75"/>
      <c r="FM28" s="75"/>
      <c r="FN28" s="75"/>
      <c r="FO28" s="75"/>
      <c r="FP28" s="75"/>
      <c r="FQ28" s="75"/>
      <c r="FR28" s="75"/>
      <c r="FS28" s="75"/>
      <c r="FT28" s="75"/>
      <c r="FU28" s="75"/>
      <c r="FV28" s="75"/>
      <c r="FW28" s="75"/>
      <c r="FX28" s="75"/>
      <c r="FY28" s="75"/>
      <c r="FZ28" s="75"/>
      <c r="GA28" s="75"/>
      <c r="GB28" s="75"/>
      <c r="GC28" s="75"/>
      <c r="GD28" s="75"/>
      <c r="GE28" s="75"/>
      <c r="GF28" s="75"/>
      <c r="GG28" s="75"/>
      <c r="GH28" s="75"/>
      <c r="GI28" s="75"/>
      <c r="GJ28" s="75"/>
      <c r="GK28" s="75"/>
      <c r="GL28" s="75"/>
      <c r="GM28" s="75"/>
      <c r="GN28" s="75"/>
      <c r="GO28" s="75"/>
      <c r="GP28" s="75"/>
      <c r="GQ28" s="75"/>
      <c r="GR28" s="75"/>
      <c r="GS28" s="75"/>
      <c r="GT28" s="75"/>
      <c r="GU28" s="75"/>
      <c r="GV28" s="75"/>
      <c r="GW28" s="75"/>
      <c r="GX28" s="75"/>
      <c r="GY28" s="75"/>
      <c r="GZ28" s="75"/>
      <c r="HA28" s="75"/>
      <c r="HB28" s="75"/>
      <c r="HC28" s="75"/>
      <c r="HD28" s="75"/>
      <c r="HE28" s="75"/>
      <c r="HF28" s="75"/>
      <c r="HG28" s="75"/>
      <c r="HH28" s="75"/>
      <c r="HI28" s="75"/>
      <c r="HJ28" s="75"/>
      <c r="HK28" s="75"/>
      <c r="HL28" s="75"/>
      <c r="HM28" s="75"/>
      <c r="HN28" s="75"/>
      <c r="HO28" s="75"/>
      <c r="HP28" s="75"/>
      <c r="HQ28" s="75"/>
      <c r="HR28" s="75"/>
      <c r="HS28" s="75"/>
      <c r="HT28" s="75"/>
      <c r="HU28" s="75"/>
      <c r="HV28" s="75"/>
      <c r="HW28" s="75"/>
      <c r="HX28" s="75"/>
      <c r="HY28" s="75"/>
      <c r="HZ28" s="75"/>
      <c r="IA28" s="75"/>
      <c r="IB28" s="75"/>
      <c r="IC28" s="75"/>
      <c r="ID28" s="75"/>
      <c r="IE28" s="75"/>
      <c r="IF28" s="75"/>
      <c r="IG28" s="75"/>
      <c r="IH28" s="75"/>
      <c r="II28" s="75"/>
      <c r="IJ28" s="75"/>
      <c r="IK28" s="75"/>
      <c r="IL28" s="75"/>
      <c r="IM28" s="75"/>
      <c r="IN28" s="75"/>
      <c r="IO28" s="75"/>
      <c r="IP28" s="75"/>
      <c r="IQ28" s="75"/>
      <c r="IR28" s="75"/>
      <c r="IS28" s="75"/>
      <c r="IT28" s="75"/>
      <c r="IU28" s="75"/>
      <c r="IV28" s="75"/>
    </row>
    <row r="29" spans="1:256" ht="38.25" customHeight="1" x14ac:dyDescent="0.3">
      <c r="A29" s="687"/>
      <c r="B29" s="687"/>
      <c r="C29" s="687"/>
      <c r="D29" s="687"/>
      <c r="E29" s="497" t="s">
        <v>105</v>
      </c>
      <c r="F29" s="497" t="s">
        <v>210</v>
      </c>
      <c r="G29" s="497" t="s">
        <v>284</v>
      </c>
      <c r="H29" s="71"/>
      <c r="I29" s="75"/>
      <c r="J29" s="75"/>
      <c r="K29" s="75"/>
      <c r="L29" s="75"/>
      <c r="M29" s="75"/>
      <c r="N29" s="75"/>
      <c r="O29" s="75"/>
      <c r="P29" s="75"/>
      <c r="Q29" s="75"/>
      <c r="R29" s="75"/>
      <c r="S29" s="75"/>
      <c r="T29" s="75"/>
      <c r="U29" s="75"/>
      <c r="V29" s="75"/>
      <c r="W29" s="75"/>
      <c r="X29" s="75"/>
      <c r="Y29" s="75"/>
      <c r="Z29" s="75"/>
      <c r="AA29" s="75"/>
      <c r="AB29" s="75"/>
      <c r="AC29" s="75"/>
      <c r="AD29" s="75"/>
      <c r="AE29" s="75"/>
      <c r="AF29" s="75"/>
      <c r="AG29" s="75"/>
      <c r="AH29" s="75"/>
      <c r="AI29" s="75"/>
      <c r="AJ29" s="75"/>
      <c r="AK29" s="75"/>
      <c r="AL29" s="75"/>
      <c r="AM29" s="75"/>
      <c r="AN29" s="75"/>
      <c r="AO29" s="75"/>
      <c r="AP29" s="75"/>
      <c r="AQ29" s="75"/>
      <c r="AR29" s="75"/>
      <c r="AS29" s="75"/>
      <c r="AT29" s="75"/>
      <c r="AU29" s="75"/>
      <c r="AV29" s="75"/>
      <c r="AW29" s="75"/>
      <c r="AX29" s="75"/>
      <c r="AY29" s="75"/>
      <c r="AZ29" s="75"/>
      <c r="BA29" s="75"/>
      <c r="BB29" s="75"/>
      <c r="BC29" s="75"/>
      <c r="BD29" s="75"/>
      <c r="BE29" s="75"/>
      <c r="BF29" s="75"/>
      <c r="BG29" s="75"/>
      <c r="BH29" s="75"/>
      <c r="BI29" s="75"/>
      <c r="BJ29" s="75"/>
      <c r="BK29" s="75"/>
      <c r="BL29" s="75"/>
      <c r="BM29" s="75"/>
      <c r="BN29" s="75"/>
      <c r="BO29" s="75"/>
      <c r="BP29" s="75"/>
      <c r="BQ29" s="75"/>
      <c r="BR29" s="75"/>
      <c r="BS29" s="75"/>
      <c r="BT29" s="75"/>
      <c r="BU29" s="75"/>
      <c r="BV29" s="75"/>
      <c r="BW29" s="75"/>
      <c r="BX29" s="75"/>
      <c r="BY29" s="75"/>
      <c r="BZ29" s="75"/>
      <c r="CA29" s="75"/>
      <c r="CB29" s="75"/>
      <c r="CC29" s="75"/>
      <c r="CD29" s="75"/>
      <c r="CE29" s="75"/>
      <c r="CF29" s="75"/>
      <c r="CG29" s="75"/>
      <c r="CH29" s="75"/>
      <c r="CI29" s="75"/>
      <c r="CJ29" s="75"/>
      <c r="CK29" s="75"/>
      <c r="CL29" s="75"/>
      <c r="CM29" s="75"/>
      <c r="CN29" s="75"/>
      <c r="CO29" s="75"/>
      <c r="CP29" s="75"/>
      <c r="CQ29" s="75"/>
      <c r="CR29" s="75"/>
      <c r="CS29" s="75"/>
      <c r="CT29" s="75"/>
      <c r="CU29" s="75"/>
      <c r="CV29" s="75"/>
      <c r="CW29" s="75"/>
      <c r="CX29" s="75"/>
      <c r="CY29" s="75"/>
      <c r="CZ29" s="75"/>
      <c r="DA29" s="75"/>
      <c r="DB29" s="75"/>
      <c r="DC29" s="75"/>
      <c r="DD29" s="75"/>
      <c r="DE29" s="75"/>
      <c r="DF29" s="75"/>
      <c r="DG29" s="75"/>
      <c r="DH29" s="75"/>
      <c r="DI29" s="75"/>
      <c r="DJ29" s="75"/>
      <c r="DK29" s="75"/>
      <c r="DL29" s="75"/>
      <c r="DM29" s="75"/>
      <c r="DN29" s="75"/>
      <c r="DO29" s="75"/>
      <c r="DP29" s="75"/>
      <c r="DQ29" s="75"/>
      <c r="DR29" s="75"/>
      <c r="DS29" s="75"/>
      <c r="DT29" s="75"/>
      <c r="DU29" s="75"/>
      <c r="DV29" s="75"/>
      <c r="DW29" s="75"/>
      <c r="DX29" s="75"/>
      <c r="DY29" s="75"/>
      <c r="DZ29" s="75"/>
      <c r="EA29" s="75"/>
      <c r="EB29" s="75"/>
      <c r="EC29" s="75"/>
      <c r="ED29" s="75"/>
      <c r="EE29" s="75"/>
      <c r="EF29" s="75"/>
      <c r="EG29" s="75"/>
      <c r="EH29" s="75"/>
      <c r="EI29" s="75"/>
      <c r="EJ29" s="75"/>
      <c r="EK29" s="75"/>
      <c r="EL29" s="75"/>
      <c r="EM29" s="75"/>
      <c r="EN29" s="75"/>
      <c r="EO29" s="75"/>
      <c r="EP29" s="75"/>
      <c r="EQ29" s="75"/>
      <c r="ER29" s="75"/>
      <c r="ES29" s="75"/>
      <c r="ET29" s="75"/>
      <c r="EU29" s="75"/>
      <c r="EV29" s="75"/>
      <c r="EW29" s="75"/>
      <c r="EX29" s="75"/>
      <c r="EY29" s="75"/>
      <c r="EZ29" s="75"/>
      <c r="FA29" s="75"/>
      <c r="FB29" s="75"/>
      <c r="FC29" s="75"/>
      <c r="FD29" s="75"/>
      <c r="FE29" s="75"/>
      <c r="FF29" s="75"/>
      <c r="FG29" s="75"/>
      <c r="FH29" s="75"/>
      <c r="FI29" s="75"/>
      <c r="FJ29" s="75"/>
      <c r="FK29" s="75"/>
      <c r="FL29" s="75"/>
      <c r="FM29" s="75"/>
      <c r="FN29" s="75"/>
      <c r="FO29" s="75"/>
      <c r="FP29" s="75"/>
      <c r="FQ29" s="75"/>
      <c r="FR29" s="75"/>
      <c r="FS29" s="75"/>
      <c r="FT29" s="75"/>
      <c r="FU29" s="75"/>
      <c r="FV29" s="75"/>
      <c r="FW29" s="75"/>
      <c r="FX29" s="75"/>
      <c r="FY29" s="75"/>
      <c r="FZ29" s="75"/>
      <c r="GA29" s="75"/>
      <c r="GB29" s="75"/>
      <c r="GC29" s="75"/>
      <c r="GD29" s="75"/>
      <c r="GE29" s="75"/>
      <c r="GF29" s="75"/>
      <c r="GG29" s="75"/>
      <c r="GH29" s="75"/>
      <c r="GI29" s="75"/>
      <c r="GJ29" s="75"/>
      <c r="GK29" s="75"/>
      <c r="GL29" s="75"/>
      <c r="GM29" s="75"/>
      <c r="GN29" s="75"/>
      <c r="GO29" s="75"/>
      <c r="GP29" s="75"/>
      <c r="GQ29" s="75"/>
      <c r="GR29" s="75"/>
      <c r="GS29" s="75"/>
      <c r="GT29" s="75"/>
      <c r="GU29" s="75"/>
      <c r="GV29" s="75"/>
      <c r="GW29" s="75"/>
      <c r="GX29" s="75"/>
      <c r="GY29" s="75"/>
      <c r="GZ29" s="75"/>
      <c r="HA29" s="75"/>
      <c r="HB29" s="75"/>
      <c r="HC29" s="75"/>
      <c r="HD29" s="75"/>
      <c r="HE29" s="75"/>
      <c r="HF29" s="75"/>
      <c r="HG29" s="75"/>
      <c r="HH29" s="75"/>
      <c r="HI29" s="75"/>
      <c r="HJ29" s="75"/>
      <c r="HK29" s="75"/>
      <c r="HL29" s="75"/>
      <c r="HM29" s="75"/>
      <c r="HN29" s="75"/>
      <c r="HO29" s="75"/>
      <c r="HP29" s="75"/>
      <c r="HQ29" s="75"/>
      <c r="HR29" s="75"/>
      <c r="HS29" s="75"/>
      <c r="HT29" s="75"/>
      <c r="HU29" s="75"/>
      <c r="HV29" s="75"/>
      <c r="HW29" s="75"/>
      <c r="HX29" s="75"/>
      <c r="HY29" s="75"/>
      <c r="HZ29" s="75"/>
      <c r="IA29" s="75"/>
      <c r="IB29" s="75"/>
      <c r="IC29" s="75"/>
      <c r="ID29" s="75"/>
      <c r="IE29" s="75"/>
      <c r="IF29" s="75"/>
      <c r="IG29" s="75"/>
      <c r="IH29" s="75"/>
      <c r="II29" s="75"/>
      <c r="IJ29" s="75"/>
      <c r="IK29" s="75"/>
      <c r="IL29" s="75"/>
      <c r="IM29" s="75"/>
      <c r="IN29" s="75"/>
      <c r="IO29" s="75"/>
      <c r="IP29" s="75"/>
      <c r="IQ29" s="75"/>
      <c r="IR29" s="75"/>
      <c r="IS29" s="75"/>
      <c r="IT29" s="75"/>
      <c r="IU29" s="75"/>
      <c r="IV29" s="75"/>
    </row>
    <row r="30" spans="1:256" ht="37.950000000000003" customHeight="1" x14ac:dyDescent="0.3">
      <c r="A30" s="117" t="s">
        <v>75</v>
      </c>
      <c r="B30" s="41"/>
      <c r="C30" s="41"/>
      <c r="D30" s="41"/>
      <c r="E30" s="42"/>
      <c r="F30" s="42"/>
      <c r="G30" s="42"/>
      <c r="H30" s="71"/>
      <c r="I30" s="118"/>
      <c r="J30" s="118"/>
      <c r="K30" s="118"/>
      <c r="L30" s="118"/>
      <c r="M30" s="118"/>
      <c r="N30" s="118"/>
      <c r="O30" s="118"/>
      <c r="P30" s="118"/>
      <c r="Q30" s="118"/>
      <c r="R30" s="118"/>
      <c r="S30" s="118"/>
      <c r="T30" s="118"/>
      <c r="U30" s="118"/>
      <c r="V30" s="118"/>
      <c r="W30" s="118"/>
      <c r="X30" s="118"/>
      <c r="Y30" s="118"/>
      <c r="Z30" s="118"/>
      <c r="AA30" s="118"/>
      <c r="AB30" s="118"/>
      <c r="AC30" s="118"/>
      <c r="AD30" s="118"/>
      <c r="AE30" s="118"/>
      <c r="AF30" s="118"/>
      <c r="AG30" s="118"/>
      <c r="AH30" s="118"/>
      <c r="AI30" s="118"/>
      <c r="AJ30" s="118"/>
      <c r="AK30" s="118"/>
      <c r="AL30" s="118"/>
      <c r="AM30" s="118"/>
      <c r="AN30" s="118"/>
      <c r="AO30" s="118"/>
      <c r="AP30" s="118"/>
      <c r="AQ30" s="118"/>
      <c r="AR30" s="118"/>
      <c r="AS30" s="118"/>
      <c r="AT30" s="118"/>
      <c r="AU30" s="118"/>
      <c r="AV30" s="118"/>
      <c r="AW30" s="118"/>
      <c r="AX30" s="118"/>
      <c r="AY30" s="118"/>
      <c r="AZ30" s="118"/>
      <c r="BA30" s="118"/>
      <c r="BB30" s="118"/>
      <c r="BC30" s="118"/>
      <c r="BD30" s="118"/>
      <c r="BE30" s="118"/>
      <c r="BF30" s="118"/>
      <c r="BG30" s="118"/>
      <c r="BH30" s="118"/>
      <c r="BI30" s="118"/>
      <c r="BJ30" s="118"/>
      <c r="BK30" s="118"/>
      <c r="BL30" s="118"/>
      <c r="BM30" s="118"/>
      <c r="BN30" s="118"/>
      <c r="BO30" s="118"/>
      <c r="BP30" s="118"/>
      <c r="BQ30" s="118"/>
      <c r="BR30" s="118"/>
      <c r="BS30" s="118"/>
      <c r="BT30" s="118"/>
      <c r="BU30" s="118"/>
      <c r="BV30" s="118"/>
      <c r="BW30" s="118"/>
      <c r="BX30" s="118"/>
      <c r="BY30" s="118"/>
      <c r="BZ30" s="118"/>
      <c r="CA30" s="118"/>
      <c r="CB30" s="118"/>
      <c r="CC30" s="118"/>
      <c r="CD30" s="118"/>
      <c r="CE30" s="118"/>
      <c r="CF30" s="118"/>
      <c r="CG30" s="118"/>
      <c r="CH30" s="118"/>
      <c r="CI30" s="118"/>
      <c r="CJ30" s="118"/>
      <c r="CK30" s="118"/>
      <c r="CL30" s="118"/>
      <c r="CM30" s="118"/>
      <c r="CN30" s="118"/>
      <c r="CO30" s="118"/>
      <c r="CP30" s="118"/>
      <c r="CQ30" s="118"/>
      <c r="CR30" s="118"/>
      <c r="CS30" s="118"/>
      <c r="CT30" s="118"/>
      <c r="CU30" s="118"/>
      <c r="CV30" s="118"/>
      <c r="CW30" s="118"/>
      <c r="CX30" s="118"/>
      <c r="CY30" s="118"/>
      <c r="CZ30" s="118"/>
      <c r="DA30" s="118"/>
      <c r="DB30" s="118"/>
      <c r="DC30" s="118"/>
      <c r="DD30" s="118"/>
      <c r="DE30" s="118"/>
      <c r="DF30" s="118"/>
      <c r="DG30" s="118"/>
      <c r="DH30" s="118"/>
      <c r="DI30" s="118"/>
      <c r="DJ30" s="118"/>
      <c r="DK30" s="118"/>
      <c r="DL30" s="118"/>
      <c r="DM30" s="118"/>
      <c r="DN30" s="118"/>
      <c r="DO30" s="118"/>
      <c r="DP30" s="118"/>
      <c r="DQ30" s="118"/>
      <c r="DR30" s="118"/>
      <c r="DS30" s="118"/>
      <c r="DT30" s="118"/>
      <c r="DU30" s="118"/>
      <c r="DV30" s="118"/>
      <c r="DW30" s="118"/>
      <c r="DX30" s="118"/>
      <c r="DY30" s="118"/>
      <c r="DZ30" s="118"/>
      <c r="EA30" s="118"/>
      <c r="EB30" s="118"/>
      <c r="EC30" s="118"/>
      <c r="ED30" s="118"/>
      <c r="EE30" s="118"/>
      <c r="EF30" s="118"/>
      <c r="EG30" s="118"/>
      <c r="EH30" s="118"/>
      <c r="EI30" s="118"/>
      <c r="EJ30" s="118"/>
      <c r="EK30" s="118"/>
      <c r="EL30" s="118"/>
      <c r="EM30" s="118"/>
      <c r="EN30" s="118"/>
      <c r="EO30" s="118"/>
      <c r="EP30" s="118"/>
      <c r="EQ30" s="118"/>
      <c r="ER30" s="118"/>
      <c r="ES30" s="118"/>
      <c r="ET30" s="118"/>
      <c r="EU30" s="118"/>
      <c r="EV30" s="118"/>
      <c r="EW30" s="118"/>
      <c r="EX30" s="118"/>
      <c r="EY30" s="118"/>
      <c r="EZ30" s="118"/>
      <c r="FA30" s="118"/>
      <c r="FB30" s="118"/>
      <c r="FC30" s="118"/>
      <c r="FD30" s="118"/>
      <c r="FE30" s="118"/>
      <c r="FF30" s="118"/>
      <c r="FG30" s="118"/>
      <c r="FH30" s="118"/>
      <c r="FI30" s="118"/>
      <c r="FJ30" s="118"/>
      <c r="FK30" s="118"/>
      <c r="FL30" s="118"/>
      <c r="FM30" s="118"/>
      <c r="FN30" s="118"/>
      <c r="FO30" s="118"/>
      <c r="FP30" s="118"/>
      <c r="FQ30" s="118"/>
      <c r="FR30" s="118"/>
      <c r="FS30" s="118"/>
      <c r="FT30" s="118"/>
      <c r="FU30" s="118"/>
      <c r="FV30" s="118"/>
      <c r="FW30" s="118"/>
      <c r="FX30" s="118"/>
      <c r="FY30" s="118"/>
      <c r="FZ30" s="118"/>
      <c r="GA30" s="118"/>
      <c r="GB30" s="118"/>
      <c r="GC30" s="118"/>
      <c r="GD30" s="118"/>
      <c r="GE30" s="118"/>
      <c r="GF30" s="118"/>
      <c r="GG30" s="118"/>
      <c r="GH30" s="118"/>
      <c r="GI30" s="118"/>
      <c r="GJ30" s="118"/>
      <c r="GK30" s="118"/>
      <c r="GL30" s="118"/>
      <c r="GM30" s="118"/>
      <c r="GN30" s="118"/>
      <c r="GO30" s="118"/>
      <c r="GP30" s="118"/>
      <c r="GQ30" s="118"/>
      <c r="GR30" s="118"/>
      <c r="GS30" s="118"/>
      <c r="GT30" s="118"/>
      <c r="GU30" s="118"/>
      <c r="GV30" s="118"/>
      <c r="GW30" s="118"/>
      <c r="GX30" s="118"/>
      <c r="GY30" s="118"/>
      <c r="GZ30" s="118"/>
      <c r="HA30" s="118"/>
      <c r="HB30" s="118"/>
      <c r="HC30" s="118"/>
      <c r="HD30" s="118"/>
      <c r="HE30" s="118"/>
      <c r="HF30" s="118"/>
      <c r="HG30" s="118"/>
      <c r="HH30" s="118"/>
      <c r="HI30" s="118"/>
      <c r="HJ30" s="118"/>
      <c r="HK30" s="118"/>
      <c r="HL30" s="118"/>
      <c r="HM30" s="118"/>
      <c r="HN30" s="118"/>
      <c r="HO30" s="118"/>
      <c r="HP30" s="118"/>
      <c r="HQ30" s="118"/>
      <c r="HR30" s="118"/>
      <c r="HS30" s="118"/>
      <c r="HT30" s="118"/>
      <c r="HU30" s="118"/>
      <c r="HV30" s="118"/>
      <c r="HW30" s="118"/>
      <c r="HX30" s="118"/>
      <c r="HY30" s="118"/>
      <c r="HZ30" s="118"/>
      <c r="IA30" s="118"/>
      <c r="IB30" s="118"/>
      <c r="IC30" s="118"/>
      <c r="ID30" s="118"/>
      <c r="IE30" s="118"/>
      <c r="IF30" s="118"/>
      <c r="IG30" s="118"/>
      <c r="IH30" s="118"/>
      <c r="II30" s="118"/>
      <c r="IJ30" s="118"/>
      <c r="IK30" s="118"/>
      <c r="IL30" s="118"/>
      <c r="IM30" s="118"/>
      <c r="IN30" s="118"/>
      <c r="IO30" s="118"/>
      <c r="IP30" s="118"/>
      <c r="IQ30" s="118"/>
      <c r="IR30" s="118"/>
      <c r="IS30" s="118"/>
      <c r="IT30" s="118"/>
      <c r="IU30" s="118"/>
      <c r="IV30" s="118"/>
    </row>
    <row r="31" spans="1:256" ht="28.2" customHeight="1" x14ac:dyDescent="0.3">
      <c r="A31" s="117" t="s">
        <v>76</v>
      </c>
      <c r="B31" s="83"/>
      <c r="C31" s="50">
        <f>18617-211</f>
        <v>18406</v>
      </c>
      <c r="D31" s="50">
        <v>19510</v>
      </c>
      <c r="E31" s="298">
        <v>20681</v>
      </c>
      <c r="F31" s="298">
        <v>21921</v>
      </c>
      <c r="G31" s="298">
        <v>23018</v>
      </c>
      <c r="H31" s="71"/>
      <c r="I31" s="118"/>
      <c r="J31" s="118"/>
      <c r="K31" s="118"/>
      <c r="L31" s="118"/>
      <c r="M31" s="118"/>
      <c r="N31" s="118"/>
      <c r="O31" s="118"/>
      <c r="P31" s="118"/>
      <c r="Q31" s="118"/>
      <c r="R31" s="118"/>
      <c r="S31" s="118"/>
      <c r="T31" s="118"/>
      <c r="U31" s="118"/>
      <c r="V31" s="118"/>
      <c r="W31" s="118"/>
      <c r="X31" s="118"/>
      <c r="Y31" s="118"/>
      <c r="Z31" s="118"/>
      <c r="AA31" s="118"/>
      <c r="AB31" s="118"/>
      <c r="AC31" s="118"/>
      <c r="AD31" s="118"/>
      <c r="AE31" s="118"/>
      <c r="AF31" s="118"/>
      <c r="AG31" s="118"/>
      <c r="AH31" s="118"/>
      <c r="AI31" s="118"/>
      <c r="AJ31" s="118"/>
      <c r="AK31" s="118"/>
      <c r="AL31" s="118"/>
      <c r="AM31" s="118"/>
      <c r="AN31" s="118"/>
      <c r="AO31" s="118"/>
      <c r="AP31" s="118"/>
      <c r="AQ31" s="118"/>
      <c r="AR31" s="118"/>
      <c r="AS31" s="118"/>
      <c r="AT31" s="118"/>
      <c r="AU31" s="118"/>
      <c r="AV31" s="118"/>
      <c r="AW31" s="118"/>
      <c r="AX31" s="118"/>
      <c r="AY31" s="118"/>
      <c r="AZ31" s="118"/>
      <c r="BA31" s="118"/>
      <c r="BB31" s="118"/>
      <c r="BC31" s="118"/>
      <c r="BD31" s="118"/>
      <c r="BE31" s="118"/>
      <c r="BF31" s="118"/>
      <c r="BG31" s="118"/>
      <c r="BH31" s="118"/>
      <c r="BI31" s="118"/>
      <c r="BJ31" s="118"/>
      <c r="BK31" s="118"/>
      <c r="BL31" s="118"/>
      <c r="BM31" s="118"/>
      <c r="BN31" s="118"/>
      <c r="BO31" s="118"/>
      <c r="BP31" s="118"/>
      <c r="BQ31" s="118"/>
      <c r="BR31" s="118"/>
      <c r="BS31" s="118"/>
      <c r="BT31" s="118"/>
      <c r="BU31" s="118"/>
      <c r="BV31" s="118"/>
      <c r="BW31" s="118"/>
      <c r="BX31" s="118"/>
      <c r="BY31" s="118"/>
      <c r="BZ31" s="118"/>
      <c r="CA31" s="118"/>
      <c r="CB31" s="118"/>
      <c r="CC31" s="118"/>
      <c r="CD31" s="118"/>
      <c r="CE31" s="118"/>
      <c r="CF31" s="118"/>
      <c r="CG31" s="118"/>
      <c r="CH31" s="118"/>
      <c r="CI31" s="118"/>
      <c r="CJ31" s="118"/>
      <c r="CK31" s="118"/>
      <c r="CL31" s="118"/>
      <c r="CM31" s="118"/>
      <c r="CN31" s="118"/>
      <c r="CO31" s="118"/>
      <c r="CP31" s="118"/>
      <c r="CQ31" s="118"/>
      <c r="CR31" s="118"/>
      <c r="CS31" s="118"/>
      <c r="CT31" s="118"/>
      <c r="CU31" s="118"/>
      <c r="CV31" s="118"/>
      <c r="CW31" s="118"/>
      <c r="CX31" s="118"/>
      <c r="CY31" s="118"/>
      <c r="CZ31" s="118"/>
      <c r="DA31" s="118"/>
      <c r="DB31" s="118"/>
      <c r="DC31" s="118"/>
      <c r="DD31" s="118"/>
      <c r="DE31" s="118"/>
      <c r="DF31" s="118"/>
      <c r="DG31" s="118"/>
      <c r="DH31" s="118"/>
      <c r="DI31" s="118"/>
      <c r="DJ31" s="118"/>
      <c r="DK31" s="118"/>
      <c r="DL31" s="118"/>
      <c r="DM31" s="118"/>
      <c r="DN31" s="118"/>
      <c r="DO31" s="118"/>
      <c r="DP31" s="118"/>
      <c r="DQ31" s="118"/>
      <c r="DR31" s="118"/>
      <c r="DS31" s="118"/>
      <c r="DT31" s="118"/>
      <c r="DU31" s="118"/>
      <c r="DV31" s="118"/>
      <c r="DW31" s="118"/>
      <c r="DX31" s="118"/>
      <c r="DY31" s="118"/>
      <c r="DZ31" s="118"/>
      <c r="EA31" s="118"/>
      <c r="EB31" s="118"/>
      <c r="EC31" s="118"/>
      <c r="ED31" s="118"/>
      <c r="EE31" s="118"/>
      <c r="EF31" s="118"/>
      <c r="EG31" s="118"/>
      <c r="EH31" s="118"/>
      <c r="EI31" s="118"/>
      <c r="EJ31" s="118"/>
      <c r="EK31" s="118"/>
      <c r="EL31" s="118"/>
      <c r="EM31" s="118"/>
      <c r="EN31" s="118"/>
      <c r="EO31" s="118"/>
      <c r="EP31" s="118"/>
      <c r="EQ31" s="118"/>
      <c r="ER31" s="118"/>
      <c r="ES31" s="118"/>
      <c r="ET31" s="118"/>
      <c r="EU31" s="118"/>
      <c r="EV31" s="118"/>
      <c r="EW31" s="118"/>
      <c r="EX31" s="118"/>
      <c r="EY31" s="118"/>
      <c r="EZ31" s="118"/>
      <c r="FA31" s="118"/>
      <c r="FB31" s="118"/>
      <c r="FC31" s="118"/>
      <c r="FD31" s="118"/>
      <c r="FE31" s="118"/>
      <c r="FF31" s="118"/>
      <c r="FG31" s="118"/>
      <c r="FH31" s="118"/>
      <c r="FI31" s="118"/>
      <c r="FJ31" s="118"/>
      <c r="FK31" s="118"/>
      <c r="FL31" s="118"/>
      <c r="FM31" s="118"/>
      <c r="FN31" s="118"/>
      <c r="FO31" s="118"/>
      <c r="FP31" s="118"/>
      <c r="FQ31" s="118"/>
      <c r="FR31" s="118"/>
      <c r="FS31" s="118"/>
      <c r="FT31" s="118"/>
      <c r="FU31" s="118"/>
      <c r="FV31" s="118"/>
      <c r="FW31" s="118"/>
      <c r="FX31" s="118"/>
      <c r="FY31" s="118"/>
      <c r="FZ31" s="118"/>
      <c r="GA31" s="118"/>
      <c r="GB31" s="118"/>
      <c r="GC31" s="118"/>
      <c r="GD31" s="118"/>
      <c r="GE31" s="118"/>
      <c r="GF31" s="118"/>
      <c r="GG31" s="118"/>
      <c r="GH31" s="118"/>
      <c r="GI31" s="118"/>
      <c r="GJ31" s="118"/>
      <c r="GK31" s="118"/>
      <c r="GL31" s="118"/>
      <c r="GM31" s="118"/>
      <c r="GN31" s="118"/>
      <c r="GO31" s="118"/>
      <c r="GP31" s="118"/>
      <c r="GQ31" s="118"/>
      <c r="GR31" s="118"/>
      <c r="GS31" s="118"/>
      <c r="GT31" s="118"/>
      <c r="GU31" s="118"/>
      <c r="GV31" s="118"/>
      <c r="GW31" s="118"/>
      <c r="GX31" s="118"/>
      <c r="GY31" s="118"/>
      <c r="GZ31" s="118"/>
      <c r="HA31" s="118"/>
      <c r="HB31" s="118"/>
      <c r="HC31" s="118"/>
      <c r="HD31" s="118"/>
      <c r="HE31" s="118"/>
      <c r="HF31" s="118"/>
      <c r="HG31" s="118"/>
      <c r="HH31" s="118"/>
      <c r="HI31" s="118"/>
      <c r="HJ31" s="118"/>
      <c r="HK31" s="118"/>
      <c r="HL31" s="118"/>
      <c r="HM31" s="118"/>
      <c r="HN31" s="118"/>
      <c r="HO31" s="118"/>
      <c r="HP31" s="118"/>
      <c r="HQ31" s="118"/>
      <c r="HR31" s="118"/>
      <c r="HS31" s="118"/>
      <c r="HT31" s="118"/>
      <c r="HU31" s="118"/>
      <c r="HV31" s="118"/>
      <c r="HW31" s="118"/>
      <c r="HX31" s="118"/>
      <c r="HY31" s="118"/>
      <c r="HZ31" s="118"/>
      <c r="IA31" s="118"/>
      <c r="IB31" s="118"/>
      <c r="IC31" s="118"/>
      <c r="ID31" s="118"/>
      <c r="IE31" s="118"/>
      <c r="IF31" s="118"/>
      <c r="IG31" s="118"/>
      <c r="IH31" s="118"/>
      <c r="II31" s="118"/>
      <c r="IJ31" s="118"/>
      <c r="IK31" s="118"/>
      <c r="IL31" s="118"/>
      <c r="IM31" s="118"/>
      <c r="IN31" s="118"/>
      <c r="IO31" s="118"/>
      <c r="IP31" s="118"/>
      <c r="IQ31" s="118"/>
      <c r="IR31" s="118"/>
      <c r="IS31" s="118"/>
      <c r="IT31" s="118"/>
      <c r="IU31" s="118"/>
      <c r="IV31" s="118"/>
    </row>
    <row r="32" spans="1:256" ht="39.75" customHeight="1" x14ac:dyDescent="0.3">
      <c r="A32" s="119" t="s">
        <v>16</v>
      </c>
      <c r="B32" s="127" t="s">
        <v>14</v>
      </c>
      <c r="C32" s="140">
        <f>C31</f>
        <v>18406</v>
      </c>
      <c r="D32" s="140">
        <f t="shared" ref="D32:G32" si="0">D31</f>
        <v>19510</v>
      </c>
      <c r="E32" s="140">
        <f t="shared" si="0"/>
        <v>20681</v>
      </c>
      <c r="F32" s="140">
        <f t="shared" si="0"/>
        <v>21921</v>
      </c>
      <c r="G32" s="140">
        <f t="shared" si="0"/>
        <v>23018</v>
      </c>
      <c r="H32" s="120"/>
      <c r="I32" s="121"/>
      <c r="J32" s="121"/>
      <c r="K32" s="121"/>
      <c r="L32" s="121"/>
      <c r="M32" s="121"/>
      <c r="N32" s="121"/>
      <c r="O32" s="121"/>
      <c r="P32" s="121"/>
      <c r="Q32" s="121"/>
      <c r="R32" s="121"/>
      <c r="S32" s="121"/>
      <c r="T32" s="121"/>
      <c r="U32" s="121"/>
      <c r="V32" s="121"/>
      <c r="W32" s="121"/>
      <c r="X32" s="121"/>
      <c r="Y32" s="121"/>
      <c r="Z32" s="121"/>
      <c r="AA32" s="121"/>
      <c r="AB32" s="121"/>
      <c r="AC32" s="121"/>
      <c r="AD32" s="121"/>
      <c r="AE32" s="121"/>
      <c r="AF32" s="121"/>
      <c r="AG32" s="121"/>
      <c r="AH32" s="121"/>
      <c r="AI32" s="121"/>
      <c r="AJ32" s="121"/>
      <c r="AK32" s="121"/>
      <c r="AL32" s="121"/>
      <c r="AM32" s="121"/>
      <c r="AN32" s="121"/>
      <c r="AO32" s="121"/>
      <c r="AP32" s="121"/>
      <c r="AQ32" s="121"/>
      <c r="AR32" s="121"/>
      <c r="AS32" s="121"/>
      <c r="AT32" s="121"/>
      <c r="AU32" s="121"/>
      <c r="AV32" s="121"/>
      <c r="AW32" s="121"/>
      <c r="AX32" s="121"/>
      <c r="AY32" s="121"/>
      <c r="AZ32" s="121"/>
      <c r="BA32" s="121"/>
      <c r="BB32" s="121"/>
      <c r="BC32" s="121"/>
      <c r="BD32" s="121"/>
      <c r="BE32" s="121"/>
      <c r="BF32" s="121"/>
      <c r="BG32" s="121"/>
      <c r="BH32" s="121"/>
      <c r="BI32" s="121"/>
      <c r="BJ32" s="121"/>
      <c r="BK32" s="121"/>
      <c r="BL32" s="121"/>
      <c r="BM32" s="121"/>
      <c r="BN32" s="121"/>
      <c r="BO32" s="121"/>
      <c r="BP32" s="121"/>
      <c r="BQ32" s="121"/>
      <c r="BR32" s="121"/>
      <c r="BS32" s="121"/>
      <c r="BT32" s="121"/>
      <c r="BU32" s="121"/>
      <c r="BV32" s="121"/>
      <c r="BW32" s="121"/>
      <c r="BX32" s="121"/>
      <c r="BY32" s="121"/>
      <c r="BZ32" s="121"/>
      <c r="CA32" s="121"/>
      <c r="CB32" s="121"/>
      <c r="CC32" s="121"/>
      <c r="CD32" s="121"/>
      <c r="CE32" s="121"/>
      <c r="CF32" s="121"/>
      <c r="CG32" s="121"/>
      <c r="CH32" s="121"/>
      <c r="CI32" s="121"/>
      <c r="CJ32" s="121"/>
      <c r="CK32" s="121"/>
      <c r="CL32" s="121"/>
      <c r="CM32" s="121"/>
      <c r="CN32" s="121"/>
      <c r="CO32" s="121"/>
      <c r="CP32" s="121"/>
      <c r="CQ32" s="121"/>
      <c r="CR32" s="121"/>
      <c r="CS32" s="121"/>
      <c r="CT32" s="121"/>
      <c r="CU32" s="121"/>
      <c r="CV32" s="121"/>
      <c r="CW32" s="121"/>
      <c r="CX32" s="121"/>
      <c r="CY32" s="121"/>
      <c r="CZ32" s="121"/>
      <c r="DA32" s="121"/>
      <c r="DB32" s="121"/>
      <c r="DC32" s="121"/>
      <c r="DD32" s="121"/>
      <c r="DE32" s="121"/>
      <c r="DF32" s="121"/>
      <c r="DG32" s="121"/>
      <c r="DH32" s="121"/>
      <c r="DI32" s="121"/>
      <c r="DJ32" s="121"/>
      <c r="DK32" s="121"/>
      <c r="DL32" s="121"/>
      <c r="DM32" s="121"/>
      <c r="DN32" s="121"/>
      <c r="DO32" s="121"/>
      <c r="DP32" s="121"/>
      <c r="DQ32" s="121"/>
      <c r="DR32" s="121"/>
      <c r="DS32" s="121"/>
      <c r="DT32" s="121"/>
      <c r="DU32" s="121"/>
      <c r="DV32" s="121"/>
      <c r="DW32" s="121"/>
      <c r="DX32" s="121"/>
      <c r="DY32" s="121"/>
      <c r="DZ32" s="121"/>
      <c r="EA32" s="121"/>
      <c r="EB32" s="121"/>
      <c r="EC32" s="121"/>
      <c r="ED32" s="121"/>
      <c r="EE32" s="121"/>
      <c r="EF32" s="121"/>
      <c r="EG32" s="121"/>
      <c r="EH32" s="121"/>
      <c r="EI32" s="121"/>
      <c r="EJ32" s="121"/>
      <c r="EK32" s="121"/>
      <c r="EL32" s="121"/>
      <c r="EM32" s="121"/>
      <c r="EN32" s="121"/>
      <c r="EO32" s="121"/>
      <c r="EP32" s="121"/>
      <c r="EQ32" s="121"/>
      <c r="ER32" s="121"/>
      <c r="ES32" s="121"/>
      <c r="ET32" s="121"/>
      <c r="EU32" s="121"/>
      <c r="EV32" s="121"/>
      <c r="EW32" s="121"/>
      <c r="EX32" s="121"/>
      <c r="EY32" s="121"/>
      <c r="EZ32" s="121"/>
      <c r="FA32" s="121"/>
      <c r="FB32" s="121"/>
      <c r="FC32" s="121"/>
      <c r="FD32" s="121"/>
      <c r="FE32" s="121"/>
      <c r="FF32" s="121"/>
      <c r="FG32" s="121"/>
      <c r="FH32" s="121"/>
      <c r="FI32" s="121"/>
      <c r="FJ32" s="121"/>
      <c r="FK32" s="121"/>
      <c r="FL32" s="121"/>
      <c r="FM32" s="121"/>
      <c r="FN32" s="121"/>
      <c r="FO32" s="121"/>
      <c r="FP32" s="121"/>
      <c r="FQ32" s="121"/>
      <c r="FR32" s="121"/>
      <c r="FS32" s="121"/>
      <c r="FT32" s="121"/>
      <c r="FU32" s="121"/>
      <c r="FV32" s="121"/>
      <c r="FW32" s="121"/>
      <c r="FX32" s="121"/>
      <c r="FY32" s="121"/>
      <c r="FZ32" s="121"/>
      <c r="GA32" s="121"/>
      <c r="GB32" s="121"/>
      <c r="GC32" s="121"/>
      <c r="GD32" s="121"/>
      <c r="GE32" s="121"/>
      <c r="GF32" s="121"/>
      <c r="GG32" s="121"/>
      <c r="GH32" s="121"/>
      <c r="GI32" s="121"/>
      <c r="GJ32" s="121"/>
      <c r="GK32" s="121"/>
      <c r="GL32" s="121"/>
      <c r="GM32" s="121"/>
      <c r="GN32" s="121"/>
      <c r="GO32" s="121"/>
      <c r="GP32" s="121"/>
      <c r="GQ32" s="121"/>
      <c r="GR32" s="121"/>
      <c r="GS32" s="121"/>
      <c r="GT32" s="121"/>
      <c r="GU32" s="121"/>
      <c r="GV32" s="121"/>
      <c r="GW32" s="121"/>
      <c r="GX32" s="121"/>
      <c r="GY32" s="121"/>
      <c r="GZ32" s="121"/>
      <c r="HA32" s="121"/>
      <c r="HB32" s="121"/>
      <c r="HC32" s="121"/>
      <c r="HD32" s="121"/>
      <c r="HE32" s="121"/>
      <c r="HF32" s="121"/>
      <c r="HG32" s="121"/>
      <c r="HH32" s="121"/>
      <c r="HI32" s="121"/>
      <c r="HJ32" s="121"/>
      <c r="HK32" s="121"/>
      <c r="HL32" s="121"/>
      <c r="HM32" s="121"/>
      <c r="HN32" s="121"/>
      <c r="HO32" s="121"/>
      <c r="HP32" s="121"/>
      <c r="HQ32" s="121"/>
      <c r="HR32" s="121"/>
      <c r="HS32" s="121"/>
      <c r="HT32" s="121"/>
      <c r="HU32" s="121"/>
      <c r="HV32" s="121"/>
      <c r="HW32" s="121"/>
      <c r="HX32" s="121"/>
      <c r="HY32" s="121"/>
      <c r="HZ32" s="121"/>
      <c r="IA32" s="121"/>
      <c r="IB32" s="121"/>
      <c r="IC32" s="121"/>
      <c r="ID32" s="121"/>
      <c r="IE32" s="121"/>
      <c r="IF32" s="121"/>
      <c r="IG32" s="121"/>
      <c r="IH32" s="121"/>
      <c r="II32" s="121"/>
      <c r="IJ32" s="121"/>
      <c r="IK32" s="121"/>
      <c r="IL32" s="121"/>
      <c r="IM32" s="121"/>
      <c r="IN32" s="121"/>
      <c r="IO32" s="121"/>
      <c r="IP32" s="121"/>
      <c r="IQ32" s="121"/>
      <c r="IR32" s="121"/>
      <c r="IS32" s="121"/>
      <c r="IT32" s="121"/>
      <c r="IU32" s="121"/>
      <c r="IV32" s="121"/>
    </row>
    <row r="33" spans="1:256" ht="40.950000000000003" customHeight="1" x14ac:dyDescent="0.3">
      <c r="A33" s="716" t="s">
        <v>58</v>
      </c>
      <c r="B33" s="716"/>
      <c r="C33" s="716"/>
      <c r="D33" s="716"/>
      <c r="E33" s="716"/>
      <c r="F33" s="716"/>
      <c r="G33" s="716"/>
      <c r="H33" s="716"/>
      <c r="I33" s="68"/>
      <c r="J33" s="90"/>
      <c r="K33" s="90"/>
      <c r="L33" s="90"/>
      <c r="M33" s="90"/>
      <c r="N33" s="66"/>
      <c r="O33" s="66"/>
      <c r="P33" s="66"/>
      <c r="Q33" s="66"/>
      <c r="R33" s="66"/>
      <c r="S33" s="66"/>
      <c r="T33" s="66"/>
      <c r="U33" s="66"/>
      <c r="V33" s="66"/>
      <c r="W33" s="66"/>
      <c r="X33" s="66"/>
      <c r="Y33" s="66"/>
      <c r="Z33" s="66"/>
      <c r="AA33" s="66"/>
      <c r="AB33" s="66"/>
      <c r="AC33" s="66"/>
      <c r="AD33" s="66"/>
      <c r="AE33" s="66"/>
      <c r="AF33" s="66"/>
      <c r="AG33" s="66"/>
      <c r="AH33" s="66"/>
      <c r="AI33" s="66"/>
      <c r="AJ33" s="66"/>
      <c r="AK33" s="66"/>
      <c r="AL33" s="66"/>
      <c r="AM33" s="66"/>
      <c r="AN33" s="66"/>
      <c r="AO33" s="66"/>
      <c r="AP33" s="66"/>
      <c r="AQ33" s="66"/>
      <c r="AR33" s="66"/>
      <c r="AS33" s="66"/>
      <c r="AT33" s="66"/>
      <c r="AU33" s="66"/>
      <c r="AV33" s="66"/>
      <c r="AW33" s="66"/>
      <c r="AX33" s="66"/>
      <c r="AY33" s="66"/>
      <c r="AZ33" s="66"/>
      <c r="BA33" s="66"/>
      <c r="BB33" s="66"/>
      <c r="BC33" s="66"/>
      <c r="BD33" s="66"/>
      <c r="BE33" s="66"/>
      <c r="BF33" s="66"/>
      <c r="BG33" s="66"/>
      <c r="BH33" s="66"/>
      <c r="BI33" s="66"/>
      <c r="BJ33" s="66"/>
      <c r="BK33" s="66"/>
      <c r="BL33" s="66"/>
      <c r="BM33" s="66"/>
      <c r="BN33" s="66"/>
      <c r="BO33" s="66"/>
      <c r="BP33" s="66"/>
      <c r="BQ33" s="66"/>
      <c r="BR33" s="66"/>
      <c r="BS33" s="66"/>
      <c r="BT33" s="66"/>
      <c r="BU33" s="66"/>
      <c r="BV33" s="66"/>
      <c r="BW33" s="66"/>
      <c r="BX33" s="66"/>
      <c r="BY33" s="66"/>
      <c r="BZ33" s="66"/>
      <c r="CA33" s="66"/>
      <c r="CB33" s="66"/>
      <c r="CC33" s="66"/>
      <c r="CD33" s="66"/>
      <c r="CE33" s="66"/>
      <c r="CF33" s="66"/>
      <c r="CG33" s="66"/>
      <c r="CH33" s="66"/>
      <c r="CI33" s="66"/>
      <c r="CJ33" s="66"/>
      <c r="CK33" s="66"/>
      <c r="CL33" s="66"/>
      <c r="CM33" s="66"/>
      <c r="CN33" s="66"/>
      <c r="CO33" s="66"/>
      <c r="CP33" s="66"/>
      <c r="CQ33" s="66"/>
      <c r="CR33" s="66"/>
      <c r="CS33" s="66"/>
      <c r="CT33" s="66"/>
      <c r="CU33" s="66"/>
      <c r="CV33" s="66"/>
      <c r="CW33" s="66"/>
      <c r="CX33" s="66"/>
      <c r="CY33" s="66"/>
      <c r="CZ33" s="66"/>
      <c r="DA33" s="66"/>
      <c r="DB33" s="66"/>
      <c r="DC33" s="66"/>
      <c r="DD33" s="66"/>
      <c r="DE33" s="66"/>
      <c r="DF33" s="66"/>
      <c r="DG33" s="66"/>
      <c r="DH33" s="66"/>
      <c r="DI33" s="66"/>
      <c r="DJ33" s="66"/>
      <c r="DK33" s="66"/>
      <c r="DL33" s="66"/>
      <c r="DM33" s="66"/>
      <c r="DN33" s="66"/>
      <c r="DO33" s="66"/>
      <c r="DP33" s="66"/>
      <c r="DQ33" s="66"/>
      <c r="DR33" s="66"/>
      <c r="DS33" s="66"/>
      <c r="DT33" s="66"/>
      <c r="DU33" s="66"/>
      <c r="DV33" s="66"/>
      <c r="DW33" s="66"/>
      <c r="DX33" s="66"/>
      <c r="DY33" s="66"/>
      <c r="DZ33" s="66"/>
      <c r="EA33" s="66"/>
      <c r="EB33" s="66"/>
      <c r="EC33" s="66"/>
      <c r="ED33" s="66"/>
      <c r="EE33" s="66"/>
      <c r="EF33" s="66"/>
      <c r="EG33" s="66"/>
      <c r="EH33" s="66"/>
      <c r="EI33" s="66"/>
      <c r="EJ33" s="66"/>
      <c r="EK33" s="66"/>
      <c r="EL33" s="66"/>
      <c r="EM33" s="66"/>
      <c r="EN33" s="66"/>
      <c r="EO33" s="66"/>
      <c r="EP33" s="66"/>
      <c r="EQ33" s="66"/>
      <c r="ER33" s="66"/>
      <c r="ES33" s="66"/>
      <c r="ET33" s="66"/>
      <c r="EU33" s="66"/>
      <c r="EV33" s="66"/>
      <c r="EW33" s="66"/>
      <c r="EX33" s="66"/>
      <c r="EY33" s="66"/>
      <c r="EZ33" s="66"/>
      <c r="FA33" s="66"/>
      <c r="FB33" s="66"/>
      <c r="FC33" s="66"/>
      <c r="FD33" s="66"/>
      <c r="FE33" s="66"/>
      <c r="FF33" s="66"/>
      <c r="FG33" s="66"/>
      <c r="FH33" s="66"/>
      <c r="FI33" s="66"/>
      <c r="FJ33" s="66"/>
      <c r="FK33" s="66"/>
      <c r="FL33" s="66"/>
      <c r="FM33" s="66"/>
      <c r="FN33" s="66"/>
      <c r="FO33" s="66"/>
      <c r="FP33" s="66"/>
      <c r="FQ33" s="66"/>
      <c r="FR33" s="66"/>
      <c r="FS33" s="66"/>
      <c r="FT33" s="66"/>
      <c r="FU33" s="66"/>
      <c r="FV33" s="66"/>
      <c r="FW33" s="66"/>
      <c r="FX33" s="66"/>
      <c r="FY33" s="66"/>
      <c r="FZ33" s="66"/>
      <c r="GA33" s="66"/>
      <c r="GB33" s="66"/>
      <c r="GC33" s="66"/>
      <c r="GD33" s="66"/>
      <c r="GE33" s="66"/>
      <c r="GF33" s="66"/>
      <c r="GG33" s="66"/>
      <c r="GH33" s="66"/>
      <c r="GI33" s="66"/>
      <c r="GJ33" s="66"/>
      <c r="GK33" s="66"/>
      <c r="GL33" s="66"/>
      <c r="GM33" s="66"/>
      <c r="GN33" s="66"/>
      <c r="GO33" s="66"/>
      <c r="GP33" s="66"/>
      <c r="GQ33" s="66"/>
      <c r="GR33" s="66"/>
      <c r="GS33" s="66"/>
      <c r="GT33" s="66"/>
      <c r="GU33" s="66"/>
      <c r="GV33" s="66"/>
      <c r="GW33" s="66"/>
      <c r="GX33" s="66"/>
      <c r="GY33" s="66"/>
      <c r="GZ33" s="66"/>
      <c r="HA33" s="66"/>
      <c r="HB33" s="66"/>
      <c r="HC33" s="66"/>
      <c r="HD33" s="66"/>
      <c r="HE33" s="66"/>
      <c r="HF33" s="66"/>
      <c r="HG33" s="66"/>
      <c r="HH33" s="66"/>
      <c r="HI33" s="66"/>
      <c r="HJ33" s="66"/>
      <c r="HK33" s="66"/>
      <c r="HL33" s="66"/>
      <c r="HM33" s="66"/>
      <c r="HN33" s="66"/>
      <c r="HO33" s="66"/>
      <c r="HP33" s="66"/>
      <c r="HQ33" s="66"/>
      <c r="HR33" s="66"/>
      <c r="HS33" s="66"/>
      <c r="HT33" s="66"/>
      <c r="HU33" s="66"/>
      <c r="HV33" s="66"/>
      <c r="HW33" s="66"/>
      <c r="HX33" s="66"/>
      <c r="HY33" s="66"/>
      <c r="HZ33" s="66"/>
      <c r="IA33" s="66"/>
      <c r="IB33" s="66"/>
      <c r="IC33" s="66"/>
      <c r="ID33" s="66"/>
      <c r="IE33" s="66"/>
      <c r="IF33" s="66"/>
      <c r="IG33" s="66"/>
      <c r="IH33" s="66"/>
      <c r="II33" s="66"/>
      <c r="IJ33" s="66"/>
      <c r="IK33" s="66"/>
      <c r="IL33" s="66"/>
      <c r="IM33" s="66"/>
      <c r="IN33" s="66"/>
      <c r="IO33" s="66"/>
      <c r="IP33" s="66"/>
      <c r="IQ33" s="66"/>
      <c r="IR33" s="66"/>
      <c r="IS33" s="66"/>
      <c r="IT33" s="66"/>
      <c r="IU33" s="66"/>
      <c r="IV33" s="66"/>
    </row>
    <row r="34" spans="1:256" ht="19.95" customHeight="1" x14ac:dyDescent="0.3">
      <c r="A34" s="64" t="s">
        <v>59</v>
      </c>
      <c r="B34" s="75"/>
      <c r="C34" s="75"/>
      <c r="D34" s="75"/>
      <c r="E34" s="75"/>
      <c r="F34" s="75"/>
      <c r="G34" s="75"/>
      <c r="H34" s="75"/>
      <c r="I34" s="75"/>
      <c r="J34" s="75"/>
      <c r="K34" s="75"/>
      <c r="L34" s="75"/>
      <c r="M34" s="75"/>
      <c r="N34" s="75"/>
      <c r="O34" s="75"/>
      <c r="P34" s="75"/>
      <c r="Q34" s="75"/>
      <c r="R34" s="75"/>
      <c r="S34" s="75"/>
      <c r="T34" s="75"/>
      <c r="U34" s="75"/>
      <c r="V34" s="75"/>
      <c r="W34" s="75"/>
      <c r="X34" s="75"/>
      <c r="Y34" s="75"/>
      <c r="Z34" s="75"/>
      <c r="AA34" s="75"/>
      <c r="AB34" s="75"/>
      <c r="AC34" s="75"/>
      <c r="AD34" s="75"/>
      <c r="AE34" s="75"/>
      <c r="AF34" s="75"/>
      <c r="AG34" s="75"/>
      <c r="AH34" s="75"/>
      <c r="AI34" s="75"/>
      <c r="AJ34" s="75"/>
      <c r="AK34" s="75"/>
      <c r="AL34" s="75"/>
      <c r="AM34" s="75"/>
      <c r="AN34" s="75"/>
      <c r="AO34" s="75"/>
      <c r="AP34" s="75"/>
      <c r="AQ34" s="75"/>
      <c r="AR34" s="75"/>
      <c r="AS34" s="75"/>
      <c r="AT34" s="75"/>
      <c r="AU34" s="75"/>
      <c r="AV34" s="75"/>
      <c r="AW34" s="75"/>
      <c r="AX34" s="75"/>
      <c r="AY34" s="75"/>
      <c r="AZ34" s="75"/>
      <c r="BA34" s="75"/>
      <c r="BB34" s="75"/>
      <c r="BC34" s="75"/>
      <c r="BD34" s="75"/>
      <c r="BE34" s="75"/>
      <c r="BF34" s="75"/>
      <c r="BG34" s="75"/>
      <c r="BH34" s="75"/>
      <c r="BI34" s="75"/>
      <c r="BJ34" s="75"/>
      <c r="BK34" s="75"/>
      <c r="BL34" s="75"/>
      <c r="BM34" s="75"/>
      <c r="BN34" s="75"/>
      <c r="BO34" s="75"/>
      <c r="BP34" s="75"/>
      <c r="BQ34" s="75"/>
      <c r="BR34" s="75"/>
      <c r="BS34" s="75"/>
      <c r="BT34" s="75"/>
      <c r="BU34" s="75"/>
      <c r="BV34" s="75"/>
      <c r="BW34" s="75"/>
      <c r="BX34" s="75"/>
      <c r="BY34" s="75"/>
      <c r="BZ34" s="75"/>
      <c r="CA34" s="75"/>
      <c r="CB34" s="75"/>
      <c r="CC34" s="75"/>
      <c r="CD34" s="75"/>
      <c r="CE34" s="75"/>
      <c r="CF34" s="75"/>
      <c r="CG34" s="75"/>
      <c r="CH34" s="75"/>
      <c r="CI34" s="75"/>
      <c r="CJ34" s="75"/>
      <c r="CK34" s="75"/>
      <c r="CL34" s="75"/>
      <c r="CM34" s="75"/>
      <c r="CN34" s="75"/>
      <c r="CO34" s="75"/>
      <c r="CP34" s="75"/>
      <c r="CQ34" s="75"/>
      <c r="CR34" s="75"/>
      <c r="CS34" s="75"/>
      <c r="CT34" s="75"/>
      <c r="CU34" s="75"/>
      <c r="CV34" s="75"/>
      <c r="CW34" s="75"/>
      <c r="CX34" s="75"/>
      <c r="CY34" s="75"/>
      <c r="CZ34" s="75"/>
      <c r="DA34" s="75"/>
      <c r="DB34" s="75"/>
      <c r="DC34" s="75"/>
      <c r="DD34" s="75"/>
      <c r="DE34" s="75"/>
      <c r="DF34" s="75"/>
      <c r="DG34" s="75"/>
      <c r="DH34" s="75"/>
      <c r="DI34" s="75"/>
      <c r="DJ34" s="75"/>
      <c r="DK34" s="75"/>
      <c r="DL34" s="75"/>
      <c r="DM34" s="75"/>
      <c r="DN34" s="75"/>
      <c r="DO34" s="75"/>
      <c r="DP34" s="75"/>
      <c r="DQ34" s="75"/>
      <c r="DR34" s="75"/>
      <c r="DS34" s="75"/>
      <c r="DT34" s="75"/>
      <c r="DU34" s="75"/>
      <c r="DV34" s="75"/>
      <c r="DW34" s="75"/>
      <c r="DX34" s="75"/>
      <c r="DY34" s="75"/>
      <c r="DZ34" s="75"/>
      <c r="EA34" s="75"/>
      <c r="EB34" s="75"/>
      <c r="EC34" s="75"/>
      <c r="ED34" s="75"/>
      <c r="EE34" s="75"/>
      <c r="EF34" s="75"/>
      <c r="EG34" s="75"/>
      <c r="EH34" s="75"/>
      <c r="EI34" s="75"/>
      <c r="EJ34" s="75"/>
      <c r="EK34" s="75"/>
      <c r="EL34" s="75"/>
      <c r="EM34" s="75"/>
      <c r="EN34" s="75"/>
      <c r="EO34" s="75"/>
      <c r="EP34" s="75"/>
      <c r="EQ34" s="75"/>
      <c r="ER34" s="75"/>
      <c r="ES34" s="75"/>
      <c r="ET34" s="75"/>
      <c r="EU34" s="75"/>
      <c r="EV34" s="75"/>
      <c r="EW34" s="75"/>
      <c r="EX34" s="75"/>
      <c r="EY34" s="75"/>
      <c r="EZ34" s="75"/>
      <c r="FA34" s="75"/>
      <c r="FB34" s="75"/>
      <c r="FC34" s="75"/>
      <c r="FD34" s="75"/>
      <c r="FE34" s="75"/>
      <c r="FF34" s="75"/>
      <c r="FG34" s="75"/>
      <c r="FH34" s="75"/>
      <c r="FI34" s="75"/>
      <c r="FJ34" s="75"/>
      <c r="FK34" s="75"/>
      <c r="FL34" s="75"/>
      <c r="FM34" s="75"/>
      <c r="FN34" s="75"/>
      <c r="FO34" s="75"/>
      <c r="FP34" s="75"/>
      <c r="FQ34" s="75"/>
      <c r="FR34" s="75"/>
      <c r="FS34" s="75"/>
      <c r="FT34" s="75"/>
      <c r="FU34" s="75"/>
      <c r="FV34" s="75"/>
      <c r="FW34" s="75"/>
      <c r="FX34" s="75"/>
      <c r="FY34" s="75"/>
      <c r="FZ34" s="75"/>
      <c r="GA34" s="75"/>
      <c r="GB34" s="75"/>
      <c r="GC34" s="75"/>
      <c r="GD34" s="75"/>
      <c r="GE34" s="75"/>
      <c r="GF34" s="75"/>
      <c r="GG34" s="75"/>
      <c r="GH34" s="75"/>
      <c r="GI34" s="75"/>
      <c r="GJ34" s="75"/>
      <c r="GK34" s="75"/>
      <c r="GL34" s="75"/>
      <c r="GM34" s="75"/>
      <c r="GN34" s="75"/>
      <c r="GO34" s="75"/>
      <c r="GP34" s="75"/>
      <c r="GQ34" s="75"/>
      <c r="GR34" s="75"/>
      <c r="GS34" s="75"/>
      <c r="GT34" s="75"/>
      <c r="GU34" s="75"/>
      <c r="GV34" s="75"/>
      <c r="GW34" s="75"/>
      <c r="GX34" s="75"/>
      <c r="GY34" s="75"/>
      <c r="GZ34" s="75"/>
      <c r="HA34" s="75"/>
      <c r="HB34" s="75"/>
      <c r="HC34" s="75"/>
      <c r="HD34" s="75"/>
      <c r="HE34" s="75"/>
      <c r="HF34" s="75"/>
      <c r="HG34" s="75"/>
      <c r="HH34" s="75"/>
      <c r="HI34" s="75"/>
      <c r="HJ34" s="75"/>
      <c r="HK34" s="75"/>
      <c r="HL34" s="75"/>
      <c r="HM34" s="75"/>
      <c r="HN34" s="75"/>
      <c r="HO34" s="75"/>
      <c r="HP34" s="75"/>
      <c r="HQ34" s="75"/>
      <c r="HR34" s="75"/>
      <c r="HS34" s="75"/>
      <c r="HT34" s="75"/>
      <c r="HU34" s="75"/>
      <c r="HV34" s="75"/>
      <c r="HW34" s="75"/>
      <c r="HX34" s="75"/>
      <c r="HY34" s="75"/>
      <c r="HZ34" s="75"/>
      <c r="IA34" s="75"/>
      <c r="IB34" s="75"/>
      <c r="IC34" s="75"/>
      <c r="ID34" s="75"/>
      <c r="IE34" s="75"/>
      <c r="IF34" s="75"/>
      <c r="IG34" s="75"/>
      <c r="IH34" s="75"/>
      <c r="II34" s="75"/>
      <c r="IJ34" s="75"/>
      <c r="IK34" s="75"/>
      <c r="IL34" s="75"/>
      <c r="IM34" s="75"/>
      <c r="IN34" s="75"/>
      <c r="IO34" s="75"/>
      <c r="IP34" s="75"/>
      <c r="IQ34" s="75"/>
      <c r="IR34" s="75"/>
      <c r="IS34" s="75"/>
      <c r="IT34" s="75"/>
      <c r="IU34" s="75"/>
      <c r="IV34" s="75"/>
    </row>
    <row r="35" spans="1:256" ht="50.25" customHeight="1" x14ac:dyDescent="0.3">
      <c r="A35" s="788" t="s">
        <v>72</v>
      </c>
      <c r="B35" s="788"/>
      <c r="C35" s="788"/>
      <c r="D35" s="788"/>
      <c r="E35" s="788"/>
      <c r="F35" s="788"/>
      <c r="G35" s="788"/>
      <c r="H35" s="113"/>
      <c r="I35" s="114"/>
      <c r="J35" s="114"/>
      <c r="K35" s="114"/>
      <c r="L35" s="114"/>
      <c r="M35" s="114"/>
      <c r="N35" s="114"/>
      <c r="O35" s="114"/>
      <c r="P35" s="114"/>
      <c r="Q35" s="114"/>
      <c r="R35" s="114"/>
      <c r="S35" s="114"/>
      <c r="T35" s="114"/>
      <c r="U35" s="114"/>
      <c r="V35" s="114"/>
      <c r="W35" s="114"/>
      <c r="X35" s="114"/>
      <c r="Y35" s="114"/>
      <c r="Z35" s="114"/>
      <c r="AA35" s="114"/>
      <c r="AB35" s="114"/>
      <c r="AC35" s="114"/>
      <c r="AD35" s="114"/>
      <c r="AE35" s="114"/>
      <c r="AF35" s="114"/>
      <c r="AG35" s="114"/>
      <c r="AH35" s="114"/>
      <c r="AI35" s="114"/>
      <c r="AJ35" s="114"/>
      <c r="AK35" s="114"/>
      <c r="AL35" s="114"/>
      <c r="AM35" s="114"/>
      <c r="AN35" s="114"/>
      <c r="AO35" s="114"/>
      <c r="AP35" s="114"/>
      <c r="AQ35" s="114"/>
      <c r="AR35" s="114"/>
      <c r="AS35" s="114"/>
      <c r="AT35" s="114"/>
      <c r="AU35" s="114"/>
      <c r="AV35" s="114"/>
      <c r="AW35" s="114"/>
      <c r="AX35" s="114"/>
      <c r="AY35" s="114"/>
      <c r="AZ35" s="114"/>
      <c r="BA35" s="114"/>
      <c r="BB35" s="114"/>
      <c r="BC35" s="114"/>
      <c r="BD35" s="114"/>
      <c r="BE35" s="114"/>
      <c r="BF35" s="114"/>
      <c r="BG35" s="114"/>
      <c r="BH35" s="114"/>
      <c r="BI35" s="114"/>
      <c r="BJ35" s="114"/>
      <c r="BK35" s="114"/>
      <c r="BL35" s="114"/>
      <c r="BM35" s="114"/>
      <c r="BN35" s="114"/>
      <c r="BO35" s="114"/>
      <c r="BP35" s="114"/>
      <c r="BQ35" s="114"/>
      <c r="BR35" s="114"/>
      <c r="BS35" s="114"/>
      <c r="BT35" s="114"/>
      <c r="BU35" s="114"/>
      <c r="BV35" s="114"/>
      <c r="BW35" s="114"/>
      <c r="BX35" s="114"/>
      <c r="BY35" s="114"/>
      <c r="BZ35" s="114"/>
      <c r="CA35" s="114"/>
      <c r="CB35" s="114"/>
      <c r="CC35" s="114"/>
      <c r="CD35" s="114"/>
      <c r="CE35" s="114"/>
      <c r="CF35" s="114"/>
      <c r="CG35" s="114"/>
      <c r="CH35" s="114"/>
      <c r="CI35" s="114"/>
      <c r="CJ35" s="114"/>
      <c r="CK35" s="114"/>
      <c r="CL35" s="114"/>
      <c r="CM35" s="114"/>
      <c r="CN35" s="114"/>
      <c r="CO35" s="114"/>
      <c r="CP35" s="114"/>
      <c r="CQ35" s="114"/>
      <c r="CR35" s="114"/>
      <c r="CS35" s="114"/>
      <c r="CT35" s="114"/>
      <c r="CU35" s="114"/>
      <c r="CV35" s="114"/>
      <c r="CW35" s="114"/>
      <c r="CX35" s="114"/>
      <c r="CY35" s="114"/>
      <c r="CZ35" s="114"/>
      <c r="DA35" s="114"/>
      <c r="DB35" s="114"/>
      <c r="DC35" s="114"/>
      <c r="DD35" s="114"/>
      <c r="DE35" s="114"/>
      <c r="DF35" s="114"/>
      <c r="DG35" s="114"/>
      <c r="DH35" s="114"/>
      <c r="DI35" s="114"/>
      <c r="DJ35" s="114"/>
      <c r="DK35" s="114"/>
      <c r="DL35" s="114"/>
      <c r="DM35" s="114"/>
      <c r="DN35" s="114"/>
      <c r="DO35" s="114"/>
      <c r="DP35" s="114"/>
      <c r="DQ35" s="114"/>
      <c r="DR35" s="114"/>
      <c r="DS35" s="114"/>
      <c r="DT35" s="114"/>
      <c r="DU35" s="114"/>
      <c r="DV35" s="114"/>
      <c r="DW35" s="114"/>
      <c r="DX35" s="114"/>
      <c r="DY35" s="114"/>
      <c r="DZ35" s="114"/>
      <c r="EA35" s="114"/>
      <c r="EB35" s="114"/>
      <c r="EC35" s="114"/>
      <c r="ED35" s="114"/>
      <c r="EE35" s="114"/>
      <c r="EF35" s="114"/>
      <c r="EG35" s="114"/>
      <c r="EH35" s="114"/>
      <c r="EI35" s="114"/>
      <c r="EJ35" s="114"/>
      <c r="EK35" s="114"/>
      <c r="EL35" s="114"/>
      <c r="EM35" s="114"/>
      <c r="EN35" s="114"/>
      <c r="EO35" s="114"/>
      <c r="EP35" s="114"/>
      <c r="EQ35" s="114"/>
      <c r="ER35" s="114"/>
      <c r="ES35" s="114"/>
      <c r="ET35" s="114"/>
      <c r="EU35" s="114"/>
      <c r="EV35" s="114"/>
      <c r="EW35" s="114"/>
      <c r="EX35" s="114"/>
      <c r="EY35" s="114"/>
      <c r="EZ35" s="114"/>
      <c r="FA35" s="114"/>
      <c r="FB35" s="114"/>
      <c r="FC35" s="114"/>
      <c r="FD35" s="114"/>
      <c r="FE35" s="114"/>
      <c r="FF35" s="114"/>
      <c r="FG35" s="114"/>
      <c r="FH35" s="114"/>
      <c r="FI35" s="114"/>
      <c r="FJ35" s="114"/>
      <c r="FK35" s="114"/>
      <c r="FL35" s="114"/>
      <c r="FM35" s="114"/>
      <c r="FN35" s="114"/>
      <c r="FO35" s="114"/>
      <c r="FP35" s="114"/>
      <c r="FQ35" s="114"/>
      <c r="FR35" s="114"/>
      <c r="FS35" s="114"/>
      <c r="FT35" s="114"/>
      <c r="FU35" s="114"/>
      <c r="FV35" s="114"/>
      <c r="FW35" s="114"/>
      <c r="FX35" s="114"/>
      <c r="FY35" s="114"/>
      <c r="FZ35" s="114"/>
      <c r="GA35" s="114"/>
      <c r="GB35" s="114"/>
      <c r="GC35" s="114"/>
      <c r="GD35" s="114"/>
      <c r="GE35" s="114"/>
      <c r="GF35" s="114"/>
      <c r="GG35" s="114"/>
      <c r="GH35" s="114"/>
      <c r="GI35" s="114"/>
      <c r="GJ35" s="114"/>
      <c r="GK35" s="114"/>
      <c r="GL35" s="114"/>
      <c r="GM35" s="114"/>
      <c r="GN35" s="114"/>
      <c r="GO35" s="114"/>
      <c r="GP35" s="114"/>
      <c r="GQ35" s="114"/>
      <c r="GR35" s="114"/>
      <c r="GS35" s="114"/>
      <c r="GT35" s="114"/>
      <c r="GU35" s="114"/>
      <c r="GV35" s="114"/>
      <c r="GW35" s="114"/>
      <c r="GX35" s="114"/>
      <c r="GY35" s="114"/>
      <c r="GZ35" s="114"/>
      <c r="HA35" s="114"/>
      <c r="HB35" s="114"/>
      <c r="HC35" s="114"/>
      <c r="HD35" s="114"/>
      <c r="HE35" s="114"/>
      <c r="HF35" s="114"/>
      <c r="HG35" s="114"/>
      <c r="HH35" s="114"/>
      <c r="HI35" s="114"/>
      <c r="HJ35" s="114"/>
      <c r="HK35" s="114"/>
      <c r="HL35" s="114"/>
      <c r="HM35" s="114"/>
      <c r="HN35" s="114"/>
      <c r="HO35" s="114"/>
      <c r="HP35" s="114"/>
      <c r="HQ35" s="114"/>
      <c r="HR35" s="114"/>
      <c r="HS35" s="114"/>
      <c r="HT35" s="114"/>
      <c r="HU35" s="114"/>
      <c r="HV35" s="114"/>
      <c r="HW35" s="114"/>
      <c r="HX35" s="114"/>
      <c r="HY35" s="114"/>
      <c r="HZ35" s="114"/>
      <c r="IA35" s="114"/>
      <c r="IB35" s="114"/>
      <c r="IC35" s="114"/>
      <c r="ID35" s="114"/>
      <c r="IE35" s="114"/>
      <c r="IF35" s="114"/>
      <c r="IG35" s="114"/>
      <c r="IH35" s="114"/>
      <c r="II35" s="114"/>
      <c r="IJ35" s="114"/>
      <c r="IK35" s="114"/>
      <c r="IL35" s="114"/>
      <c r="IM35" s="114"/>
      <c r="IN35" s="114"/>
      <c r="IO35" s="114"/>
      <c r="IP35" s="114"/>
      <c r="IQ35" s="114"/>
      <c r="IR35" s="114"/>
      <c r="IS35" s="114"/>
      <c r="IT35" s="114"/>
      <c r="IU35" s="114"/>
      <c r="IV35" s="114"/>
    </row>
    <row r="36" spans="1:256" ht="25.95" customHeight="1" x14ac:dyDescent="0.3">
      <c r="A36" s="64" t="s">
        <v>77</v>
      </c>
      <c r="B36" s="75"/>
      <c r="C36" s="75"/>
      <c r="D36" s="75"/>
      <c r="E36" s="75"/>
      <c r="F36" s="75"/>
      <c r="G36" s="75"/>
      <c r="H36" s="75"/>
      <c r="I36" s="75"/>
      <c r="J36" s="75"/>
      <c r="K36" s="75"/>
      <c r="L36" s="75"/>
      <c r="M36" s="75"/>
      <c r="N36" s="75"/>
      <c r="O36" s="75"/>
      <c r="P36" s="75"/>
      <c r="Q36" s="75"/>
      <c r="R36" s="75"/>
      <c r="S36" s="75"/>
      <c r="T36" s="75"/>
      <c r="U36" s="75"/>
      <c r="V36" s="75"/>
      <c r="W36" s="75"/>
      <c r="X36" s="75"/>
      <c r="Y36" s="75"/>
      <c r="Z36" s="75"/>
      <c r="AA36" s="75"/>
      <c r="AB36" s="75"/>
      <c r="AC36" s="75"/>
      <c r="AD36" s="75"/>
      <c r="AE36" s="75"/>
      <c r="AF36" s="75"/>
      <c r="AG36" s="75"/>
      <c r="AH36" s="75"/>
      <c r="AI36" s="75"/>
      <c r="AJ36" s="75"/>
      <c r="AK36" s="75"/>
      <c r="AL36" s="75"/>
      <c r="AM36" s="75"/>
      <c r="AN36" s="75"/>
      <c r="AO36" s="75"/>
      <c r="AP36" s="75"/>
      <c r="AQ36" s="75"/>
      <c r="AR36" s="75"/>
      <c r="AS36" s="75"/>
      <c r="AT36" s="75"/>
      <c r="AU36" s="75"/>
      <c r="AV36" s="75"/>
      <c r="AW36" s="75"/>
      <c r="AX36" s="75"/>
      <c r="AY36" s="75"/>
      <c r="AZ36" s="75"/>
      <c r="BA36" s="75"/>
      <c r="BB36" s="75"/>
      <c r="BC36" s="75"/>
      <c r="BD36" s="75"/>
      <c r="BE36" s="75"/>
      <c r="BF36" s="75"/>
      <c r="BG36" s="75"/>
      <c r="BH36" s="75"/>
      <c r="BI36" s="75"/>
      <c r="BJ36" s="75"/>
      <c r="BK36" s="75"/>
      <c r="BL36" s="75"/>
      <c r="BM36" s="75"/>
      <c r="BN36" s="75"/>
      <c r="BO36" s="75"/>
      <c r="BP36" s="75"/>
      <c r="BQ36" s="75"/>
      <c r="BR36" s="75"/>
      <c r="BS36" s="75"/>
      <c r="BT36" s="75"/>
      <c r="BU36" s="75"/>
      <c r="BV36" s="75"/>
      <c r="BW36" s="75"/>
      <c r="BX36" s="75"/>
      <c r="BY36" s="75"/>
      <c r="BZ36" s="75"/>
      <c r="CA36" s="75"/>
      <c r="CB36" s="75"/>
      <c r="CC36" s="75"/>
      <c r="CD36" s="75"/>
      <c r="CE36" s="75"/>
      <c r="CF36" s="75"/>
      <c r="CG36" s="75"/>
      <c r="CH36" s="75"/>
      <c r="CI36" s="75"/>
      <c r="CJ36" s="75"/>
      <c r="CK36" s="75"/>
      <c r="CL36" s="75"/>
      <c r="CM36" s="75"/>
      <c r="CN36" s="75"/>
      <c r="CO36" s="75"/>
      <c r="CP36" s="75"/>
      <c r="CQ36" s="75"/>
      <c r="CR36" s="75"/>
      <c r="CS36" s="75"/>
      <c r="CT36" s="75"/>
      <c r="CU36" s="75"/>
      <c r="CV36" s="75"/>
      <c r="CW36" s="75"/>
      <c r="CX36" s="75"/>
      <c r="CY36" s="75"/>
      <c r="CZ36" s="75"/>
      <c r="DA36" s="75"/>
      <c r="DB36" s="75"/>
      <c r="DC36" s="75"/>
      <c r="DD36" s="75"/>
      <c r="DE36" s="75"/>
      <c r="DF36" s="75"/>
      <c r="DG36" s="75"/>
      <c r="DH36" s="75"/>
      <c r="DI36" s="75"/>
      <c r="DJ36" s="75"/>
      <c r="DK36" s="75"/>
      <c r="DL36" s="75"/>
      <c r="DM36" s="75"/>
      <c r="DN36" s="75"/>
      <c r="DO36" s="75"/>
      <c r="DP36" s="75"/>
      <c r="DQ36" s="75"/>
      <c r="DR36" s="75"/>
      <c r="DS36" s="75"/>
      <c r="DT36" s="75"/>
      <c r="DU36" s="75"/>
      <c r="DV36" s="75"/>
      <c r="DW36" s="75"/>
      <c r="DX36" s="75"/>
      <c r="DY36" s="75"/>
      <c r="DZ36" s="75"/>
      <c r="EA36" s="75"/>
      <c r="EB36" s="75"/>
      <c r="EC36" s="75"/>
      <c r="ED36" s="75"/>
      <c r="EE36" s="75"/>
      <c r="EF36" s="75"/>
      <c r="EG36" s="75"/>
      <c r="EH36" s="75"/>
      <c r="EI36" s="75"/>
      <c r="EJ36" s="75"/>
      <c r="EK36" s="75"/>
      <c r="EL36" s="75"/>
      <c r="EM36" s="75"/>
      <c r="EN36" s="75"/>
      <c r="EO36" s="75"/>
      <c r="EP36" s="75"/>
      <c r="EQ36" s="75"/>
      <c r="ER36" s="75"/>
      <c r="ES36" s="75"/>
      <c r="ET36" s="75"/>
      <c r="EU36" s="75"/>
      <c r="EV36" s="75"/>
      <c r="EW36" s="75"/>
      <c r="EX36" s="75"/>
      <c r="EY36" s="75"/>
      <c r="EZ36" s="75"/>
      <c r="FA36" s="75"/>
      <c r="FB36" s="75"/>
      <c r="FC36" s="75"/>
      <c r="FD36" s="75"/>
      <c r="FE36" s="75"/>
      <c r="FF36" s="75"/>
      <c r="FG36" s="75"/>
      <c r="FH36" s="75"/>
      <c r="FI36" s="75"/>
      <c r="FJ36" s="75"/>
      <c r="FK36" s="75"/>
      <c r="FL36" s="75"/>
      <c r="FM36" s="75"/>
      <c r="FN36" s="75"/>
      <c r="FO36" s="75"/>
      <c r="FP36" s="75"/>
      <c r="FQ36" s="75"/>
      <c r="FR36" s="75"/>
      <c r="FS36" s="75"/>
      <c r="FT36" s="75"/>
      <c r="FU36" s="75"/>
      <c r="FV36" s="75"/>
      <c r="FW36" s="75"/>
      <c r="FX36" s="75"/>
      <c r="FY36" s="75"/>
      <c r="FZ36" s="75"/>
      <c r="GA36" s="75"/>
      <c r="GB36" s="75"/>
      <c r="GC36" s="75"/>
      <c r="GD36" s="75"/>
      <c r="GE36" s="75"/>
      <c r="GF36" s="75"/>
      <c r="GG36" s="75"/>
      <c r="GH36" s="75"/>
      <c r="GI36" s="75"/>
      <c r="GJ36" s="75"/>
      <c r="GK36" s="75"/>
      <c r="GL36" s="75"/>
      <c r="GM36" s="75"/>
      <c r="GN36" s="75"/>
      <c r="GO36" s="75"/>
      <c r="GP36" s="75"/>
      <c r="GQ36" s="75"/>
      <c r="GR36" s="75"/>
      <c r="GS36" s="75"/>
      <c r="GT36" s="75"/>
      <c r="GU36" s="75"/>
      <c r="GV36" s="75"/>
      <c r="GW36" s="75"/>
      <c r="GX36" s="75"/>
      <c r="GY36" s="75"/>
      <c r="GZ36" s="75"/>
      <c r="HA36" s="75"/>
      <c r="HB36" s="75"/>
      <c r="HC36" s="75"/>
      <c r="HD36" s="75"/>
      <c r="HE36" s="75"/>
      <c r="HF36" s="75"/>
      <c r="HG36" s="75"/>
      <c r="HH36" s="75"/>
      <c r="HI36" s="75"/>
      <c r="HJ36" s="75"/>
      <c r="HK36" s="75"/>
      <c r="HL36" s="75"/>
      <c r="HM36" s="75"/>
      <c r="HN36" s="75"/>
      <c r="HO36" s="75"/>
      <c r="HP36" s="75"/>
      <c r="HQ36" s="75"/>
      <c r="HR36" s="75"/>
      <c r="HS36" s="75"/>
      <c r="HT36" s="75"/>
      <c r="HU36" s="75"/>
      <c r="HV36" s="75"/>
      <c r="HW36" s="75"/>
      <c r="HX36" s="75"/>
      <c r="HY36" s="75"/>
      <c r="HZ36" s="75"/>
      <c r="IA36" s="75"/>
      <c r="IB36" s="75"/>
      <c r="IC36" s="75"/>
      <c r="ID36" s="75"/>
      <c r="IE36" s="75"/>
      <c r="IF36" s="75"/>
      <c r="IG36" s="75"/>
      <c r="IH36" s="75"/>
      <c r="II36" s="75"/>
      <c r="IJ36" s="75"/>
      <c r="IK36" s="75"/>
      <c r="IL36" s="75"/>
      <c r="IM36" s="75"/>
      <c r="IN36" s="75"/>
      <c r="IO36" s="75"/>
      <c r="IP36" s="75"/>
      <c r="IQ36" s="75"/>
      <c r="IR36" s="75"/>
      <c r="IS36" s="75"/>
      <c r="IT36" s="75"/>
      <c r="IU36" s="75"/>
      <c r="IV36" s="75"/>
    </row>
    <row r="37" spans="1:256" ht="49.2" customHeight="1" x14ac:dyDescent="0.3">
      <c r="A37" s="722" t="s">
        <v>91</v>
      </c>
      <c r="B37" s="722"/>
      <c r="C37" s="722"/>
      <c r="D37" s="722"/>
      <c r="E37" s="722"/>
      <c r="F37" s="722"/>
      <c r="G37" s="722"/>
      <c r="H37" s="115"/>
      <c r="I37" s="51"/>
      <c r="J37" s="52"/>
      <c r="K37" s="52"/>
      <c r="L37" s="52"/>
      <c r="M37" s="52"/>
      <c r="N37" s="52"/>
      <c r="O37" s="52"/>
      <c r="P37" s="52"/>
      <c r="Q37" s="52"/>
      <c r="R37" s="52"/>
      <c r="S37" s="52"/>
      <c r="T37" s="52"/>
      <c r="U37" s="52"/>
      <c r="V37" s="52"/>
      <c r="W37" s="52"/>
      <c r="X37" s="52"/>
      <c r="Y37" s="52"/>
      <c r="Z37" s="52"/>
      <c r="AA37" s="52"/>
      <c r="AB37" s="52"/>
      <c r="AC37" s="52"/>
      <c r="AD37" s="52"/>
      <c r="AE37" s="52"/>
      <c r="AF37" s="52"/>
      <c r="AG37" s="52"/>
      <c r="AH37" s="52"/>
      <c r="AI37" s="52"/>
      <c r="AJ37" s="52"/>
      <c r="AK37" s="52"/>
      <c r="AL37" s="52"/>
      <c r="AM37" s="52"/>
      <c r="AN37" s="52"/>
      <c r="AO37" s="52"/>
      <c r="AP37" s="52"/>
      <c r="AQ37" s="52"/>
      <c r="AR37" s="52"/>
      <c r="AS37" s="52"/>
      <c r="AT37" s="52"/>
      <c r="AU37" s="52"/>
      <c r="AV37" s="52"/>
      <c r="AW37" s="52"/>
      <c r="AX37" s="52"/>
      <c r="AY37" s="52"/>
      <c r="AZ37" s="52"/>
      <c r="BA37" s="52"/>
      <c r="BB37" s="52"/>
      <c r="BC37" s="52"/>
      <c r="BD37" s="52"/>
      <c r="BE37" s="52"/>
      <c r="BF37" s="52"/>
      <c r="BG37" s="52"/>
      <c r="BH37" s="52"/>
      <c r="BI37" s="52"/>
      <c r="BJ37" s="52"/>
      <c r="BK37" s="52"/>
      <c r="BL37" s="52"/>
      <c r="BM37" s="52"/>
      <c r="BN37" s="52"/>
      <c r="BO37" s="52"/>
      <c r="BP37" s="52"/>
      <c r="BQ37" s="52"/>
      <c r="BR37" s="52"/>
      <c r="BS37" s="52"/>
      <c r="BT37" s="52"/>
      <c r="BU37" s="52"/>
      <c r="BV37" s="52"/>
      <c r="BW37" s="52"/>
      <c r="BX37" s="52"/>
      <c r="BY37" s="52"/>
      <c r="BZ37" s="52"/>
      <c r="CA37" s="52"/>
      <c r="CB37" s="52"/>
      <c r="CC37" s="52"/>
      <c r="CD37" s="52"/>
      <c r="CE37" s="52"/>
      <c r="CF37" s="52"/>
      <c r="CG37" s="52"/>
      <c r="CH37" s="52"/>
      <c r="CI37" s="52"/>
      <c r="CJ37" s="52"/>
      <c r="CK37" s="52"/>
      <c r="CL37" s="52"/>
      <c r="CM37" s="52"/>
      <c r="CN37" s="52"/>
      <c r="CO37" s="52"/>
      <c r="CP37" s="52"/>
      <c r="CQ37" s="52"/>
      <c r="CR37" s="52"/>
      <c r="CS37" s="52"/>
      <c r="CT37" s="52"/>
      <c r="CU37" s="52"/>
      <c r="CV37" s="52"/>
      <c r="CW37" s="52"/>
      <c r="CX37" s="52"/>
      <c r="CY37" s="52"/>
      <c r="CZ37" s="52"/>
      <c r="DA37" s="52"/>
      <c r="DB37" s="52"/>
      <c r="DC37" s="52"/>
      <c r="DD37" s="52"/>
      <c r="DE37" s="52"/>
      <c r="DF37" s="52"/>
      <c r="DG37" s="52"/>
      <c r="DH37" s="52"/>
      <c r="DI37" s="52"/>
      <c r="DJ37" s="52"/>
      <c r="DK37" s="52"/>
      <c r="DL37" s="52"/>
      <c r="DM37" s="52"/>
      <c r="DN37" s="52"/>
      <c r="DO37" s="52"/>
      <c r="DP37" s="52"/>
      <c r="DQ37" s="52"/>
      <c r="DR37" s="52"/>
      <c r="DS37" s="52"/>
      <c r="DT37" s="52"/>
      <c r="DU37" s="52"/>
      <c r="DV37" s="52"/>
      <c r="DW37" s="52"/>
      <c r="DX37" s="52"/>
      <c r="DY37" s="52"/>
      <c r="DZ37" s="52"/>
      <c r="EA37" s="52"/>
      <c r="EB37" s="52"/>
      <c r="EC37" s="52"/>
      <c r="ED37" s="52"/>
      <c r="EE37" s="52"/>
      <c r="EF37" s="52"/>
      <c r="EG37" s="52"/>
      <c r="EH37" s="52"/>
      <c r="EI37" s="52"/>
      <c r="EJ37" s="52"/>
      <c r="EK37" s="52"/>
      <c r="EL37" s="52"/>
      <c r="EM37" s="52"/>
      <c r="EN37" s="52"/>
      <c r="EO37" s="52"/>
      <c r="EP37" s="52"/>
      <c r="EQ37" s="52"/>
      <c r="ER37" s="52"/>
      <c r="ES37" s="52"/>
      <c r="ET37" s="52"/>
      <c r="EU37" s="52"/>
      <c r="EV37" s="52"/>
      <c r="EW37" s="52"/>
      <c r="EX37" s="52"/>
      <c r="EY37" s="52"/>
      <c r="EZ37" s="52"/>
      <c r="FA37" s="52"/>
      <c r="FB37" s="52"/>
      <c r="FC37" s="52"/>
      <c r="FD37" s="52"/>
      <c r="FE37" s="52"/>
      <c r="FF37" s="52"/>
      <c r="FG37" s="52"/>
      <c r="FH37" s="52"/>
      <c r="FI37" s="52"/>
      <c r="FJ37" s="52"/>
      <c r="FK37" s="52"/>
      <c r="FL37" s="52"/>
      <c r="FM37" s="52"/>
      <c r="FN37" s="52"/>
      <c r="FO37" s="52"/>
      <c r="FP37" s="52"/>
      <c r="FQ37" s="52"/>
      <c r="FR37" s="52"/>
      <c r="FS37" s="52"/>
      <c r="FT37" s="52"/>
      <c r="FU37" s="52"/>
      <c r="FV37" s="52"/>
      <c r="FW37" s="52"/>
      <c r="FX37" s="52"/>
      <c r="FY37" s="52"/>
      <c r="FZ37" s="52"/>
      <c r="GA37" s="52"/>
      <c r="GB37" s="52"/>
      <c r="GC37" s="52"/>
      <c r="GD37" s="52"/>
      <c r="GE37" s="52"/>
      <c r="GF37" s="52"/>
      <c r="GG37" s="52"/>
      <c r="GH37" s="52"/>
      <c r="GI37" s="52"/>
      <c r="GJ37" s="52"/>
      <c r="GK37" s="52"/>
      <c r="GL37" s="52"/>
      <c r="GM37" s="52"/>
      <c r="GN37" s="52"/>
      <c r="GO37" s="52"/>
      <c r="GP37" s="52"/>
      <c r="GQ37" s="52"/>
      <c r="GR37" s="52"/>
      <c r="GS37" s="52"/>
      <c r="GT37" s="52"/>
      <c r="GU37" s="52"/>
      <c r="GV37" s="52"/>
      <c r="GW37" s="52"/>
      <c r="GX37" s="52"/>
      <c r="GY37" s="52"/>
      <c r="GZ37" s="52"/>
      <c r="HA37" s="52"/>
      <c r="HB37" s="52"/>
      <c r="HC37" s="52"/>
      <c r="HD37" s="52"/>
      <c r="HE37" s="52"/>
      <c r="HF37" s="52"/>
      <c r="HG37" s="52"/>
      <c r="HH37" s="52"/>
      <c r="HI37" s="52"/>
      <c r="HJ37" s="52"/>
      <c r="HK37" s="52"/>
      <c r="HL37" s="52"/>
      <c r="HM37" s="52"/>
      <c r="HN37" s="52"/>
      <c r="HO37" s="52"/>
      <c r="HP37" s="52"/>
      <c r="HQ37" s="52"/>
      <c r="HR37" s="52"/>
      <c r="HS37" s="52"/>
      <c r="HT37" s="52"/>
      <c r="HU37" s="52"/>
      <c r="HV37" s="52"/>
      <c r="HW37" s="52"/>
      <c r="HX37" s="52"/>
      <c r="HY37" s="52"/>
      <c r="HZ37" s="52"/>
      <c r="IA37" s="52"/>
      <c r="IB37" s="52"/>
      <c r="IC37" s="52"/>
      <c r="ID37" s="52"/>
      <c r="IE37" s="52"/>
      <c r="IF37" s="52"/>
      <c r="IG37" s="52"/>
      <c r="IH37" s="52"/>
      <c r="II37" s="52"/>
      <c r="IJ37" s="52"/>
      <c r="IK37" s="52"/>
      <c r="IL37" s="52"/>
      <c r="IM37" s="52"/>
      <c r="IN37" s="52"/>
      <c r="IO37" s="52"/>
      <c r="IP37" s="52"/>
      <c r="IQ37" s="52"/>
      <c r="IR37" s="52"/>
      <c r="IS37" s="52"/>
      <c r="IT37" s="52"/>
      <c r="IU37" s="52"/>
      <c r="IV37" s="52"/>
    </row>
    <row r="38" spans="1:256" ht="23.4" customHeight="1" x14ac:dyDescent="0.3">
      <c r="A38" s="692" t="s">
        <v>19</v>
      </c>
      <c r="B38" s="687" t="s">
        <v>5</v>
      </c>
      <c r="C38" s="687" t="s">
        <v>300</v>
      </c>
      <c r="D38" s="687" t="s">
        <v>301</v>
      </c>
      <c r="E38" s="687" t="s">
        <v>37</v>
      </c>
      <c r="F38" s="687"/>
      <c r="G38" s="687"/>
      <c r="H38" s="51"/>
      <c r="I38" s="52"/>
      <c r="J38" s="52"/>
      <c r="K38" s="52" t="s">
        <v>48</v>
      </c>
      <c r="L38" s="52"/>
      <c r="M38" s="52"/>
      <c r="N38" s="52"/>
      <c r="O38" s="52"/>
      <c r="P38" s="52"/>
      <c r="Q38" s="52"/>
      <c r="R38" s="52"/>
      <c r="S38" s="52"/>
      <c r="T38" s="52"/>
      <c r="U38" s="52"/>
      <c r="V38" s="52"/>
      <c r="W38" s="52"/>
      <c r="X38" s="52"/>
      <c r="Y38" s="52"/>
      <c r="Z38" s="52"/>
      <c r="AA38" s="52"/>
      <c r="AB38" s="52"/>
      <c r="AC38" s="52"/>
      <c r="AD38" s="52"/>
      <c r="AE38" s="52"/>
      <c r="AF38" s="52"/>
      <c r="AG38" s="52"/>
      <c r="AH38" s="52"/>
      <c r="AI38" s="52"/>
      <c r="AJ38" s="52"/>
      <c r="AK38" s="52"/>
      <c r="AL38" s="52"/>
      <c r="AM38" s="52"/>
      <c r="AN38" s="52"/>
      <c r="AO38" s="52"/>
      <c r="AP38" s="52"/>
      <c r="AQ38" s="52"/>
      <c r="AR38" s="52"/>
      <c r="AS38" s="52"/>
      <c r="AT38" s="52"/>
      <c r="AU38" s="52"/>
      <c r="AV38" s="52"/>
      <c r="AW38" s="52"/>
      <c r="AX38" s="52"/>
      <c r="AY38" s="52"/>
      <c r="AZ38" s="52"/>
      <c r="BA38" s="52"/>
      <c r="BB38" s="52"/>
      <c r="BC38" s="52"/>
      <c r="BD38" s="52"/>
      <c r="BE38" s="52"/>
      <c r="BF38" s="52"/>
      <c r="BG38" s="52"/>
      <c r="BH38" s="52"/>
      <c r="BI38" s="52"/>
      <c r="BJ38" s="52"/>
      <c r="BK38" s="52"/>
      <c r="BL38" s="52"/>
      <c r="BM38" s="52"/>
      <c r="BN38" s="52"/>
      <c r="BO38" s="52"/>
      <c r="BP38" s="52"/>
      <c r="BQ38" s="52"/>
      <c r="BR38" s="52"/>
      <c r="BS38" s="52"/>
      <c r="BT38" s="52"/>
      <c r="BU38" s="52"/>
      <c r="BV38" s="52"/>
      <c r="BW38" s="52"/>
      <c r="BX38" s="52"/>
      <c r="BY38" s="52"/>
      <c r="BZ38" s="52"/>
      <c r="CA38" s="52"/>
      <c r="CB38" s="52"/>
      <c r="CC38" s="52"/>
      <c r="CD38" s="52"/>
      <c r="CE38" s="52"/>
      <c r="CF38" s="52"/>
      <c r="CG38" s="52"/>
      <c r="CH38" s="52"/>
      <c r="CI38" s="52"/>
      <c r="CJ38" s="52"/>
      <c r="CK38" s="52"/>
      <c r="CL38" s="52"/>
      <c r="CM38" s="52"/>
      <c r="CN38" s="52"/>
      <c r="CO38" s="52"/>
      <c r="CP38" s="52"/>
      <c r="CQ38" s="52"/>
      <c r="CR38" s="52"/>
      <c r="CS38" s="52"/>
      <c r="CT38" s="52"/>
      <c r="CU38" s="52"/>
      <c r="CV38" s="52"/>
      <c r="CW38" s="52"/>
      <c r="CX38" s="52"/>
      <c r="CY38" s="52"/>
      <c r="CZ38" s="52"/>
      <c r="DA38" s="52"/>
      <c r="DB38" s="52"/>
      <c r="DC38" s="52"/>
      <c r="DD38" s="52"/>
      <c r="DE38" s="52"/>
      <c r="DF38" s="52"/>
      <c r="DG38" s="52"/>
      <c r="DH38" s="52"/>
      <c r="DI38" s="52"/>
      <c r="DJ38" s="52"/>
      <c r="DK38" s="52"/>
      <c r="DL38" s="52"/>
      <c r="DM38" s="52"/>
      <c r="DN38" s="52"/>
      <c r="DO38" s="52"/>
      <c r="DP38" s="52"/>
      <c r="DQ38" s="52"/>
      <c r="DR38" s="52"/>
      <c r="DS38" s="52"/>
      <c r="DT38" s="52"/>
      <c r="DU38" s="52"/>
      <c r="DV38" s="52"/>
      <c r="DW38" s="52"/>
      <c r="DX38" s="52"/>
      <c r="DY38" s="52"/>
      <c r="DZ38" s="52"/>
      <c r="EA38" s="52"/>
      <c r="EB38" s="52"/>
      <c r="EC38" s="52"/>
      <c r="ED38" s="52"/>
      <c r="EE38" s="52"/>
      <c r="EF38" s="52"/>
      <c r="EG38" s="52"/>
      <c r="EH38" s="52"/>
      <c r="EI38" s="52"/>
      <c r="EJ38" s="52"/>
      <c r="EK38" s="52"/>
      <c r="EL38" s="52"/>
      <c r="EM38" s="52"/>
      <c r="EN38" s="52"/>
      <c r="EO38" s="52"/>
      <c r="EP38" s="52"/>
      <c r="EQ38" s="52"/>
      <c r="ER38" s="52"/>
      <c r="ES38" s="52"/>
      <c r="ET38" s="52"/>
      <c r="EU38" s="52"/>
      <c r="EV38" s="52"/>
      <c r="EW38" s="52"/>
      <c r="EX38" s="52"/>
      <c r="EY38" s="52"/>
      <c r="EZ38" s="52"/>
      <c r="FA38" s="52"/>
      <c r="FB38" s="52"/>
      <c r="FC38" s="52"/>
      <c r="FD38" s="52"/>
      <c r="FE38" s="52"/>
      <c r="FF38" s="52"/>
      <c r="FG38" s="52"/>
      <c r="FH38" s="52"/>
      <c r="FI38" s="52"/>
      <c r="FJ38" s="52"/>
      <c r="FK38" s="52"/>
      <c r="FL38" s="52"/>
      <c r="FM38" s="52"/>
      <c r="FN38" s="52"/>
      <c r="FO38" s="52"/>
      <c r="FP38" s="52"/>
      <c r="FQ38" s="52"/>
      <c r="FR38" s="52"/>
      <c r="FS38" s="52"/>
      <c r="FT38" s="52"/>
      <c r="FU38" s="52"/>
      <c r="FV38" s="52"/>
      <c r="FW38" s="52"/>
      <c r="FX38" s="52"/>
      <c r="FY38" s="52"/>
      <c r="FZ38" s="52"/>
      <c r="GA38" s="52"/>
      <c r="GB38" s="52"/>
      <c r="GC38" s="52"/>
      <c r="GD38" s="52"/>
      <c r="GE38" s="52"/>
      <c r="GF38" s="52"/>
      <c r="GG38" s="52"/>
      <c r="GH38" s="52"/>
      <c r="GI38" s="52"/>
      <c r="GJ38" s="52"/>
      <c r="GK38" s="52"/>
      <c r="GL38" s="52"/>
      <c r="GM38" s="52"/>
      <c r="GN38" s="52"/>
      <c r="GO38" s="52"/>
      <c r="GP38" s="52"/>
      <c r="GQ38" s="52"/>
      <c r="GR38" s="52"/>
      <c r="GS38" s="52"/>
      <c r="GT38" s="52"/>
      <c r="GU38" s="52"/>
      <c r="GV38" s="52"/>
      <c r="GW38" s="52"/>
      <c r="GX38" s="52"/>
      <c r="GY38" s="52"/>
      <c r="GZ38" s="52"/>
      <c r="HA38" s="52"/>
      <c r="HB38" s="52"/>
      <c r="HC38" s="52"/>
      <c r="HD38" s="52"/>
      <c r="HE38" s="52"/>
      <c r="HF38" s="52"/>
      <c r="HG38" s="52"/>
      <c r="HH38" s="52"/>
      <c r="HI38" s="52"/>
      <c r="HJ38" s="52"/>
      <c r="HK38" s="52"/>
      <c r="HL38" s="52"/>
      <c r="HM38" s="52"/>
      <c r="HN38" s="52"/>
      <c r="HO38" s="52"/>
      <c r="HP38" s="52"/>
      <c r="HQ38" s="52"/>
      <c r="HR38" s="52"/>
      <c r="HS38" s="52"/>
      <c r="HT38" s="52"/>
      <c r="HU38" s="52"/>
      <c r="HV38" s="52"/>
      <c r="HW38" s="52"/>
      <c r="HX38" s="52"/>
      <c r="HY38" s="52"/>
      <c r="HZ38" s="52"/>
      <c r="IA38" s="52"/>
      <c r="IB38" s="52"/>
      <c r="IC38" s="52"/>
      <c r="ID38" s="52"/>
      <c r="IE38" s="52"/>
      <c r="IF38" s="52"/>
      <c r="IG38" s="52"/>
      <c r="IH38" s="52"/>
      <c r="II38" s="52"/>
      <c r="IJ38" s="52"/>
      <c r="IK38" s="52"/>
      <c r="IL38" s="52"/>
      <c r="IM38" s="52"/>
      <c r="IN38" s="52"/>
      <c r="IO38" s="52"/>
      <c r="IP38" s="52"/>
      <c r="IQ38" s="52"/>
      <c r="IR38" s="52"/>
      <c r="IS38" s="52"/>
      <c r="IT38" s="52"/>
      <c r="IU38" s="52"/>
      <c r="IV38" s="52"/>
    </row>
    <row r="39" spans="1:256" ht="39" customHeight="1" x14ac:dyDescent="0.3">
      <c r="A39" s="693"/>
      <c r="B39" s="687"/>
      <c r="C39" s="687"/>
      <c r="D39" s="687"/>
      <c r="E39" s="497" t="s">
        <v>105</v>
      </c>
      <c r="F39" s="497" t="s">
        <v>210</v>
      </c>
      <c r="G39" s="497" t="s">
        <v>284</v>
      </c>
      <c r="H39" s="51"/>
      <c r="I39" s="52"/>
      <c r="J39" s="52"/>
      <c r="K39" s="52"/>
      <c r="L39" s="52"/>
      <c r="M39" s="52"/>
      <c r="N39" s="52"/>
      <c r="O39" s="52"/>
      <c r="P39" s="52"/>
      <c r="Q39" s="52"/>
      <c r="R39" s="52"/>
      <c r="S39" s="52"/>
      <c r="T39" s="52"/>
      <c r="U39" s="52"/>
      <c r="V39" s="52"/>
      <c r="W39" s="52"/>
      <c r="X39" s="52"/>
      <c r="Y39" s="52"/>
      <c r="Z39" s="52"/>
      <c r="AA39" s="52"/>
      <c r="AB39" s="52"/>
      <c r="AC39" s="52"/>
      <c r="AD39" s="52"/>
      <c r="AE39" s="52"/>
      <c r="AF39" s="52"/>
      <c r="AG39" s="52"/>
      <c r="AH39" s="52"/>
      <c r="AI39" s="52"/>
      <c r="AJ39" s="52"/>
      <c r="AK39" s="52"/>
      <c r="AL39" s="52"/>
      <c r="AM39" s="52"/>
      <c r="AN39" s="52"/>
      <c r="AO39" s="52"/>
      <c r="AP39" s="52"/>
      <c r="AQ39" s="52"/>
      <c r="AR39" s="52"/>
      <c r="AS39" s="52"/>
      <c r="AT39" s="52"/>
      <c r="AU39" s="52"/>
      <c r="AV39" s="52"/>
      <c r="AW39" s="52"/>
      <c r="AX39" s="52"/>
      <c r="AY39" s="52"/>
      <c r="AZ39" s="52"/>
      <c r="BA39" s="52"/>
      <c r="BB39" s="52"/>
      <c r="BC39" s="52"/>
      <c r="BD39" s="52"/>
      <c r="BE39" s="52"/>
      <c r="BF39" s="52"/>
      <c r="BG39" s="52"/>
      <c r="BH39" s="52"/>
      <c r="BI39" s="52"/>
      <c r="BJ39" s="52"/>
      <c r="BK39" s="52"/>
      <c r="BL39" s="52"/>
      <c r="BM39" s="52"/>
      <c r="BN39" s="52"/>
      <c r="BO39" s="52"/>
      <c r="BP39" s="52"/>
      <c r="BQ39" s="52"/>
      <c r="BR39" s="52"/>
      <c r="BS39" s="52"/>
      <c r="BT39" s="52"/>
      <c r="BU39" s="52"/>
      <c r="BV39" s="52"/>
      <c r="BW39" s="52"/>
      <c r="BX39" s="52"/>
      <c r="BY39" s="52"/>
      <c r="BZ39" s="52"/>
      <c r="CA39" s="52"/>
      <c r="CB39" s="52"/>
      <c r="CC39" s="52"/>
      <c r="CD39" s="52"/>
      <c r="CE39" s="52"/>
      <c r="CF39" s="52"/>
      <c r="CG39" s="52"/>
      <c r="CH39" s="52"/>
      <c r="CI39" s="52"/>
      <c r="CJ39" s="52"/>
      <c r="CK39" s="52"/>
      <c r="CL39" s="52"/>
      <c r="CM39" s="52"/>
      <c r="CN39" s="52"/>
      <c r="CO39" s="52"/>
      <c r="CP39" s="52"/>
      <c r="CQ39" s="52"/>
      <c r="CR39" s="52"/>
      <c r="CS39" s="52"/>
      <c r="CT39" s="52"/>
      <c r="CU39" s="52"/>
      <c r="CV39" s="52"/>
      <c r="CW39" s="52"/>
      <c r="CX39" s="52"/>
      <c r="CY39" s="52"/>
      <c r="CZ39" s="52"/>
      <c r="DA39" s="52"/>
      <c r="DB39" s="52"/>
      <c r="DC39" s="52"/>
      <c r="DD39" s="52"/>
      <c r="DE39" s="52"/>
      <c r="DF39" s="52"/>
      <c r="DG39" s="52"/>
      <c r="DH39" s="52"/>
      <c r="DI39" s="52"/>
      <c r="DJ39" s="52"/>
      <c r="DK39" s="52"/>
      <c r="DL39" s="52"/>
      <c r="DM39" s="52"/>
      <c r="DN39" s="52"/>
      <c r="DO39" s="52"/>
      <c r="DP39" s="52"/>
      <c r="DQ39" s="52"/>
      <c r="DR39" s="52"/>
      <c r="DS39" s="52"/>
      <c r="DT39" s="52"/>
      <c r="DU39" s="52"/>
      <c r="DV39" s="52"/>
      <c r="DW39" s="52"/>
      <c r="DX39" s="52"/>
      <c r="DY39" s="52"/>
      <c r="DZ39" s="52"/>
      <c r="EA39" s="52"/>
      <c r="EB39" s="52"/>
      <c r="EC39" s="52"/>
      <c r="ED39" s="52"/>
      <c r="EE39" s="52"/>
      <c r="EF39" s="52"/>
      <c r="EG39" s="52"/>
      <c r="EH39" s="52"/>
      <c r="EI39" s="52"/>
      <c r="EJ39" s="52"/>
      <c r="EK39" s="52"/>
      <c r="EL39" s="52"/>
      <c r="EM39" s="52"/>
      <c r="EN39" s="52"/>
      <c r="EO39" s="52"/>
      <c r="EP39" s="52"/>
      <c r="EQ39" s="52"/>
      <c r="ER39" s="52"/>
      <c r="ES39" s="52"/>
      <c r="ET39" s="52"/>
      <c r="EU39" s="52"/>
      <c r="EV39" s="52"/>
      <c r="EW39" s="52"/>
      <c r="EX39" s="52"/>
      <c r="EY39" s="52"/>
      <c r="EZ39" s="52"/>
      <c r="FA39" s="52"/>
      <c r="FB39" s="52"/>
      <c r="FC39" s="52"/>
      <c r="FD39" s="52"/>
      <c r="FE39" s="52"/>
      <c r="FF39" s="52"/>
      <c r="FG39" s="52"/>
      <c r="FH39" s="52"/>
      <c r="FI39" s="52"/>
      <c r="FJ39" s="52"/>
      <c r="FK39" s="52"/>
      <c r="FL39" s="52"/>
      <c r="FM39" s="52"/>
      <c r="FN39" s="52"/>
      <c r="FO39" s="52"/>
      <c r="FP39" s="52"/>
      <c r="FQ39" s="52"/>
      <c r="FR39" s="52"/>
      <c r="FS39" s="52"/>
      <c r="FT39" s="52"/>
      <c r="FU39" s="52"/>
      <c r="FV39" s="52"/>
      <c r="FW39" s="52"/>
      <c r="FX39" s="52"/>
      <c r="FY39" s="52"/>
      <c r="FZ39" s="52"/>
      <c r="GA39" s="52"/>
      <c r="GB39" s="52"/>
      <c r="GC39" s="52"/>
      <c r="GD39" s="52"/>
      <c r="GE39" s="52"/>
      <c r="GF39" s="52"/>
      <c r="GG39" s="52"/>
      <c r="GH39" s="52"/>
      <c r="GI39" s="52"/>
      <c r="GJ39" s="52"/>
      <c r="GK39" s="52"/>
      <c r="GL39" s="52"/>
      <c r="GM39" s="52"/>
      <c r="GN39" s="52"/>
      <c r="GO39" s="52"/>
      <c r="GP39" s="52"/>
      <c r="GQ39" s="52"/>
      <c r="GR39" s="52"/>
      <c r="GS39" s="52"/>
      <c r="GT39" s="52"/>
      <c r="GU39" s="52"/>
      <c r="GV39" s="52"/>
      <c r="GW39" s="52"/>
      <c r="GX39" s="52"/>
      <c r="GY39" s="52"/>
      <c r="GZ39" s="52"/>
      <c r="HA39" s="52"/>
      <c r="HB39" s="52"/>
      <c r="HC39" s="52"/>
      <c r="HD39" s="52"/>
      <c r="HE39" s="52"/>
      <c r="HF39" s="52"/>
      <c r="HG39" s="52"/>
      <c r="HH39" s="52"/>
      <c r="HI39" s="52"/>
      <c r="HJ39" s="52"/>
      <c r="HK39" s="52"/>
      <c r="HL39" s="52"/>
      <c r="HM39" s="52"/>
      <c r="HN39" s="52"/>
      <c r="HO39" s="52"/>
      <c r="HP39" s="52"/>
      <c r="HQ39" s="52"/>
      <c r="HR39" s="52"/>
      <c r="HS39" s="52"/>
      <c r="HT39" s="52"/>
      <c r="HU39" s="52"/>
      <c r="HV39" s="52"/>
      <c r="HW39" s="52"/>
      <c r="HX39" s="52"/>
      <c r="HY39" s="52"/>
      <c r="HZ39" s="52"/>
      <c r="IA39" s="52"/>
      <c r="IB39" s="52"/>
      <c r="IC39" s="52"/>
      <c r="ID39" s="52"/>
      <c r="IE39" s="52"/>
      <c r="IF39" s="52"/>
      <c r="IG39" s="52"/>
      <c r="IH39" s="52"/>
      <c r="II39" s="52"/>
      <c r="IJ39" s="52"/>
      <c r="IK39" s="52"/>
      <c r="IL39" s="52"/>
      <c r="IM39" s="52"/>
      <c r="IN39" s="52"/>
      <c r="IO39" s="52"/>
      <c r="IP39" s="52"/>
      <c r="IQ39" s="52"/>
      <c r="IR39" s="52"/>
      <c r="IS39" s="52"/>
      <c r="IT39" s="52"/>
      <c r="IU39" s="52"/>
      <c r="IV39" s="52"/>
    </row>
    <row r="40" spans="1:256" ht="31.95" customHeight="1" x14ac:dyDescent="0.3">
      <c r="A40" s="83" t="s">
        <v>303</v>
      </c>
      <c r="B40" s="611"/>
      <c r="C40" s="45">
        <v>446</v>
      </c>
      <c r="D40" s="45">
        <v>446</v>
      </c>
      <c r="E40" s="600"/>
      <c r="F40" s="600"/>
      <c r="G40" s="600"/>
      <c r="H40" s="51"/>
      <c r="I40" s="52"/>
      <c r="J40" s="52"/>
      <c r="K40" s="52"/>
      <c r="L40" s="52"/>
      <c r="M40" s="52"/>
      <c r="N40" s="52"/>
      <c r="O40" s="52"/>
      <c r="P40" s="52"/>
      <c r="Q40" s="52"/>
      <c r="R40" s="52"/>
      <c r="S40" s="52"/>
      <c r="T40" s="52"/>
      <c r="U40" s="52"/>
      <c r="V40" s="52"/>
      <c r="W40" s="52"/>
      <c r="X40" s="52"/>
      <c r="Y40" s="52"/>
      <c r="Z40" s="52"/>
      <c r="AA40" s="52"/>
      <c r="AB40" s="52"/>
      <c r="AC40" s="52"/>
      <c r="AD40" s="52"/>
      <c r="AE40" s="52"/>
      <c r="AF40" s="52"/>
      <c r="AG40" s="52"/>
      <c r="AH40" s="52"/>
      <c r="AI40" s="52"/>
      <c r="AJ40" s="52"/>
      <c r="AK40" s="52"/>
      <c r="AL40" s="52"/>
      <c r="AM40" s="52"/>
      <c r="AN40" s="52"/>
      <c r="AO40" s="52"/>
      <c r="AP40" s="52"/>
      <c r="AQ40" s="52"/>
      <c r="AR40" s="52"/>
      <c r="AS40" s="52"/>
      <c r="AT40" s="52"/>
      <c r="AU40" s="52"/>
      <c r="AV40" s="52"/>
      <c r="AW40" s="52"/>
      <c r="AX40" s="52"/>
      <c r="AY40" s="52"/>
      <c r="AZ40" s="52"/>
      <c r="BA40" s="52"/>
      <c r="BB40" s="52"/>
      <c r="BC40" s="52"/>
      <c r="BD40" s="52"/>
      <c r="BE40" s="52"/>
      <c r="BF40" s="52"/>
      <c r="BG40" s="52"/>
      <c r="BH40" s="52"/>
      <c r="BI40" s="52"/>
      <c r="BJ40" s="52"/>
      <c r="BK40" s="52"/>
      <c r="BL40" s="52"/>
      <c r="BM40" s="52"/>
      <c r="BN40" s="52"/>
      <c r="BO40" s="52"/>
      <c r="BP40" s="52"/>
      <c r="BQ40" s="52"/>
      <c r="BR40" s="52"/>
      <c r="BS40" s="52"/>
      <c r="BT40" s="52"/>
      <c r="BU40" s="52"/>
      <c r="BV40" s="52"/>
      <c r="BW40" s="52"/>
      <c r="BX40" s="52"/>
      <c r="BY40" s="52"/>
      <c r="BZ40" s="52"/>
      <c r="CA40" s="52"/>
      <c r="CB40" s="52"/>
      <c r="CC40" s="52"/>
      <c r="CD40" s="52"/>
      <c r="CE40" s="52"/>
      <c r="CF40" s="52"/>
      <c r="CG40" s="52"/>
      <c r="CH40" s="52"/>
      <c r="CI40" s="52"/>
      <c r="CJ40" s="52"/>
      <c r="CK40" s="52"/>
      <c r="CL40" s="52"/>
      <c r="CM40" s="52"/>
      <c r="CN40" s="52"/>
      <c r="CO40" s="52"/>
      <c r="CP40" s="52"/>
      <c r="CQ40" s="52"/>
      <c r="CR40" s="52"/>
      <c r="CS40" s="52"/>
      <c r="CT40" s="52"/>
      <c r="CU40" s="52"/>
      <c r="CV40" s="52"/>
      <c r="CW40" s="52"/>
      <c r="CX40" s="52"/>
      <c r="CY40" s="52"/>
      <c r="CZ40" s="52"/>
      <c r="DA40" s="52"/>
      <c r="DB40" s="52"/>
      <c r="DC40" s="52"/>
      <c r="DD40" s="52"/>
      <c r="DE40" s="52"/>
      <c r="DF40" s="52"/>
      <c r="DG40" s="52"/>
      <c r="DH40" s="52"/>
      <c r="DI40" s="52"/>
      <c r="DJ40" s="52"/>
      <c r="DK40" s="52"/>
      <c r="DL40" s="52"/>
      <c r="DM40" s="52"/>
      <c r="DN40" s="52"/>
      <c r="DO40" s="52"/>
      <c r="DP40" s="52"/>
      <c r="DQ40" s="52"/>
      <c r="DR40" s="52"/>
      <c r="DS40" s="52"/>
      <c r="DT40" s="52"/>
      <c r="DU40" s="52"/>
      <c r="DV40" s="52"/>
      <c r="DW40" s="52"/>
      <c r="DX40" s="52"/>
      <c r="DY40" s="52"/>
      <c r="DZ40" s="52"/>
      <c r="EA40" s="52"/>
      <c r="EB40" s="52"/>
      <c r="EC40" s="52"/>
      <c r="ED40" s="52"/>
      <c r="EE40" s="52"/>
      <c r="EF40" s="52"/>
      <c r="EG40" s="52"/>
      <c r="EH40" s="52"/>
      <c r="EI40" s="52"/>
      <c r="EJ40" s="52"/>
      <c r="EK40" s="52"/>
      <c r="EL40" s="52"/>
      <c r="EM40" s="52"/>
      <c r="EN40" s="52"/>
      <c r="EO40" s="52"/>
      <c r="EP40" s="52"/>
      <c r="EQ40" s="52"/>
      <c r="ER40" s="52"/>
      <c r="ES40" s="52"/>
      <c r="ET40" s="52"/>
      <c r="EU40" s="52"/>
      <c r="EV40" s="52"/>
      <c r="EW40" s="52"/>
      <c r="EX40" s="52"/>
      <c r="EY40" s="52"/>
      <c r="EZ40" s="52"/>
      <c r="FA40" s="52"/>
      <c r="FB40" s="52"/>
      <c r="FC40" s="52"/>
      <c r="FD40" s="52"/>
      <c r="FE40" s="52"/>
      <c r="FF40" s="52"/>
      <c r="FG40" s="52"/>
      <c r="FH40" s="52"/>
      <c r="FI40" s="52"/>
      <c r="FJ40" s="52"/>
      <c r="FK40" s="52"/>
      <c r="FL40" s="52"/>
      <c r="FM40" s="52"/>
      <c r="FN40" s="52"/>
      <c r="FO40" s="52"/>
      <c r="FP40" s="52"/>
      <c r="FQ40" s="52"/>
      <c r="FR40" s="52"/>
      <c r="FS40" s="52"/>
      <c r="FT40" s="52"/>
      <c r="FU40" s="52"/>
      <c r="FV40" s="52"/>
      <c r="FW40" s="52"/>
      <c r="FX40" s="52"/>
      <c r="FY40" s="52"/>
      <c r="FZ40" s="52"/>
      <c r="GA40" s="52"/>
      <c r="GB40" s="52"/>
      <c r="GC40" s="52"/>
      <c r="GD40" s="52"/>
      <c r="GE40" s="52"/>
      <c r="GF40" s="52"/>
      <c r="GG40" s="52"/>
      <c r="GH40" s="52"/>
      <c r="GI40" s="52"/>
      <c r="GJ40" s="52"/>
      <c r="GK40" s="52"/>
      <c r="GL40" s="52"/>
      <c r="GM40" s="52"/>
      <c r="GN40" s="52"/>
      <c r="GO40" s="52"/>
      <c r="GP40" s="52"/>
      <c r="GQ40" s="52"/>
      <c r="GR40" s="52"/>
      <c r="GS40" s="52"/>
      <c r="GT40" s="52"/>
      <c r="GU40" s="52"/>
      <c r="GV40" s="52"/>
      <c r="GW40" s="52"/>
      <c r="GX40" s="52"/>
      <c r="GY40" s="52"/>
      <c r="GZ40" s="52"/>
      <c r="HA40" s="52"/>
      <c r="HB40" s="52"/>
      <c r="HC40" s="52"/>
      <c r="HD40" s="52"/>
      <c r="HE40" s="52"/>
      <c r="HF40" s="52"/>
      <c r="HG40" s="52"/>
      <c r="HH40" s="52"/>
      <c r="HI40" s="52"/>
      <c r="HJ40" s="52"/>
      <c r="HK40" s="52"/>
      <c r="HL40" s="52"/>
      <c r="HM40" s="52"/>
      <c r="HN40" s="52"/>
      <c r="HO40" s="52"/>
      <c r="HP40" s="52"/>
      <c r="HQ40" s="52"/>
      <c r="HR40" s="52"/>
      <c r="HS40" s="52"/>
      <c r="HT40" s="52"/>
      <c r="HU40" s="52"/>
      <c r="HV40" s="52"/>
      <c r="HW40" s="52"/>
      <c r="HX40" s="52"/>
      <c r="HY40" s="52"/>
      <c r="HZ40" s="52"/>
      <c r="IA40" s="52"/>
      <c r="IB40" s="52"/>
      <c r="IC40" s="52"/>
      <c r="ID40" s="52"/>
      <c r="IE40" s="52"/>
      <c r="IF40" s="52"/>
      <c r="IG40" s="52"/>
      <c r="IH40" s="52"/>
      <c r="II40" s="52"/>
      <c r="IJ40" s="52"/>
      <c r="IK40" s="52"/>
      <c r="IL40" s="52"/>
      <c r="IM40" s="52"/>
      <c r="IN40" s="52"/>
      <c r="IO40" s="52"/>
      <c r="IP40" s="52"/>
      <c r="IQ40" s="52"/>
      <c r="IR40" s="52"/>
      <c r="IS40" s="52"/>
      <c r="IT40" s="52"/>
      <c r="IU40" s="52"/>
      <c r="IV40" s="52"/>
    </row>
    <row r="41" spans="1:256" s="52" customFormat="1" ht="58.95" customHeight="1" x14ac:dyDescent="0.3">
      <c r="A41" s="83" t="s">
        <v>302</v>
      </c>
      <c r="B41" s="310" t="s">
        <v>304</v>
      </c>
      <c r="C41" s="45"/>
      <c r="D41" s="45"/>
      <c r="E41" s="45">
        <v>106</v>
      </c>
      <c r="F41" s="45">
        <v>106</v>
      </c>
      <c r="G41" s="45">
        <v>106</v>
      </c>
      <c r="H41" s="51"/>
    </row>
    <row r="42" spans="1:256" s="66" customFormat="1" ht="15.6" x14ac:dyDescent="0.3">
      <c r="A42" s="295"/>
      <c r="B42" s="295"/>
      <c r="C42" s="143"/>
      <c r="D42" s="144"/>
      <c r="E42" s="144"/>
      <c r="F42" s="144"/>
      <c r="G42" s="144"/>
      <c r="H42" s="144"/>
      <c r="I42" s="51"/>
      <c r="J42" s="54" t="s">
        <v>48</v>
      </c>
      <c r="K42" s="55"/>
      <c r="L42" s="55"/>
      <c r="M42" s="55"/>
      <c r="N42" s="52"/>
      <c r="O42" s="52"/>
      <c r="P42" s="52"/>
      <c r="Q42" s="52"/>
      <c r="R42" s="52"/>
      <c r="S42" s="52"/>
      <c r="T42" s="52"/>
      <c r="U42" s="52"/>
      <c r="V42" s="52"/>
      <c r="W42" s="52"/>
      <c r="X42" s="52"/>
      <c r="Y42" s="52"/>
      <c r="Z42" s="52"/>
      <c r="AA42" s="52"/>
      <c r="AB42" s="52"/>
      <c r="AC42" s="52"/>
      <c r="AD42" s="52"/>
      <c r="AE42" s="52"/>
      <c r="AF42" s="52"/>
      <c r="AG42" s="52"/>
      <c r="AH42" s="52"/>
      <c r="AI42" s="52"/>
      <c r="AJ42" s="52"/>
      <c r="AK42" s="52"/>
      <c r="AL42" s="52"/>
      <c r="AM42" s="52"/>
      <c r="AN42" s="52"/>
      <c r="AO42" s="52"/>
      <c r="AP42" s="52"/>
      <c r="AQ42" s="52"/>
      <c r="AR42" s="52"/>
      <c r="AS42" s="52"/>
      <c r="AT42" s="52"/>
      <c r="AU42" s="52"/>
      <c r="AV42" s="52"/>
      <c r="AW42" s="52"/>
      <c r="AX42" s="52"/>
      <c r="AY42" s="52"/>
      <c r="AZ42" s="52"/>
      <c r="BA42" s="52"/>
      <c r="BB42" s="52"/>
      <c r="BC42" s="52"/>
      <c r="BD42" s="52"/>
      <c r="BE42" s="52"/>
      <c r="BF42" s="52"/>
      <c r="BG42" s="52"/>
      <c r="BH42" s="52"/>
      <c r="BI42" s="52"/>
      <c r="BJ42" s="52"/>
      <c r="BK42" s="52"/>
      <c r="BL42" s="52"/>
      <c r="BM42" s="52"/>
      <c r="BN42" s="52"/>
      <c r="BO42" s="52"/>
      <c r="BP42" s="52"/>
      <c r="BQ42" s="52"/>
      <c r="BR42" s="52"/>
      <c r="BS42" s="52"/>
      <c r="BT42" s="52"/>
      <c r="BU42" s="52"/>
      <c r="BV42" s="52"/>
      <c r="BW42" s="52"/>
      <c r="BX42" s="52"/>
      <c r="BY42" s="52"/>
      <c r="BZ42" s="52"/>
      <c r="CA42" s="52"/>
      <c r="CB42" s="52"/>
      <c r="CC42" s="52"/>
      <c r="CD42" s="52"/>
      <c r="CE42" s="52"/>
      <c r="CF42" s="52"/>
      <c r="CG42" s="52"/>
      <c r="CH42" s="52"/>
      <c r="CI42" s="52"/>
      <c r="CJ42" s="52"/>
      <c r="CK42" s="52"/>
      <c r="CL42" s="52"/>
      <c r="CM42" s="52"/>
      <c r="CN42" s="52"/>
      <c r="CO42" s="52"/>
      <c r="CP42" s="52"/>
      <c r="CQ42" s="52"/>
      <c r="CR42" s="52"/>
      <c r="CS42" s="52"/>
      <c r="CT42" s="52"/>
      <c r="CU42" s="52"/>
      <c r="CV42" s="52"/>
      <c r="CW42" s="52"/>
      <c r="CX42" s="52"/>
      <c r="CY42" s="52"/>
      <c r="CZ42" s="52"/>
      <c r="DA42" s="52"/>
      <c r="DB42" s="52"/>
      <c r="DC42" s="52"/>
      <c r="DD42" s="52"/>
      <c r="DE42" s="52"/>
      <c r="DF42" s="52"/>
      <c r="DG42" s="52"/>
      <c r="DH42" s="52"/>
      <c r="DI42" s="52"/>
      <c r="DJ42" s="52"/>
      <c r="DK42" s="52"/>
      <c r="DL42" s="52"/>
      <c r="DM42" s="52"/>
      <c r="DN42" s="52"/>
      <c r="DO42" s="52"/>
      <c r="DP42" s="52"/>
      <c r="DQ42" s="52"/>
      <c r="DR42" s="52"/>
      <c r="DS42" s="52"/>
      <c r="DT42" s="52"/>
      <c r="DU42" s="52"/>
      <c r="DV42" s="52"/>
      <c r="DW42" s="52"/>
      <c r="DX42" s="52"/>
      <c r="DY42" s="52"/>
      <c r="DZ42" s="52"/>
      <c r="EA42" s="52"/>
      <c r="EB42" s="52"/>
      <c r="EC42" s="52"/>
      <c r="ED42" s="52"/>
      <c r="EE42" s="52"/>
      <c r="EF42" s="52"/>
      <c r="EG42" s="52"/>
      <c r="EH42" s="52"/>
      <c r="EI42" s="52"/>
      <c r="EJ42" s="52"/>
      <c r="EK42" s="52"/>
      <c r="EL42" s="52"/>
      <c r="EM42" s="52"/>
      <c r="EN42" s="52"/>
      <c r="EO42" s="52"/>
      <c r="EP42" s="52"/>
      <c r="EQ42" s="52"/>
      <c r="ER42" s="52"/>
      <c r="ES42" s="52"/>
      <c r="ET42" s="52"/>
      <c r="EU42" s="52"/>
      <c r="EV42" s="52"/>
      <c r="EW42" s="52"/>
      <c r="EX42" s="52"/>
      <c r="EY42" s="52"/>
      <c r="EZ42" s="52"/>
      <c r="FA42" s="52"/>
      <c r="FB42" s="52"/>
      <c r="FC42" s="52"/>
      <c r="FD42" s="52"/>
      <c r="FE42" s="52"/>
      <c r="FF42" s="52"/>
      <c r="FG42" s="52"/>
      <c r="FH42" s="52"/>
      <c r="FI42" s="52"/>
      <c r="FJ42" s="52"/>
      <c r="FK42" s="52"/>
      <c r="FL42" s="52"/>
      <c r="FM42" s="52"/>
      <c r="FN42" s="52"/>
      <c r="FO42" s="52"/>
      <c r="FP42" s="52"/>
      <c r="FQ42" s="52"/>
      <c r="FR42" s="52"/>
      <c r="FS42" s="52"/>
      <c r="FT42" s="52"/>
      <c r="FU42" s="52"/>
      <c r="FV42" s="52"/>
      <c r="FW42" s="52"/>
      <c r="FX42" s="52"/>
      <c r="FY42" s="52"/>
      <c r="FZ42" s="52"/>
      <c r="GA42" s="52"/>
      <c r="GB42" s="52"/>
      <c r="GC42" s="52"/>
      <c r="GD42" s="52"/>
      <c r="GE42" s="52"/>
      <c r="GF42" s="52"/>
      <c r="GG42" s="52"/>
      <c r="GH42" s="52"/>
      <c r="GI42" s="52"/>
      <c r="GJ42" s="52"/>
      <c r="GK42" s="52"/>
      <c r="GL42" s="52"/>
      <c r="GM42" s="52"/>
      <c r="GN42" s="52"/>
      <c r="GO42" s="52"/>
      <c r="GP42" s="52"/>
      <c r="GQ42" s="52"/>
      <c r="GR42" s="52"/>
      <c r="GS42" s="52"/>
      <c r="GT42" s="52"/>
      <c r="GU42" s="52"/>
      <c r="GV42" s="52"/>
      <c r="GW42" s="52"/>
      <c r="GX42" s="52"/>
      <c r="GY42" s="52"/>
      <c r="GZ42" s="52"/>
      <c r="HA42" s="52"/>
      <c r="HB42" s="52"/>
      <c r="HC42" s="52"/>
      <c r="HD42" s="52"/>
      <c r="HE42" s="52"/>
      <c r="HF42" s="52"/>
      <c r="HG42" s="52"/>
      <c r="HH42" s="52"/>
      <c r="HI42" s="52"/>
      <c r="HJ42" s="52"/>
      <c r="HK42" s="52"/>
      <c r="HL42" s="52"/>
      <c r="HM42" s="52"/>
      <c r="HN42" s="52"/>
      <c r="HO42" s="52"/>
      <c r="HP42" s="52"/>
      <c r="HQ42" s="52"/>
      <c r="HR42" s="52"/>
      <c r="HS42" s="52"/>
      <c r="HT42" s="52"/>
      <c r="HU42" s="52"/>
      <c r="HV42" s="52"/>
      <c r="HW42" s="52"/>
      <c r="HX42" s="52"/>
      <c r="HY42" s="52"/>
      <c r="HZ42" s="52"/>
      <c r="IA42" s="52"/>
      <c r="IB42" s="52"/>
      <c r="IC42" s="52"/>
      <c r="ID42" s="52"/>
      <c r="IE42" s="52"/>
      <c r="IF42" s="52"/>
      <c r="IG42" s="52"/>
      <c r="IH42" s="52"/>
      <c r="II42" s="52"/>
      <c r="IJ42" s="52"/>
      <c r="IK42" s="52"/>
      <c r="IL42" s="52"/>
      <c r="IM42" s="52"/>
      <c r="IN42" s="52"/>
      <c r="IO42" s="52"/>
      <c r="IP42" s="52"/>
      <c r="IQ42" s="52"/>
      <c r="IR42" s="52"/>
      <c r="IS42" s="52"/>
      <c r="IT42" s="52"/>
      <c r="IU42" s="52"/>
      <c r="IV42" s="52"/>
    </row>
    <row r="43" spans="1:256" s="66" customFormat="1" ht="22.95" customHeight="1" x14ac:dyDescent="0.3">
      <c r="A43" s="687" t="s">
        <v>56</v>
      </c>
      <c r="B43" s="687" t="s">
        <v>5</v>
      </c>
      <c r="C43" s="687" t="s">
        <v>300</v>
      </c>
      <c r="D43" s="687" t="s">
        <v>301</v>
      </c>
      <c r="E43" s="687" t="s">
        <v>37</v>
      </c>
      <c r="F43" s="687"/>
      <c r="G43" s="687"/>
      <c r="I43" s="68"/>
    </row>
    <row r="44" spans="1:256" s="66" customFormat="1" ht="22.95" customHeight="1" x14ac:dyDescent="0.3">
      <c r="A44" s="687"/>
      <c r="B44" s="687"/>
      <c r="C44" s="687"/>
      <c r="D44" s="687"/>
      <c r="E44" s="497" t="s">
        <v>105</v>
      </c>
      <c r="F44" s="497" t="s">
        <v>210</v>
      </c>
      <c r="G44" s="497" t="s">
        <v>284</v>
      </c>
      <c r="I44" s="68"/>
    </row>
    <row r="45" spans="1:256" s="66" customFormat="1" ht="24.6" customHeight="1" x14ac:dyDescent="0.3">
      <c r="A45" s="117" t="s">
        <v>76</v>
      </c>
      <c r="B45" s="83"/>
      <c r="C45" s="49">
        <f>18617-211</f>
        <v>18406</v>
      </c>
      <c r="D45" s="49">
        <v>19510</v>
      </c>
      <c r="E45" s="298">
        <v>20681</v>
      </c>
      <c r="F45" s="298">
        <v>21921</v>
      </c>
      <c r="G45" s="298">
        <v>23018</v>
      </c>
      <c r="I45" s="68"/>
    </row>
    <row r="46" spans="1:256" s="66" customFormat="1" ht="33.6" customHeight="1" x14ac:dyDescent="0.3">
      <c r="A46" s="296" t="s">
        <v>16</v>
      </c>
      <c r="B46" s="145" t="s">
        <v>14</v>
      </c>
      <c r="C46" s="140">
        <f t="shared" ref="C46:G46" si="1">C45</f>
        <v>18406</v>
      </c>
      <c r="D46" s="140">
        <f t="shared" si="1"/>
        <v>19510</v>
      </c>
      <c r="E46" s="140">
        <f t="shared" si="1"/>
        <v>20681</v>
      </c>
      <c r="F46" s="140">
        <f t="shared" si="1"/>
        <v>21921</v>
      </c>
      <c r="G46" s="140">
        <f t="shared" si="1"/>
        <v>23018</v>
      </c>
      <c r="I46" s="68"/>
    </row>
    <row r="47" spans="1:256" s="66" customFormat="1" ht="15.6" x14ac:dyDescent="0.3">
      <c r="A47" s="308"/>
      <c r="B47" s="308"/>
      <c r="I47" s="68"/>
    </row>
    <row r="50" spans="7:7" x14ac:dyDescent="0.3">
      <c r="G50" s="53" t="s">
        <v>48</v>
      </c>
    </row>
  </sheetData>
  <mergeCells count="37">
    <mergeCell ref="D7:G7"/>
    <mergeCell ref="F1:G1"/>
    <mergeCell ref="D2:G2"/>
    <mergeCell ref="D3:G3"/>
    <mergeCell ref="D4:G4"/>
    <mergeCell ref="D6:G6"/>
    <mergeCell ref="A33:H33"/>
    <mergeCell ref="A18:K18"/>
    <mergeCell ref="A20:G20"/>
    <mergeCell ref="A21:G21"/>
    <mergeCell ref="A24:G24"/>
    <mergeCell ref="A25:J25"/>
    <mergeCell ref="A26:G26"/>
    <mergeCell ref="A28:A29"/>
    <mergeCell ref="B28:B29"/>
    <mergeCell ref="C28:C29"/>
    <mergeCell ref="D28:D29"/>
    <mergeCell ref="E28:G28"/>
    <mergeCell ref="A35:G35"/>
    <mergeCell ref="A37:G37"/>
    <mergeCell ref="A38:A39"/>
    <mergeCell ref="B38:B39"/>
    <mergeCell ref="C38:C39"/>
    <mergeCell ref="D38:D39"/>
    <mergeCell ref="E38:G38"/>
    <mergeCell ref="A16:K16"/>
    <mergeCell ref="A17:G17"/>
    <mergeCell ref="B14:E14"/>
    <mergeCell ref="A13:G13"/>
    <mergeCell ref="D8:G8"/>
    <mergeCell ref="D9:G9"/>
    <mergeCell ref="D10:G10"/>
    <mergeCell ref="A43:A44"/>
    <mergeCell ref="B43:B44"/>
    <mergeCell ref="C43:C44"/>
    <mergeCell ref="D43:D44"/>
    <mergeCell ref="E43:G43"/>
  </mergeCells>
  <hyperlinks>
    <hyperlink ref="G2" r:id="rId1" display="jl:31665116.100 "/>
  </hyperlinks>
  <pageMargins left="0.39370078740157483" right="0.19685039370078741" top="0.39370078740157483" bottom="0.39370078740157483" header="0.59055118110236227" footer="0.98425196850393704"/>
  <pageSetup paperSize="9" scale="75" orientation="landscape" useFirstPageNumber="1" r:id="rId2"/>
  <headerFooter alignWithMargins="0">
    <oddHeader>&amp;C&amp;P</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M76"/>
  <sheetViews>
    <sheetView topLeftCell="A46" zoomScale="60" zoomScaleNormal="60" zoomScaleSheetLayoutView="70" workbookViewId="0">
      <selection activeCell="I60" sqref="I60"/>
    </sheetView>
  </sheetViews>
  <sheetFormatPr defaultRowHeight="13.8" x14ac:dyDescent="0.3"/>
  <cols>
    <col min="1" max="1" width="44.33203125" style="500" customWidth="1"/>
    <col min="2" max="2" width="19.33203125" style="500" customWidth="1"/>
    <col min="3" max="3" width="15" style="501" customWidth="1"/>
    <col min="4" max="4" width="16.33203125" style="501" customWidth="1"/>
    <col min="5" max="5" width="15.33203125" style="501" customWidth="1"/>
    <col min="6" max="6" width="14.109375" style="501" customWidth="1"/>
    <col min="7" max="7" width="15.88671875" style="501" customWidth="1"/>
    <col min="8" max="8" width="32.88671875" style="501" customWidth="1"/>
    <col min="9" max="9" width="11" style="514" customWidth="1"/>
    <col min="10" max="10" width="11.109375" style="501" customWidth="1"/>
    <col min="11" max="12" width="13.33203125" style="501" customWidth="1"/>
    <col min="13" max="13" width="13.88671875" style="501" customWidth="1"/>
    <col min="14" max="17" width="9.109375" style="501" customWidth="1"/>
    <col min="18" max="256" width="8.88671875" style="501"/>
    <col min="257" max="257" width="46.109375" style="501" customWidth="1"/>
    <col min="258" max="258" width="30.6640625" style="501" customWidth="1"/>
    <col min="259" max="259" width="20.88671875" style="501" customWidth="1"/>
    <col min="260" max="261" width="20.33203125" style="501" customWidth="1"/>
    <col min="262" max="262" width="14.6640625" style="501" customWidth="1"/>
    <col min="263" max="263" width="14" style="501" customWidth="1"/>
    <col min="264" max="264" width="32.88671875" style="501" customWidth="1"/>
    <col min="265" max="265" width="11" style="501" customWidth="1"/>
    <col min="266" max="266" width="11.109375" style="501" customWidth="1"/>
    <col min="267" max="268" width="13.33203125" style="501" customWidth="1"/>
    <col min="269" max="269" width="13.88671875" style="501" customWidth="1"/>
    <col min="270" max="273" width="9.109375" style="501" customWidth="1"/>
    <col min="274" max="512" width="8.88671875" style="501"/>
    <col min="513" max="513" width="46.109375" style="501" customWidth="1"/>
    <col min="514" max="514" width="30.6640625" style="501" customWidth="1"/>
    <col min="515" max="515" width="20.88671875" style="501" customWidth="1"/>
    <col min="516" max="517" width="20.33203125" style="501" customWidth="1"/>
    <col min="518" max="518" width="14.6640625" style="501" customWidth="1"/>
    <col min="519" max="519" width="14" style="501" customWidth="1"/>
    <col min="520" max="520" width="32.88671875" style="501" customWidth="1"/>
    <col min="521" max="521" width="11" style="501" customWidth="1"/>
    <col min="522" max="522" width="11.109375" style="501" customWidth="1"/>
    <col min="523" max="524" width="13.33203125" style="501" customWidth="1"/>
    <col min="525" max="525" width="13.88671875" style="501" customWidth="1"/>
    <col min="526" max="529" width="9.109375" style="501" customWidth="1"/>
    <col min="530" max="768" width="8.88671875" style="501"/>
    <col min="769" max="769" width="46.109375" style="501" customWidth="1"/>
    <col min="770" max="770" width="30.6640625" style="501" customWidth="1"/>
    <col min="771" max="771" width="20.88671875" style="501" customWidth="1"/>
    <col min="772" max="773" width="20.33203125" style="501" customWidth="1"/>
    <col min="774" max="774" width="14.6640625" style="501" customWidth="1"/>
    <col min="775" max="775" width="14" style="501" customWidth="1"/>
    <col min="776" max="776" width="32.88671875" style="501" customWidth="1"/>
    <col min="777" max="777" width="11" style="501" customWidth="1"/>
    <col min="778" max="778" width="11.109375" style="501" customWidth="1"/>
    <col min="779" max="780" width="13.33203125" style="501" customWidth="1"/>
    <col min="781" max="781" width="13.88671875" style="501" customWidth="1"/>
    <col min="782" max="785" width="9.109375" style="501" customWidth="1"/>
    <col min="786" max="1024" width="8.88671875" style="501"/>
    <col min="1025" max="1025" width="46.109375" style="501" customWidth="1"/>
    <col min="1026" max="1026" width="30.6640625" style="501" customWidth="1"/>
    <col min="1027" max="1027" width="20.88671875" style="501" customWidth="1"/>
    <col min="1028" max="1029" width="20.33203125" style="501" customWidth="1"/>
    <col min="1030" max="1030" width="14.6640625" style="501" customWidth="1"/>
    <col min="1031" max="1031" width="14" style="501" customWidth="1"/>
    <col min="1032" max="1032" width="32.88671875" style="501" customWidth="1"/>
    <col min="1033" max="1033" width="11" style="501" customWidth="1"/>
    <col min="1034" max="1034" width="11.109375" style="501" customWidth="1"/>
    <col min="1035" max="1036" width="13.33203125" style="501" customWidth="1"/>
    <col min="1037" max="1037" width="13.88671875" style="501" customWidth="1"/>
    <col min="1038" max="1041" width="9.109375" style="501" customWidth="1"/>
    <col min="1042" max="1280" width="8.88671875" style="501"/>
    <col min="1281" max="1281" width="46.109375" style="501" customWidth="1"/>
    <col min="1282" max="1282" width="30.6640625" style="501" customWidth="1"/>
    <col min="1283" max="1283" width="20.88671875" style="501" customWidth="1"/>
    <col min="1284" max="1285" width="20.33203125" style="501" customWidth="1"/>
    <col min="1286" max="1286" width="14.6640625" style="501" customWidth="1"/>
    <col min="1287" max="1287" width="14" style="501" customWidth="1"/>
    <col min="1288" max="1288" width="32.88671875" style="501" customWidth="1"/>
    <col min="1289" max="1289" width="11" style="501" customWidth="1"/>
    <col min="1290" max="1290" width="11.109375" style="501" customWidth="1"/>
    <col min="1291" max="1292" width="13.33203125" style="501" customWidth="1"/>
    <col min="1293" max="1293" width="13.88671875" style="501" customWidth="1"/>
    <col min="1294" max="1297" width="9.109375" style="501" customWidth="1"/>
    <col min="1298" max="1536" width="8.88671875" style="501"/>
    <col min="1537" max="1537" width="46.109375" style="501" customWidth="1"/>
    <col min="1538" max="1538" width="30.6640625" style="501" customWidth="1"/>
    <col min="1539" max="1539" width="20.88671875" style="501" customWidth="1"/>
    <col min="1540" max="1541" width="20.33203125" style="501" customWidth="1"/>
    <col min="1542" max="1542" width="14.6640625" style="501" customWidth="1"/>
    <col min="1543" max="1543" width="14" style="501" customWidth="1"/>
    <col min="1544" max="1544" width="32.88671875" style="501" customWidth="1"/>
    <col min="1545" max="1545" width="11" style="501" customWidth="1"/>
    <col min="1546" max="1546" width="11.109375" style="501" customWidth="1"/>
    <col min="1547" max="1548" width="13.33203125" style="501" customWidth="1"/>
    <col min="1549" max="1549" width="13.88671875" style="501" customWidth="1"/>
    <col min="1550" max="1553" width="9.109375" style="501" customWidth="1"/>
    <col min="1554" max="1792" width="8.88671875" style="501"/>
    <col min="1793" max="1793" width="46.109375" style="501" customWidth="1"/>
    <col min="1794" max="1794" width="30.6640625" style="501" customWidth="1"/>
    <col min="1795" max="1795" width="20.88671875" style="501" customWidth="1"/>
    <col min="1796" max="1797" width="20.33203125" style="501" customWidth="1"/>
    <col min="1798" max="1798" width="14.6640625" style="501" customWidth="1"/>
    <col min="1799" max="1799" width="14" style="501" customWidth="1"/>
    <col min="1800" max="1800" width="32.88671875" style="501" customWidth="1"/>
    <col min="1801" max="1801" width="11" style="501" customWidth="1"/>
    <col min="1802" max="1802" width="11.109375" style="501" customWidth="1"/>
    <col min="1803" max="1804" width="13.33203125" style="501" customWidth="1"/>
    <col min="1805" max="1805" width="13.88671875" style="501" customWidth="1"/>
    <col min="1806" max="1809" width="9.109375" style="501" customWidth="1"/>
    <col min="1810" max="2048" width="8.88671875" style="501"/>
    <col min="2049" max="2049" width="46.109375" style="501" customWidth="1"/>
    <col min="2050" max="2050" width="30.6640625" style="501" customWidth="1"/>
    <col min="2051" max="2051" width="20.88671875" style="501" customWidth="1"/>
    <col min="2052" max="2053" width="20.33203125" style="501" customWidth="1"/>
    <col min="2054" max="2054" width="14.6640625" style="501" customWidth="1"/>
    <col min="2055" max="2055" width="14" style="501" customWidth="1"/>
    <col min="2056" max="2056" width="32.88671875" style="501" customWidth="1"/>
    <col min="2057" max="2057" width="11" style="501" customWidth="1"/>
    <col min="2058" max="2058" width="11.109375" style="501" customWidth="1"/>
    <col min="2059" max="2060" width="13.33203125" style="501" customWidth="1"/>
    <col min="2061" max="2061" width="13.88671875" style="501" customWidth="1"/>
    <col min="2062" max="2065" width="9.109375" style="501" customWidth="1"/>
    <col min="2066" max="2304" width="8.88671875" style="501"/>
    <col min="2305" max="2305" width="46.109375" style="501" customWidth="1"/>
    <col min="2306" max="2306" width="30.6640625" style="501" customWidth="1"/>
    <col min="2307" max="2307" width="20.88671875" style="501" customWidth="1"/>
    <col min="2308" max="2309" width="20.33203125" style="501" customWidth="1"/>
    <col min="2310" max="2310" width="14.6640625" style="501" customWidth="1"/>
    <col min="2311" max="2311" width="14" style="501" customWidth="1"/>
    <col min="2312" max="2312" width="32.88671875" style="501" customWidth="1"/>
    <col min="2313" max="2313" width="11" style="501" customWidth="1"/>
    <col min="2314" max="2314" width="11.109375" style="501" customWidth="1"/>
    <col min="2315" max="2316" width="13.33203125" style="501" customWidth="1"/>
    <col min="2317" max="2317" width="13.88671875" style="501" customWidth="1"/>
    <col min="2318" max="2321" width="9.109375" style="501" customWidth="1"/>
    <col min="2322" max="2560" width="8.88671875" style="501"/>
    <col min="2561" max="2561" width="46.109375" style="501" customWidth="1"/>
    <col min="2562" max="2562" width="30.6640625" style="501" customWidth="1"/>
    <col min="2563" max="2563" width="20.88671875" style="501" customWidth="1"/>
    <col min="2564" max="2565" width="20.33203125" style="501" customWidth="1"/>
    <col min="2566" max="2566" width="14.6640625" style="501" customWidth="1"/>
    <col min="2567" max="2567" width="14" style="501" customWidth="1"/>
    <col min="2568" max="2568" width="32.88671875" style="501" customWidth="1"/>
    <col min="2569" max="2569" width="11" style="501" customWidth="1"/>
    <col min="2570" max="2570" width="11.109375" style="501" customWidth="1"/>
    <col min="2571" max="2572" width="13.33203125" style="501" customWidth="1"/>
    <col min="2573" max="2573" width="13.88671875" style="501" customWidth="1"/>
    <col min="2574" max="2577" width="9.109375" style="501" customWidth="1"/>
    <col min="2578" max="2816" width="8.88671875" style="501"/>
    <col min="2817" max="2817" width="46.109375" style="501" customWidth="1"/>
    <col min="2818" max="2818" width="30.6640625" style="501" customWidth="1"/>
    <col min="2819" max="2819" width="20.88671875" style="501" customWidth="1"/>
    <col min="2820" max="2821" width="20.33203125" style="501" customWidth="1"/>
    <col min="2822" max="2822" width="14.6640625" style="501" customWidth="1"/>
    <col min="2823" max="2823" width="14" style="501" customWidth="1"/>
    <col min="2824" max="2824" width="32.88671875" style="501" customWidth="1"/>
    <col min="2825" max="2825" width="11" style="501" customWidth="1"/>
    <col min="2826" max="2826" width="11.109375" style="501" customWidth="1"/>
    <col min="2827" max="2828" width="13.33203125" style="501" customWidth="1"/>
    <col min="2829" max="2829" width="13.88671875" style="501" customWidth="1"/>
    <col min="2830" max="2833" width="9.109375" style="501" customWidth="1"/>
    <col min="2834" max="3072" width="8.88671875" style="501"/>
    <col min="3073" max="3073" width="46.109375" style="501" customWidth="1"/>
    <col min="3074" max="3074" width="30.6640625" style="501" customWidth="1"/>
    <col min="3075" max="3075" width="20.88671875" style="501" customWidth="1"/>
    <col min="3076" max="3077" width="20.33203125" style="501" customWidth="1"/>
    <col min="3078" max="3078" width="14.6640625" style="501" customWidth="1"/>
    <col min="3079" max="3079" width="14" style="501" customWidth="1"/>
    <col min="3080" max="3080" width="32.88671875" style="501" customWidth="1"/>
    <col min="3081" max="3081" width="11" style="501" customWidth="1"/>
    <col min="3082" max="3082" width="11.109375" style="501" customWidth="1"/>
    <col min="3083" max="3084" width="13.33203125" style="501" customWidth="1"/>
    <col min="3085" max="3085" width="13.88671875" style="501" customWidth="1"/>
    <col min="3086" max="3089" width="9.109375" style="501" customWidth="1"/>
    <col min="3090" max="3328" width="8.88671875" style="501"/>
    <col min="3329" max="3329" width="46.109375" style="501" customWidth="1"/>
    <col min="3330" max="3330" width="30.6640625" style="501" customWidth="1"/>
    <col min="3331" max="3331" width="20.88671875" style="501" customWidth="1"/>
    <col min="3332" max="3333" width="20.33203125" style="501" customWidth="1"/>
    <col min="3334" max="3334" width="14.6640625" style="501" customWidth="1"/>
    <col min="3335" max="3335" width="14" style="501" customWidth="1"/>
    <col min="3336" max="3336" width="32.88671875" style="501" customWidth="1"/>
    <col min="3337" max="3337" width="11" style="501" customWidth="1"/>
    <col min="3338" max="3338" width="11.109375" style="501" customWidth="1"/>
    <col min="3339" max="3340" width="13.33203125" style="501" customWidth="1"/>
    <col min="3341" max="3341" width="13.88671875" style="501" customWidth="1"/>
    <col min="3342" max="3345" width="9.109375" style="501" customWidth="1"/>
    <col min="3346" max="3584" width="8.88671875" style="501"/>
    <col min="3585" max="3585" width="46.109375" style="501" customWidth="1"/>
    <col min="3586" max="3586" width="30.6640625" style="501" customWidth="1"/>
    <col min="3587" max="3587" width="20.88671875" style="501" customWidth="1"/>
    <col min="3588" max="3589" width="20.33203125" style="501" customWidth="1"/>
    <col min="3590" max="3590" width="14.6640625" style="501" customWidth="1"/>
    <col min="3591" max="3591" width="14" style="501" customWidth="1"/>
    <col min="3592" max="3592" width="32.88671875" style="501" customWidth="1"/>
    <col min="3593" max="3593" width="11" style="501" customWidth="1"/>
    <col min="3594" max="3594" width="11.109375" style="501" customWidth="1"/>
    <col min="3595" max="3596" width="13.33203125" style="501" customWidth="1"/>
    <col min="3597" max="3597" width="13.88671875" style="501" customWidth="1"/>
    <col min="3598" max="3601" width="9.109375" style="501" customWidth="1"/>
    <col min="3602" max="3840" width="8.88671875" style="501"/>
    <col min="3841" max="3841" width="46.109375" style="501" customWidth="1"/>
    <col min="3842" max="3842" width="30.6640625" style="501" customWidth="1"/>
    <col min="3843" max="3843" width="20.88671875" style="501" customWidth="1"/>
    <col min="3844" max="3845" width="20.33203125" style="501" customWidth="1"/>
    <col min="3846" max="3846" width="14.6640625" style="501" customWidth="1"/>
    <col min="3847" max="3847" width="14" style="501" customWidth="1"/>
    <col min="3848" max="3848" width="32.88671875" style="501" customWidth="1"/>
    <col min="3849" max="3849" width="11" style="501" customWidth="1"/>
    <col min="3850" max="3850" width="11.109375" style="501" customWidth="1"/>
    <col min="3851" max="3852" width="13.33203125" style="501" customWidth="1"/>
    <col min="3853" max="3853" width="13.88671875" style="501" customWidth="1"/>
    <col min="3854" max="3857" width="9.109375" style="501" customWidth="1"/>
    <col min="3858" max="4096" width="8.88671875" style="501"/>
    <col min="4097" max="4097" width="46.109375" style="501" customWidth="1"/>
    <col min="4098" max="4098" width="30.6640625" style="501" customWidth="1"/>
    <col min="4099" max="4099" width="20.88671875" style="501" customWidth="1"/>
    <col min="4100" max="4101" width="20.33203125" style="501" customWidth="1"/>
    <col min="4102" max="4102" width="14.6640625" style="501" customWidth="1"/>
    <col min="4103" max="4103" width="14" style="501" customWidth="1"/>
    <col min="4104" max="4104" width="32.88671875" style="501" customWidth="1"/>
    <col min="4105" max="4105" width="11" style="501" customWidth="1"/>
    <col min="4106" max="4106" width="11.109375" style="501" customWidth="1"/>
    <col min="4107" max="4108" width="13.33203125" style="501" customWidth="1"/>
    <col min="4109" max="4109" width="13.88671875" style="501" customWidth="1"/>
    <col min="4110" max="4113" width="9.109375" style="501" customWidth="1"/>
    <col min="4114" max="4352" width="8.88671875" style="501"/>
    <col min="4353" max="4353" width="46.109375" style="501" customWidth="1"/>
    <col min="4354" max="4354" width="30.6640625" style="501" customWidth="1"/>
    <col min="4355" max="4355" width="20.88671875" style="501" customWidth="1"/>
    <col min="4356" max="4357" width="20.33203125" style="501" customWidth="1"/>
    <col min="4358" max="4358" width="14.6640625" style="501" customWidth="1"/>
    <col min="4359" max="4359" width="14" style="501" customWidth="1"/>
    <col min="4360" max="4360" width="32.88671875" style="501" customWidth="1"/>
    <col min="4361" max="4361" width="11" style="501" customWidth="1"/>
    <col min="4362" max="4362" width="11.109375" style="501" customWidth="1"/>
    <col min="4363" max="4364" width="13.33203125" style="501" customWidth="1"/>
    <col min="4365" max="4365" width="13.88671875" style="501" customWidth="1"/>
    <col min="4366" max="4369" width="9.109375" style="501" customWidth="1"/>
    <col min="4370" max="4608" width="8.88671875" style="501"/>
    <col min="4609" max="4609" width="46.109375" style="501" customWidth="1"/>
    <col min="4610" max="4610" width="30.6640625" style="501" customWidth="1"/>
    <col min="4611" max="4611" width="20.88671875" style="501" customWidth="1"/>
    <col min="4612" max="4613" width="20.33203125" style="501" customWidth="1"/>
    <col min="4614" max="4614" width="14.6640625" style="501" customWidth="1"/>
    <col min="4615" max="4615" width="14" style="501" customWidth="1"/>
    <col min="4616" max="4616" width="32.88671875" style="501" customWidth="1"/>
    <col min="4617" max="4617" width="11" style="501" customWidth="1"/>
    <col min="4618" max="4618" width="11.109375" style="501" customWidth="1"/>
    <col min="4619" max="4620" width="13.33203125" style="501" customWidth="1"/>
    <col min="4621" max="4621" width="13.88671875" style="501" customWidth="1"/>
    <col min="4622" max="4625" width="9.109375" style="501" customWidth="1"/>
    <col min="4626" max="4864" width="8.88671875" style="501"/>
    <col min="4865" max="4865" width="46.109375" style="501" customWidth="1"/>
    <col min="4866" max="4866" width="30.6640625" style="501" customWidth="1"/>
    <col min="4867" max="4867" width="20.88671875" style="501" customWidth="1"/>
    <col min="4868" max="4869" width="20.33203125" style="501" customWidth="1"/>
    <col min="4870" max="4870" width="14.6640625" style="501" customWidth="1"/>
    <col min="4871" max="4871" width="14" style="501" customWidth="1"/>
    <col min="4872" max="4872" width="32.88671875" style="501" customWidth="1"/>
    <col min="4873" max="4873" width="11" style="501" customWidth="1"/>
    <col min="4874" max="4874" width="11.109375" style="501" customWidth="1"/>
    <col min="4875" max="4876" width="13.33203125" style="501" customWidth="1"/>
    <col min="4877" max="4877" width="13.88671875" style="501" customWidth="1"/>
    <col min="4878" max="4881" width="9.109375" style="501" customWidth="1"/>
    <col min="4882" max="5120" width="8.88671875" style="501"/>
    <col min="5121" max="5121" width="46.109375" style="501" customWidth="1"/>
    <col min="5122" max="5122" width="30.6640625" style="501" customWidth="1"/>
    <col min="5123" max="5123" width="20.88671875" style="501" customWidth="1"/>
    <col min="5124" max="5125" width="20.33203125" style="501" customWidth="1"/>
    <col min="5126" max="5126" width="14.6640625" style="501" customWidth="1"/>
    <col min="5127" max="5127" width="14" style="501" customWidth="1"/>
    <col min="5128" max="5128" width="32.88671875" style="501" customWidth="1"/>
    <col min="5129" max="5129" width="11" style="501" customWidth="1"/>
    <col min="5130" max="5130" width="11.109375" style="501" customWidth="1"/>
    <col min="5131" max="5132" width="13.33203125" style="501" customWidth="1"/>
    <col min="5133" max="5133" width="13.88671875" style="501" customWidth="1"/>
    <col min="5134" max="5137" width="9.109375" style="501" customWidth="1"/>
    <col min="5138" max="5376" width="8.88671875" style="501"/>
    <col min="5377" max="5377" width="46.109375" style="501" customWidth="1"/>
    <col min="5378" max="5378" width="30.6640625" style="501" customWidth="1"/>
    <col min="5379" max="5379" width="20.88671875" style="501" customWidth="1"/>
    <col min="5380" max="5381" width="20.33203125" style="501" customWidth="1"/>
    <col min="5382" max="5382" width="14.6640625" style="501" customWidth="1"/>
    <col min="5383" max="5383" width="14" style="501" customWidth="1"/>
    <col min="5384" max="5384" width="32.88671875" style="501" customWidth="1"/>
    <col min="5385" max="5385" width="11" style="501" customWidth="1"/>
    <col min="5386" max="5386" width="11.109375" style="501" customWidth="1"/>
    <col min="5387" max="5388" width="13.33203125" style="501" customWidth="1"/>
    <col min="5389" max="5389" width="13.88671875" style="501" customWidth="1"/>
    <col min="5390" max="5393" width="9.109375" style="501" customWidth="1"/>
    <col min="5394" max="5632" width="8.88671875" style="501"/>
    <col min="5633" max="5633" width="46.109375" style="501" customWidth="1"/>
    <col min="5634" max="5634" width="30.6640625" style="501" customWidth="1"/>
    <col min="5635" max="5635" width="20.88671875" style="501" customWidth="1"/>
    <col min="5636" max="5637" width="20.33203125" style="501" customWidth="1"/>
    <col min="5638" max="5638" width="14.6640625" style="501" customWidth="1"/>
    <col min="5639" max="5639" width="14" style="501" customWidth="1"/>
    <col min="5640" max="5640" width="32.88671875" style="501" customWidth="1"/>
    <col min="5641" max="5641" width="11" style="501" customWidth="1"/>
    <col min="5642" max="5642" width="11.109375" style="501" customWidth="1"/>
    <col min="5643" max="5644" width="13.33203125" style="501" customWidth="1"/>
    <col min="5645" max="5645" width="13.88671875" style="501" customWidth="1"/>
    <col min="5646" max="5649" width="9.109375" style="501" customWidth="1"/>
    <col min="5650" max="5888" width="8.88671875" style="501"/>
    <col min="5889" max="5889" width="46.109375" style="501" customWidth="1"/>
    <col min="5890" max="5890" width="30.6640625" style="501" customWidth="1"/>
    <col min="5891" max="5891" width="20.88671875" style="501" customWidth="1"/>
    <col min="5892" max="5893" width="20.33203125" style="501" customWidth="1"/>
    <col min="5894" max="5894" width="14.6640625" style="501" customWidth="1"/>
    <col min="5895" max="5895" width="14" style="501" customWidth="1"/>
    <col min="5896" max="5896" width="32.88671875" style="501" customWidth="1"/>
    <col min="5897" max="5897" width="11" style="501" customWidth="1"/>
    <col min="5898" max="5898" width="11.109375" style="501" customWidth="1"/>
    <col min="5899" max="5900" width="13.33203125" style="501" customWidth="1"/>
    <col min="5901" max="5901" width="13.88671875" style="501" customWidth="1"/>
    <col min="5902" max="5905" width="9.109375" style="501" customWidth="1"/>
    <col min="5906" max="6144" width="8.88671875" style="501"/>
    <col min="6145" max="6145" width="46.109375" style="501" customWidth="1"/>
    <col min="6146" max="6146" width="30.6640625" style="501" customWidth="1"/>
    <col min="6147" max="6147" width="20.88671875" style="501" customWidth="1"/>
    <col min="6148" max="6149" width="20.33203125" style="501" customWidth="1"/>
    <col min="6150" max="6150" width="14.6640625" style="501" customWidth="1"/>
    <col min="6151" max="6151" width="14" style="501" customWidth="1"/>
    <col min="6152" max="6152" width="32.88671875" style="501" customWidth="1"/>
    <col min="6153" max="6153" width="11" style="501" customWidth="1"/>
    <col min="6154" max="6154" width="11.109375" style="501" customWidth="1"/>
    <col min="6155" max="6156" width="13.33203125" style="501" customWidth="1"/>
    <col min="6157" max="6157" width="13.88671875" style="501" customWidth="1"/>
    <col min="6158" max="6161" width="9.109375" style="501" customWidth="1"/>
    <col min="6162" max="6400" width="8.88671875" style="501"/>
    <col min="6401" max="6401" width="46.109375" style="501" customWidth="1"/>
    <col min="6402" max="6402" width="30.6640625" style="501" customWidth="1"/>
    <col min="6403" max="6403" width="20.88671875" style="501" customWidth="1"/>
    <col min="6404" max="6405" width="20.33203125" style="501" customWidth="1"/>
    <col min="6406" max="6406" width="14.6640625" style="501" customWidth="1"/>
    <col min="6407" max="6407" width="14" style="501" customWidth="1"/>
    <col min="6408" max="6408" width="32.88671875" style="501" customWidth="1"/>
    <col min="6409" max="6409" width="11" style="501" customWidth="1"/>
    <col min="6410" max="6410" width="11.109375" style="501" customWidth="1"/>
    <col min="6411" max="6412" width="13.33203125" style="501" customWidth="1"/>
    <col min="6413" max="6413" width="13.88671875" style="501" customWidth="1"/>
    <col min="6414" max="6417" width="9.109375" style="501" customWidth="1"/>
    <col min="6418" max="6656" width="8.88671875" style="501"/>
    <col min="6657" max="6657" width="46.109375" style="501" customWidth="1"/>
    <col min="6658" max="6658" width="30.6640625" style="501" customWidth="1"/>
    <col min="6659" max="6659" width="20.88671875" style="501" customWidth="1"/>
    <col min="6660" max="6661" width="20.33203125" style="501" customWidth="1"/>
    <col min="6662" max="6662" width="14.6640625" style="501" customWidth="1"/>
    <col min="6663" max="6663" width="14" style="501" customWidth="1"/>
    <col min="6664" max="6664" width="32.88671875" style="501" customWidth="1"/>
    <col min="6665" max="6665" width="11" style="501" customWidth="1"/>
    <col min="6666" max="6666" width="11.109375" style="501" customWidth="1"/>
    <col min="6667" max="6668" width="13.33203125" style="501" customWidth="1"/>
    <col min="6669" max="6669" width="13.88671875" style="501" customWidth="1"/>
    <col min="6670" max="6673" width="9.109375" style="501" customWidth="1"/>
    <col min="6674" max="6912" width="8.88671875" style="501"/>
    <col min="6913" max="6913" width="46.109375" style="501" customWidth="1"/>
    <col min="6914" max="6914" width="30.6640625" style="501" customWidth="1"/>
    <col min="6915" max="6915" width="20.88671875" style="501" customWidth="1"/>
    <col min="6916" max="6917" width="20.33203125" style="501" customWidth="1"/>
    <col min="6918" max="6918" width="14.6640625" style="501" customWidth="1"/>
    <col min="6919" max="6919" width="14" style="501" customWidth="1"/>
    <col min="6920" max="6920" width="32.88671875" style="501" customWidth="1"/>
    <col min="6921" max="6921" width="11" style="501" customWidth="1"/>
    <col min="6922" max="6922" width="11.109375" style="501" customWidth="1"/>
    <col min="6923" max="6924" width="13.33203125" style="501" customWidth="1"/>
    <col min="6925" max="6925" width="13.88671875" style="501" customWidth="1"/>
    <col min="6926" max="6929" width="9.109375" style="501" customWidth="1"/>
    <col min="6930" max="7168" width="8.88671875" style="501"/>
    <col min="7169" max="7169" width="46.109375" style="501" customWidth="1"/>
    <col min="7170" max="7170" width="30.6640625" style="501" customWidth="1"/>
    <col min="7171" max="7171" width="20.88671875" style="501" customWidth="1"/>
    <col min="7172" max="7173" width="20.33203125" style="501" customWidth="1"/>
    <col min="7174" max="7174" width="14.6640625" style="501" customWidth="1"/>
    <col min="7175" max="7175" width="14" style="501" customWidth="1"/>
    <col min="7176" max="7176" width="32.88671875" style="501" customWidth="1"/>
    <col min="7177" max="7177" width="11" style="501" customWidth="1"/>
    <col min="7178" max="7178" width="11.109375" style="501" customWidth="1"/>
    <col min="7179" max="7180" width="13.33203125" style="501" customWidth="1"/>
    <col min="7181" max="7181" width="13.88671875" style="501" customWidth="1"/>
    <col min="7182" max="7185" width="9.109375" style="501" customWidth="1"/>
    <col min="7186" max="7424" width="8.88671875" style="501"/>
    <col min="7425" max="7425" width="46.109375" style="501" customWidth="1"/>
    <col min="7426" max="7426" width="30.6640625" style="501" customWidth="1"/>
    <col min="7427" max="7427" width="20.88671875" style="501" customWidth="1"/>
    <col min="7428" max="7429" width="20.33203125" style="501" customWidth="1"/>
    <col min="7430" max="7430" width="14.6640625" style="501" customWidth="1"/>
    <col min="7431" max="7431" width="14" style="501" customWidth="1"/>
    <col min="7432" max="7432" width="32.88671875" style="501" customWidth="1"/>
    <col min="7433" max="7433" width="11" style="501" customWidth="1"/>
    <col min="7434" max="7434" width="11.109375" style="501" customWidth="1"/>
    <col min="7435" max="7436" width="13.33203125" style="501" customWidth="1"/>
    <col min="7437" max="7437" width="13.88671875" style="501" customWidth="1"/>
    <col min="7438" max="7441" width="9.109375" style="501" customWidth="1"/>
    <col min="7442" max="7680" width="8.88671875" style="501"/>
    <col min="7681" max="7681" width="46.109375" style="501" customWidth="1"/>
    <col min="7682" max="7682" width="30.6640625" style="501" customWidth="1"/>
    <col min="7683" max="7683" width="20.88671875" style="501" customWidth="1"/>
    <col min="7684" max="7685" width="20.33203125" style="501" customWidth="1"/>
    <col min="7686" max="7686" width="14.6640625" style="501" customWidth="1"/>
    <col min="7687" max="7687" width="14" style="501" customWidth="1"/>
    <col min="7688" max="7688" width="32.88671875" style="501" customWidth="1"/>
    <col min="7689" max="7689" width="11" style="501" customWidth="1"/>
    <col min="7690" max="7690" width="11.109375" style="501" customWidth="1"/>
    <col min="7691" max="7692" width="13.33203125" style="501" customWidth="1"/>
    <col min="7693" max="7693" width="13.88671875" style="501" customWidth="1"/>
    <col min="7694" max="7697" width="9.109375" style="501" customWidth="1"/>
    <col min="7698" max="7936" width="8.88671875" style="501"/>
    <col min="7937" max="7937" width="46.109375" style="501" customWidth="1"/>
    <col min="7938" max="7938" width="30.6640625" style="501" customWidth="1"/>
    <col min="7939" max="7939" width="20.88671875" style="501" customWidth="1"/>
    <col min="7940" max="7941" width="20.33203125" style="501" customWidth="1"/>
    <col min="7942" max="7942" width="14.6640625" style="501" customWidth="1"/>
    <col min="7943" max="7943" width="14" style="501" customWidth="1"/>
    <col min="7944" max="7944" width="32.88671875" style="501" customWidth="1"/>
    <col min="7945" max="7945" width="11" style="501" customWidth="1"/>
    <col min="7946" max="7946" width="11.109375" style="501" customWidth="1"/>
    <col min="7947" max="7948" width="13.33203125" style="501" customWidth="1"/>
    <col min="7949" max="7949" width="13.88671875" style="501" customWidth="1"/>
    <col min="7950" max="7953" width="9.109375" style="501" customWidth="1"/>
    <col min="7954" max="8192" width="8.88671875" style="501"/>
    <col min="8193" max="8193" width="46.109375" style="501" customWidth="1"/>
    <col min="8194" max="8194" width="30.6640625" style="501" customWidth="1"/>
    <col min="8195" max="8195" width="20.88671875" style="501" customWidth="1"/>
    <col min="8196" max="8197" width="20.33203125" style="501" customWidth="1"/>
    <col min="8198" max="8198" width="14.6640625" style="501" customWidth="1"/>
    <col min="8199" max="8199" width="14" style="501" customWidth="1"/>
    <col min="8200" max="8200" width="32.88671875" style="501" customWidth="1"/>
    <col min="8201" max="8201" width="11" style="501" customWidth="1"/>
    <col min="8202" max="8202" width="11.109375" style="501" customWidth="1"/>
    <col min="8203" max="8204" width="13.33203125" style="501" customWidth="1"/>
    <col min="8205" max="8205" width="13.88671875" style="501" customWidth="1"/>
    <col min="8206" max="8209" width="9.109375" style="501" customWidth="1"/>
    <col min="8210" max="8448" width="8.88671875" style="501"/>
    <col min="8449" max="8449" width="46.109375" style="501" customWidth="1"/>
    <col min="8450" max="8450" width="30.6640625" style="501" customWidth="1"/>
    <col min="8451" max="8451" width="20.88671875" style="501" customWidth="1"/>
    <col min="8452" max="8453" width="20.33203125" style="501" customWidth="1"/>
    <col min="8454" max="8454" width="14.6640625" style="501" customWidth="1"/>
    <col min="8455" max="8455" width="14" style="501" customWidth="1"/>
    <col min="8456" max="8456" width="32.88671875" style="501" customWidth="1"/>
    <col min="8457" max="8457" width="11" style="501" customWidth="1"/>
    <col min="8458" max="8458" width="11.109375" style="501" customWidth="1"/>
    <col min="8459" max="8460" width="13.33203125" style="501" customWidth="1"/>
    <col min="8461" max="8461" width="13.88671875" style="501" customWidth="1"/>
    <col min="8462" max="8465" width="9.109375" style="501" customWidth="1"/>
    <col min="8466" max="8704" width="8.88671875" style="501"/>
    <col min="8705" max="8705" width="46.109375" style="501" customWidth="1"/>
    <col min="8706" max="8706" width="30.6640625" style="501" customWidth="1"/>
    <col min="8707" max="8707" width="20.88671875" style="501" customWidth="1"/>
    <col min="8708" max="8709" width="20.33203125" style="501" customWidth="1"/>
    <col min="8710" max="8710" width="14.6640625" style="501" customWidth="1"/>
    <col min="8711" max="8711" width="14" style="501" customWidth="1"/>
    <col min="8712" max="8712" width="32.88671875" style="501" customWidth="1"/>
    <col min="8713" max="8713" width="11" style="501" customWidth="1"/>
    <col min="8714" max="8714" width="11.109375" style="501" customWidth="1"/>
    <col min="8715" max="8716" width="13.33203125" style="501" customWidth="1"/>
    <col min="8717" max="8717" width="13.88671875" style="501" customWidth="1"/>
    <col min="8718" max="8721" width="9.109375" style="501" customWidth="1"/>
    <col min="8722" max="8960" width="8.88671875" style="501"/>
    <col min="8961" max="8961" width="46.109375" style="501" customWidth="1"/>
    <col min="8962" max="8962" width="30.6640625" style="501" customWidth="1"/>
    <col min="8963" max="8963" width="20.88671875" style="501" customWidth="1"/>
    <col min="8964" max="8965" width="20.33203125" style="501" customWidth="1"/>
    <col min="8966" max="8966" width="14.6640625" style="501" customWidth="1"/>
    <col min="8967" max="8967" width="14" style="501" customWidth="1"/>
    <col min="8968" max="8968" width="32.88671875" style="501" customWidth="1"/>
    <col min="8969" max="8969" width="11" style="501" customWidth="1"/>
    <col min="8970" max="8970" width="11.109375" style="501" customWidth="1"/>
    <col min="8971" max="8972" width="13.33203125" style="501" customWidth="1"/>
    <col min="8973" max="8973" width="13.88671875" style="501" customWidth="1"/>
    <col min="8974" max="8977" width="9.109375" style="501" customWidth="1"/>
    <col min="8978" max="9216" width="8.88671875" style="501"/>
    <col min="9217" max="9217" width="46.109375" style="501" customWidth="1"/>
    <col min="9218" max="9218" width="30.6640625" style="501" customWidth="1"/>
    <col min="9219" max="9219" width="20.88671875" style="501" customWidth="1"/>
    <col min="9220" max="9221" width="20.33203125" style="501" customWidth="1"/>
    <col min="9222" max="9222" width="14.6640625" style="501" customWidth="1"/>
    <col min="9223" max="9223" width="14" style="501" customWidth="1"/>
    <col min="9224" max="9224" width="32.88671875" style="501" customWidth="1"/>
    <col min="9225" max="9225" width="11" style="501" customWidth="1"/>
    <col min="9226" max="9226" width="11.109375" style="501" customWidth="1"/>
    <col min="9227" max="9228" width="13.33203125" style="501" customWidth="1"/>
    <col min="9229" max="9229" width="13.88671875" style="501" customWidth="1"/>
    <col min="9230" max="9233" width="9.109375" style="501" customWidth="1"/>
    <col min="9234" max="9472" width="8.88671875" style="501"/>
    <col min="9473" max="9473" width="46.109375" style="501" customWidth="1"/>
    <col min="9474" max="9474" width="30.6640625" style="501" customWidth="1"/>
    <col min="9475" max="9475" width="20.88671875" style="501" customWidth="1"/>
    <col min="9476" max="9477" width="20.33203125" style="501" customWidth="1"/>
    <col min="9478" max="9478" width="14.6640625" style="501" customWidth="1"/>
    <col min="9479" max="9479" width="14" style="501" customWidth="1"/>
    <col min="9480" max="9480" width="32.88671875" style="501" customWidth="1"/>
    <col min="9481" max="9481" width="11" style="501" customWidth="1"/>
    <col min="9482" max="9482" width="11.109375" style="501" customWidth="1"/>
    <col min="9483" max="9484" width="13.33203125" style="501" customWidth="1"/>
    <col min="9485" max="9485" width="13.88671875" style="501" customWidth="1"/>
    <col min="9486" max="9489" width="9.109375" style="501" customWidth="1"/>
    <col min="9490" max="9728" width="8.88671875" style="501"/>
    <col min="9729" max="9729" width="46.109375" style="501" customWidth="1"/>
    <col min="9730" max="9730" width="30.6640625" style="501" customWidth="1"/>
    <col min="9731" max="9731" width="20.88671875" style="501" customWidth="1"/>
    <col min="9732" max="9733" width="20.33203125" style="501" customWidth="1"/>
    <col min="9734" max="9734" width="14.6640625" style="501" customWidth="1"/>
    <col min="9735" max="9735" width="14" style="501" customWidth="1"/>
    <col min="9736" max="9736" width="32.88671875" style="501" customWidth="1"/>
    <col min="9737" max="9737" width="11" style="501" customWidth="1"/>
    <col min="9738" max="9738" width="11.109375" style="501" customWidth="1"/>
    <col min="9739" max="9740" width="13.33203125" style="501" customWidth="1"/>
    <col min="9741" max="9741" width="13.88671875" style="501" customWidth="1"/>
    <col min="9742" max="9745" width="9.109375" style="501" customWidth="1"/>
    <col min="9746" max="9984" width="8.88671875" style="501"/>
    <col min="9985" max="9985" width="46.109375" style="501" customWidth="1"/>
    <col min="9986" max="9986" width="30.6640625" style="501" customWidth="1"/>
    <col min="9987" max="9987" width="20.88671875" style="501" customWidth="1"/>
    <col min="9988" max="9989" width="20.33203125" style="501" customWidth="1"/>
    <col min="9990" max="9990" width="14.6640625" style="501" customWidth="1"/>
    <col min="9991" max="9991" width="14" style="501" customWidth="1"/>
    <col min="9992" max="9992" width="32.88671875" style="501" customWidth="1"/>
    <col min="9993" max="9993" width="11" style="501" customWidth="1"/>
    <col min="9994" max="9994" width="11.109375" style="501" customWidth="1"/>
    <col min="9995" max="9996" width="13.33203125" style="501" customWidth="1"/>
    <col min="9997" max="9997" width="13.88671875" style="501" customWidth="1"/>
    <col min="9998" max="10001" width="9.109375" style="501" customWidth="1"/>
    <col min="10002" max="10240" width="8.88671875" style="501"/>
    <col min="10241" max="10241" width="46.109375" style="501" customWidth="1"/>
    <col min="10242" max="10242" width="30.6640625" style="501" customWidth="1"/>
    <col min="10243" max="10243" width="20.88671875" style="501" customWidth="1"/>
    <col min="10244" max="10245" width="20.33203125" style="501" customWidth="1"/>
    <col min="10246" max="10246" width="14.6640625" style="501" customWidth="1"/>
    <col min="10247" max="10247" width="14" style="501" customWidth="1"/>
    <col min="10248" max="10248" width="32.88671875" style="501" customWidth="1"/>
    <col min="10249" max="10249" width="11" style="501" customWidth="1"/>
    <col min="10250" max="10250" width="11.109375" style="501" customWidth="1"/>
    <col min="10251" max="10252" width="13.33203125" style="501" customWidth="1"/>
    <col min="10253" max="10253" width="13.88671875" style="501" customWidth="1"/>
    <col min="10254" max="10257" width="9.109375" style="501" customWidth="1"/>
    <col min="10258" max="10496" width="8.88671875" style="501"/>
    <col min="10497" max="10497" width="46.109375" style="501" customWidth="1"/>
    <col min="10498" max="10498" width="30.6640625" style="501" customWidth="1"/>
    <col min="10499" max="10499" width="20.88671875" style="501" customWidth="1"/>
    <col min="10500" max="10501" width="20.33203125" style="501" customWidth="1"/>
    <col min="10502" max="10502" width="14.6640625" style="501" customWidth="1"/>
    <col min="10503" max="10503" width="14" style="501" customWidth="1"/>
    <col min="10504" max="10504" width="32.88671875" style="501" customWidth="1"/>
    <col min="10505" max="10505" width="11" style="501" customWidth="1"/>
    <col min="10506" max="10506" width="11.109375" style="501" customWidth="1"/>
    <col min="10507" max="10508" width="13.33203125" style="501" customWidth="1"/>
    <col min="10509" max="10509" width="13.88671875" style="501" customWidth="1"/>
    <col min="10510" max="10513" width="9.109375" style="501" customWidth="1"/>
    <col min="10514" max="10752" width="8.88671875" style="501"/>
    <col min="10753" max="10753" width="46.109375" style="501" customWidth="1"/>
    <col min="10754" max="10754" width="30.6640625" style="501" customWidth="1"/>
    <col min="10755" max="10755" width="20.88671875" style="501" customWidth="1"/>
    <col min="10756" max="10757" width="20.33203125" style="501" customWidth="1"/>
    <col min="10758" max="10758" width="14.6640625" style="501" customWidth="1"/>
    <col min="10759" max="10759" width="14" style="501" customWidth="1"/>
    <col min="10760" max="10760" width="32.88671875" style="501" customWidth="1"/>
    <col min="10761" max="10761" width="11" style="501" customWidth="1"/>
    <col min="10762" max="10762" width="11.109375" style="501" customWidth="1"/>
    <col min="10763" max="10764" width="13.33203125" style="501" customWidth="1"/>
    <col min="10765" max="10765" width="13.88671875" style="501" customWidth="1"/>
    <col min="10766" max="10769" width="9.109375" style="501" customWidth="1"/>
    <col min="10770" max="11008" width="8.88671875" style="501"/>
    <col min="11009" max="11009" width="46.109375" style="501" customWidth="1"/>
    <col min="11010" max="11010" width="30.6640625" style="501" customWidth="1"/>
    <col min="11011" max="11011" width="20.88671875" style="501" customWidth="1"/>
    <col min="11012" max="11013" width="20.33203125" style="501" customWidth="1"/>
    <col min="11014" max="11014" width="14.6640625" style="501" customWidth="1"/>
    <col min="11015" max="11015" width="14" style="501" customWidth="1"/>
    <col min="11016" max="11016" width="32.88671875" style="501" customWidth="1"/>
    <col min="11017" max="11017" width="11" style="501" customWidth="1"/>
    <col min="11018" max="11018" width="11.109375" style="501" customWidth="1"/>
    <col min="11019" max="11020" width="13.33203125" style="501" customWidth="1"/>
    <col min="11021" max="11021" width="13.88671875" style="501" customWidth="1"/>
    <col min="11022" max="11025" width="9.109375" style="501" customWidth="1"/>
    <col min="11026" max="11264" width="8.88671875" style="501"/>
    <col min="11265" max="11265" width="46.109375" style="501" customWidth="1"/>
    <col min="11266" max="11266" width="30.6640625" style="501" customWidth="1"/>
    <col min="11267" max="11267" width="20.88671875" style="501" customWidth="1"/>
    <col min="11268" max="11269" width="20.33203125" style="501" customWidth="1"/>
    <col min="11270" max="11270" width="14.6640625" style="501" customWidth="1"/>
    <col min="11271" max="11271" width="14" style="501" customWidth="1"/>
    <col min="11272" max="11272" width="32.88671875" style="501" customWidth="1"/>
    <col min="11273" max="11273" width="11" style="501" customWidth="1"/>
    <col min="11274" max="11274" width="11.109375" style="501" customWidth="1"/>
    <col min="11275" max="11276" width="13.33203125" style="501" customWidth="1"/>
    <col min="11277" max="11277" width="13.88671875" style="501" customWidth="1"/>
    <col min="11278" max="11281" width="9.109375" style="501" customWidth="1"/>
    <col min="11282" max="11520" width="8.88671875" style="501"/>
    <col min="11521" max="11521" width="46.109375" style="501" customWidth="1"/>
    <col min="11522" max="11522" width="30.6640625" style="501" customWidth="1"/>
    <col min="11523" max="11523" width="20.88671875" style="501" customWidth="1"/>
    <col min="11524" max="11525" width="20.33203125" style="501" customWidth="1"/>
    <col min="11526" max="11526" width="14.6640625" style="501" customWidth="1"/>
    <col min="11527" max="11527" width="14" style="501" customWidth="1"/>
    <col min="11528" max="11528" width="32.88671875" style="501" customWidth="1"/>
    <col min="11529" max="11529" width="11" style="501" customWidth="1"/>
    <col min="11530" max="11530" width="11.109375" style="501" customWidth="1"/>
    <col min="11531" max="11532" width="13.33203125" style="501" customWidth="1"/>
    <col min="11533" max="11533" width="13.88671875" style="501" customWidth="1"/>
    <col min="11534" max="11537" width="9.109375" style="501" customWidth="1"/>
    <col min="11538" max="11776" width="8.88671875" style="501"/>
    <col min="11777" max="11777" width="46.109375" style="501" customWidth="1"/>
    <col min="11778" max="11778" width="30.6640625" style="501" customWidth="1"/>
    <col min="11779" max="11779" width="20.88671875" style="501" customWidth="1"/>
    <col min="11780" max="11781" width="20.33203125" style="501" customWidth="1"/>
    <col min="11782" max="11782" width="14.6640625" style="501" customWidth="1"/>
    <col min="11783" max="11783" width="14" style="501" customWidth="1"/>
    <col min="11784" max="11784" width="32.88671875" style="501" customWidth="1"/>
    <col min="11785" max="11785" width="11" style="501" customWidth="1"/>
    <col min="11786" max="11786" width="11.109375" style="501" customWidth="1"/>
    <col min="11787" max="11788" width="13.33203125" style="501" customWidth="1"/>
    <col min="11789" max="11789" width="13.88671875" style="501" customWidth="1"/>
    <col min="11790" max="11793" width="9.109375" style="501" customWidth="1"/>
    <col min="11794" max="12032" width="8.88671875" style="501"/>
    <col min="12033" max="12033" width="46.109375" style="501" customWidth="1"/>
    <col min="12034" max="12034" width="30.6640625" style="501" customWidth="1"/>
    <col min="12035" max="12035" width="20.88671875" style="501" customWidth="1"/>
    <col min="12036" max="12037" width="20.33203125" style="501" customWidth="1"/>
    <col min="12038" max="12038" width="14.6640625" style="501" customWidth="1"/>
    <col min="12039" max="12039" width="14" style="501" customWidth="1"/>
    <col min="12040" max="12040" width="32.88671875" style="501" customWidth="1"/>
    <col min="12041" max="12041" width="11" style="501" customWidth="1"/>
    <col min="12042" max="12042" width="11.109375" style="501" customWidth="1"/>
    <col min="12043" max="12044" width="13.33203125" style="501" customWidth="1"/>
    <col min="12045" max="12045" width="13.88671875" style="501" customWidth="1"/>
    <col min="12046" max="12049" width="9.109375" style="501" customWidth="1"/>
    <col min="12050" max="12288" width="8.88671875" style="501"/>
    <col min="12289" max="12289" width="46.109375" style="501" customWidth="1"/>
    <col min="12290" max="12290" width="30.6640625" style="501" customWidth="1"/>
    <col min="12291" max="12291" width="20.88671875" style="501" customWidth="1"/>
    <col min="12292" max="12293" width="20.33203125" style="501" customWidth="1"/>
    <col min="12294" max="12294" width="14.6640625" style="501" customWidth="1"/>
    <col min="12295" max="12295" width="14" style="501" customWidth="1"/>
    <col min="12296" max="12296" width="32.88671875" style="501" customWidth="1"/>
    <col min="12297" max="12297" width="11" style="501" customWidth="1"/>
    <col min="12298" max="12298" width="11.109375" style="501" customWidth="1"/>
    <col min="12299" max="12300" width="13.33203125" style="501" customWidth="1"/>
    <col min="12301" max="12301" width="13.88671875" style="501" customWidth="1"/>
    <col min="12302" max="12305" width="9.109375" style="501" customWidth="1"/>
    <col min="12306" max="12544" width="8.88671875" style="501"/>
    <col min="12545" max="12545" width="46.109375" style="501" customWidth="1"/>
    <col min="12546" max="12546" width="30.6640625" style="501" customWidth="1"/>
    <col min="12547" max="12547" width="20.88671875" style="501" customWidth="1"/>
    <col min="12548" max="12549" width="20.33203125" style="501" customWidth="1"/>
    <col min="12550" max="12550" width="14.6640625" style="501" customWidth="1"/>
    <col min="12551" max="12551" width="14" style="501" customWidth="1"/>
    <col min="12552" max="12552" width="32.88671875" style="501" customWidth="1"/>
    <col min="12553" max="12553" width="11" style="501" customWidth="1"/>
    <col min="12554" max="12554" width="11.109375" style="501" customWidth="1"/>
    <col min="12555" max="12556" width="13.33203125" style="501" customWidth="1"/>
    <col min="12557" max="12557" width="13.88671875" style="501" customWidth="1"/>
    <col min="12558" max="12561" width="9.109375" style="501" customWidth="1"/>
    <col min="12562" max="12800" width="8.88671875" style="501"/>
    <col min="12801" max="12801" width="46.109375" style="501" customWidth="1"/>
    <col min="12802" max="12802" width="30.6640625" style="501" customWidth="1"/>
    <col min="12803" max="12803" width="20.88671875" style="501" customWidth="1"/>
    <col min="12804" max="12805" width="20.33203125" style="501" customWidth="1"/>
    <col min="12806" max="12806" width="14.6640625" style="501" customWidth="1"/>
    <col min="12807" max="12807" width="14" style="501" customWidth="1"/>
    <col min="12808" max="12808" width="32.88671875" style="501" customWidth="1"/>
    <col min="12809" max="12809" width="11" style="501" customWidth="1"/>
    <col min="12810" max="12810" width="11.109375" style="501" customWidth="1"/>
    <col min="12811" max="12812" width="13.33203125" style="501" customWidth="1"/>
    <col min="12813" max="12813" width="13.88671875" style="501" customWidth="1"/>
    <col min="12814" max="12817" width="9.109375" style="501" customWidth="1"/>
    <col min="12818" max="13056" width="8.88671875" style="501"/>
    <col min="13057" max="13057" width="46.109375" style="501" customWidth="1"/>
    <col min="13058" max="13058" width="30.6640625" style="501" customWidth="1"/>
    <col min="13059" max="13059" width="20.88671875" style="501" customWidth="1"/>
    <col min="13060" max="13061" width="20.33203125" style="501" customWidth="1"/>
    <col min="13062" max="13062" width="14.6640625" style="501" customWidth="1"/>
    <col min="13063" max="13063" width="14" style="501" customWidth="1"/>
    <col min="13064" max="13064" width="32.88671875" style="501" customWidth="1"/>
    <col min="13065" max="13065" width="11" style="501" customWidth="1"/>
    <col min="13066" max="13066" width="11.109375" style="501" customWidth="1"/>
    <col min="13067" max="13068" width="13.33203125" style="501" customWidth="1"/>
    <col min="13069" max="13069" width="13.88671875" style="501" customWidth="1"/>
    <col min="13070" max="13073" width="9.109375" style="501" customWidth="1"/>
    <col min="13074" max="13312" width="8.88671875" style="501"/>
    <col min="13313" max="13313" width="46.109375" style="501" customWidth="1"/>
    <col min="13314" max="13314" width="30.6640625" style="501" customWidth="1"/>
    <col min="13315" max="13315" width="20.88671875" style="501" customWidth="1"/>
    <col min="13316" max="13317" width="20.33203125" style="501" customWidth="1"/>
    <col min="13318" max="13318" width="14.6640625" style="501" customWidth="1"/>
    <col min="13319" max="13319" width="14" style="501" customWidth="1"/>
    <col min="13320" max="13320" width="32.88671875" style="501" customWidth="1"/>
    <col min="13321" max="13321" width="11" style="501" customWidth="1"/>
    <col min="13322" max="13322" width="11.109375" style="501" customWidth="1"/>
    <col min="13323" max="13324" width="13.33203125" style="501" customWidth="1"/>
    <col min="13325" max="13325" width="13.88671875" style="501" customWidth="1"/>
    <col min="13326" max="13329" width="9.109375" style="501" customWidth="1"/>
    <col min="13330" max="13568" width="8.88671875" style="501"/>
    <col min="13569" max="13569" width="46.109375" style="501" customWidth="1"/>
    <col min="13570" max="13570" width="30.6640625" style="501" customWidth="1"/>
    <col min="13571" max="13571" width="20.88671875" style="501" customWidth="1"/>
    <col min="13572" max="13573" width="20.33203125" style="501" customWidth="1"/>
    <col min="13574" max="13574" width="14.6640625" style="501" customWidth="1"/>
    <col min="13575" max="13575" width="14" style="501" customWidth="1"/>
    <col min="13576" max="13576" width="32.88671875" style="501" customWidth="1"/>
    <col min="13577" max="13577" width="11" style="501" customWidth="1"/>
    <col min="13578" max="13578" width="11.109375" style="501" customWidth="1"/>
    <col min="13579" max="13580" width="13.33203125" style="501" customWidth="1"/>
    <col min="13581" max="13581" width="13.88671875" style="501" customWidth="1"/>
    <col min="13582" max="13585" width="9.109375" style="501" customWidth="1"/>
    <col min="13586" max="13824" width="8.88671875" style="501"/>
    <col min="13825" max="13825" width="46.109375" style="501" customWidth="1"/>
    <col min="13826" max="13826" width="30.6640625" style="501" customWidth="1"/>
    <col min="13827" max="13827" width="20.88671875" style="501" customWidth="1"/>
    <col min="13828" max="13829" width="20.33203125" style="501" customWidth="1"/>
    <col min="13830" max="13830" width="14.6640625" style="501" customWidth="1"/>
    <col min="13831" max="13831" width="14" style="501" customWidth="1"/>
    <col min="13832" max="13832" width="32.88671875" style="501" customWidth="1"/>
    <col min="13833" max="13833" width="11" style="501" customWidth="1"/>
    <col min="13834" max="13834" width="11.109375" style="501" customWidth="1"/>
    <col min="13835" max="13836" width="13.33203125" style="501" customWidth="1"/>
    <col min="13837" max="13837" width="13.88671875" style="501" customWidth="1"/>
    <col min="13838" max="13841" width="9.109375" style="501" customWidth="1"/>
    <col min="13842" max="14080" width="8.88671875" style="501"/>
    <col min="14081" max="14081" width="46.109375" style="501" customWidth="1"/>
    <col min="14082" max="14082" width="30.6640625" style="501" customWidth="1"/>
    <col min="14083" max="14083" width="20.88671875" style="501" customWidth="1"/>
    <col min="14084" max="14085" width="20.33203125" style="501" customWidth="1"/>
    <col min="14086" max="14086" width="14.6640625" style="501" customWidth="1"/>
    <col min="14087" max="14087" width="14" style="501" customWidth="1"/>
    <col min="14088" max="14088" width="32.88671875" style="501" customWidth="1"/>
    <col min="14089" max="14089" width="11" style="501" customWidth="1"/>
    <col min="14090" max="14090" width="11.109375" style="501" customWidth="1"/>
    <col min="14091" max="14092" width="13.33203125" style="501" customWidth="1"/>
    <col min="14093" max="14093" width="13.88671875" style="501" customWidth="1"/>
    <col min="14094" max="14097" width="9.109375" style="501" customWidth="1"/>
    <col min="14098" max="14336" width="8.88671875" style="501"/>
    <col min="14337" max="14337" width="46.109375" style="501" customWidth="1"/>
    <col min="14338" max="14338" width="30.6640625" style="501" customWidth="1"/>
    <col min="14339" max="14339" width="20.88671875" style="501" customWidth="1"/>
    <col min="14340" max="14341" width="20.33203125" style="501" customWidth="1"/>
    <col min="14342" max="14342" width="14.6640625" style="501" customWidth="1"/>
    <col min="14343" max="14343" width="14" style="501" customWidth="1"/>
    <col min="14344" max="14344" width="32.88671875" style="501" customWidth="1"/>
    <col min="14345" max="14345" width="11" style="501" customWidth="1"/>
    <col min="14346" max="14346" width="11.109375" style="501" customWidth="1"/>
    <col min="14347" max="14348" width="13.33203125" style="501" customWidth="1"/>
    <col min="14349" max="14349" width="13.88671875" style="501" customWidth="1"/>
    <col min="14350" max="14353" width="9.109375" style="501" customWidth="1"/>
    <col min="14354" max="14592" width="8.88671875" style="501"/>
    <col min="14593" max="14593" width="46.109375" style="501" customWidth="1"/>
    <col min="14594" max="14594" width="30.6640625" style="501" customWidth="1"/>
    <col min="14595" max="14595" width="20.88671875" style="501" customWidth="1"/>
    <col min="14596" max="14597" width="20.33203125" style="501" customWidth="1"/>
    <col min="14598" max="14598" width="14.6640625" style="501" customWidth="1"/>
    <col min="14599" max="14599" width="14" style="501" customWidth="1"/>
    <col min="14600" max="14600" width="32.88671875" style="501" customWidth="1"/>
    <col min="14601" max="14601" width="11" style="501" customWidth="1"/>
    <col min="14602" max="14602" width="11.109375" style="501" customWidth="1"/>
    <col min="14603" max="14604" width="13.33203125" style="501" customWidth="1"/>
    <col min="14605" max="14605" width="13.88671875" style="501" customWidth="1"/>
    <col min="14606" max="14609" width="9.109375" style="501" customWidth="1"/>
    <col min="14610" max="14848" width="8.88671875" style="501"/>
    <col min="14849" max="14849" width="46.109375" style="501" customWidth="1"/>
    <col min="14850" max="14850" width="30.6640625" style="501" customWidth="1"/>
    <col min="14851" max="14851" width="20.88671875" style="501" customWidth="1"/>
    <col min="14852" max="14853" width="20.33203125" style="501" customWidth="1"/>
    <col min="14854" max="14854" width="14.6640625" style="501" customWidth="1"/>
    <col min="14855" max="14855" width="14" style="501" customWidth="1"/>
    <col min="14856" max="14856" width="32.88671875" style="501" customWidth="1"/>
    <col min="14857" max="14857" width="11" style="501" customWidth="1"/>
    <col min="14858" max="14858" width="11.109375" style="501" customWidth="1"/>
    <col min="14859" max="14860" width="13.33203125" style="501" customWidth="1"/>
    <col min="14861" max="14861" width="13.88671875" style="501" customWidth="1"/>
    <col min="14862" max="14865" width="9.109375" style="501" customWidth="1"/>
    <col min="14866" max="15104" width="8.88671875" style="501"/>
    <col min="15105" max="15105" width="46.109375" style="501" customWidth="1"/>
    <col min="15106" max="15106" width="30.6640625" style="501" customWidth="1"/>
    <col min="15107" max="15107" width="20.88671875" style="501" customWidth="1"/>
    <col min="15108" max="15109" width="20.33203125" style="501" customWidth="1"/>
    <col min="15110" max="15110" width="14.6640625" style="501" customWidth="1"/>
    <col min="15111" max="15111" width="14" style="501" customWidth="1"/>
    <col min="15112" max="15112" width="32.88671875" style="501" customWidth="1"/>
    <col min="15113" max="15113" width="11" style="501" customWidth="1"/>
    <col min="15114" max="15114" width="11.109375" style="501" customWidth="1"/>
    <col min="15115" max="15116" width="13.33203125" style="501" customWidth="1"/>
    <col min="15117" max="15117" width="13.88671875" style="501" customWidth="1"/>
    <col min="15118" max="15121" width="9.109375" style="501" customWidth="1"/>
    <col min="15122" max="15360" width="8.88671875" style="501"/>
    <col min="15361" max="15361" width="46.109375" style="501" customWidth="1"/>
    <col min="15362" max="15362" width="30.6640625" style="501" customWidth="1"/>
    <col min="15363" max="15363" width="20.88671875" style="501" customWidth="1"/>
    <col min="15364" max="15365" width="20.33203125" style="501" customWidth="1"/>
    <col min="15366" max="15366" width="14.6640625" style="501" customWidth="1"/>
    <col min="15367" max="15367" width="14" style="501" customWidth="1"/>
    <col min="15368" max="15368" width="32.88671875" style="501" customWidth="1"/>
    <col min="15369" max="15369" width="11" style="501" customWidth="1"/>
    <col min="15370" max="15370" width="11.109375" style="501" customWidth="1"/>
    <col min="15371" max="15372" width="13.33203125" style="501" customWidth="1"/>
    <col min="15373" max="15373" width="13.88671875" style="501" customWidth="1"/>
    <col min="15374" max="15377" width="9.109375" style="501" customWidth="1"/>
    <col min="15378" max="15616" width="8.88671875" style="501"/>
    <col min="15617" max="15617" width="46.109375" style="501" customWidth="1"/>
    <col min="15618" max="15618" width="30.6640625" style="501" customWidth="1"/>
    <col min="15619" max="15619" width="20.88671875" style="501" customWidth="1"/>
    <col min="15620" max="15621" width="20.33203125" style="501" customWidth="1"/>
    <col min="15622" max="15622" width="14.6640625" style="501" customWidth="1"/>
    <col min="15623" max="15623" width="14" style="501" customWidth="1"/>
    <col min="15624" max="15624" width="32.88671875" style="501" customWidth="1"/>
    <col min="15625" max="15625" width="11" style="501" customWidth="1"/>
    <col min="15626" max="15626" width="11.109375" style="501" customWidth="1"/>
    <col min="15627" max="15628" width="13.33203125" style="501" customWidth="1"/>
    <col min="15629" max="15629" width="13.88671875" style="501" customWidth="1"/>
    <col min="15630" max="15633" width="9.109375" style="501" customWidth="1"/>
    <col min="15634" max="15872" width="8.88671875" style="501"/>
    <col min="15873" max="15873" width="46.109375" style="501" customWidth="1"/>
    <col min="15874" max="15874" width="30.6640625" style="501" customWidth="1"/>
    <col min="15875" max="15875" width="20.88671875" style="501" customWidth="1"/>
    <col min="15876" max="15877" width="20.33203125" style="501" customWidth="1"/>
    <col min="15878" max="15878" width="14.6640625" style="501" customWidth="1"/>
    <col min="15879" max="15879" width="14" style="501" customWidth="1"/>
    <col min="15880" max="15880" width="32.88671875" style="501" customWidth="1"/>
    <col min="15881" max="15881" width="11" style="501" customWidth="1"/>
    <col min="15882" max="15882" width="11.109375" style="501" customWidth="1"/>
    <col min="15883" max="15884" width="13.33203125" style="501" customWidth="1"/>
    <col min="15885" max="15885" width="13.88671875" style="501" customWidth="1"/>
    <col min="15886" max="15889" width="9.109375" style="501" customWidth="1"/>
    <col min="15890" max="16128" width="8.88671875" style="501"/>
    <col min="16129" max="16129" width="46.109375" style="501" customWidth="1"/>
    <col min="16130" max="16130" width="30.6640625" style="501" customWidth="1"/>
    <col min="16131" max="16131" width="20.88671875" style="501" customWidth="1"/>
    <col min="16132" max="16133" width="20.33203125" style="501" customWidth="1"/>
    <col min="16134" max="16134" width="14.6640625" style="501" customWidth="1"/>
    <col min="16135" max="16135" width="14" style="501" customWidth="1"/>
    <col min="16136" max="16136" width="32.88671875" style="501" customWidth="1"/>
    <col min="16137" max="16137" width="11" style="501" customWidth="1"/>
    <col min="16138" max="16138" width="11.109375" style="501" customWidth="1"/>
    <col min="16139" max="16140" width="13.33203125" style="501" customWidth="1"/>
    <col min="16141" max="16141" width="13.88671875" style="501" customWidth="1"/>
    <col min="16142" max="16145" width="9.109375" style="501" customWidth="1"/>
    <col min="16146" max="16384" width="8.88671875" style="501"/>
  </cols>
  <sheetData>
    <row r="1" spans="1:7" x14ac:dyDescent="0.3">
      <c r="D1" s="502"/>
      <c r="E1" s="502"/>
      <c r="F1" s="821" t="s">
        <v>141</v>
      </c>
      <c r="G1" s="821"/>
    </row>
    <row r="2" spans="1:7" x14ac:dyDescent="0.3">
      <c r="D2" s="821" t="s">
        <v>281</v>
      </c>
      <c r="E2" s="821"/>
      <c r="F2" s="821"/>
      <c r="G2" s="821"/>
    </row>
    <row r="3" spans="1:7" x14ac:dyDescent="0.3">
      <c r="D3" s="821" t="s">
        <v>142</v>
      </c>
      <c r="E3" s="821"/>
      <c r="F3" s="821"/>
      <c r="G3" s="821"/>
    </row>
    <row r="4" spans="1:7" ht="16.649999999999999" customHeight="1" x14ac:dyDescent="0.3">
      <c r="D4" s="821" t="s">
        <v>143</v>
      </c>
      <c r="E4" s="821"/>
      <c r="F4" s="821"/>
      <c r="G4" s="821"/>
    </row>
    <row r="5" spans="1:7" x14ac:dyDescent="0.3">
      <c r="D5" s="503"/>
      <c r="E5" s="503"/>
      <c r="F5" s="503"/>
      <c r="G5" s="503"/>
    </row>
    <row r="6" spans="1:7" s="505" customFormat="1" ht="19.5" customHeight="1" x14ac:dyDescent="0.3">
      <c r="A6" s="504"/>
      <c r="D6" s="502"/>
      <c r="E6" s="502"/>
      <c r="F6" s="502"/>
      <c r="G6" s="502"/>
    </row>
    <row r="7" spans="1:7" s="505" customFormat="1" ht="15.6" x14ac:dyDescent="0.3">
      <c r="D7" s="815" t="s">
        <v>121</v>
      </c>
      <c r="E7" s="815"/>
      <c r="F7" s="815"/>
      <c r="G7" s="815"/>
    </row>
    <row r="8" spans="1:7" s="505" customFormat="1" ht="15.6" x14ac:dyDescent="0.3">
      <c r="D8" s="710" t="s">
        <v>282</v>
      </c>
      <c r="E8" s="710"/>
      <c r="F8" s="710"/>
      <c r="G8" s="710"/>
    </row>
    <row r="9" spans="1:7" s="505" customFormat="1" ht="15.6" x14ac:dyDescent="0.3">
      <c r="D9" s="710" t="s">
        <v>122</v>
      </c>
      <c r="E9" s="710"/>
      <c r="F9" s="710"/>
      <c r="G9" s="710"/>
    </row>
    <row r="10" spans="1:7" s="505" customFormat="1" ht="19.2" customHeight="1" x14ac:dyDescent="0.3">
      <c r="D10" s="815" t="s">
        <v>123</v>
      </c>
      <c r="E10" s="815"/>
      <c r="F10" s="815"/>
      <c r="G10" s="815"/>
    </row>
    <row r="11" spans="1:7" s="505" customFormat="1" ht="19.5" customHeight="1" x14ac:dyDescent="0.3">
      <c r="D11" s="506"/>
      <c r="E11" s="506"/>
      <c r="F11" s="506"/>
      <c r="G11" s="506"/>
    </row>
    <row r="12" spans="1:7" s="192" customFormat="1" ht="15.6" x14ac:dyDescent="0.3">
      <c r="D12" s="192" t="s">
        <v>145</v>
      </c>
    </row>
    <row r="13" spans="1:7" s="35" customFormat="1" ht="15.6" x14ac:dyDescent="0.3">
      <c r="D13" s="192" t="s">
        <v>146</v>
      </c>
      <c r="E13" s="192"/>
      <c r="F13" s="192"/>
      <c r="G13" s="192"/>
    </row>
    <row r="14" spans="1:7" s="35" customFormat="1" ht="15.6" x14ac:dyDescent="0.3">
      <c r="D14" s="35" t="s">
        <v>147</v>
      </c>
    </row>
    <row r="15" spans="1:7" s="35" customFormat="1" ht="15.6" x14ac:dyDescent="0.3">
      <c r="D15" s="193" t="s">
        <v>323</v>
      </c>
    </row>
    <row r="16" spans="1:7" s="35" customFormat="1" ht="15.6" x14ac:dyDescent="0.3">
      <c r="F16" s="37" t="s">
        <v>148</v>
      </c>
    </row>
    <row r="17" spans="1:13" s="509" customFormat="1" ht="15.6" x14ac:dyDescent="0.3">
      <c r="A17" s="816" t="s">
        <v>0</v>
      </c>
      <c r="B17" s="816"/>
      <c r="C17" s="816"/>
      <c r="D17" s="816"/>
      <c r="E17" s="816"/>
      <c r="F17" s="816"/>
      <c r="G17" s="816"/>
      <c r="H17" s="507"/>
      <c r="I17" s="508"/>
    </row>
    <row r="18" spans="1:13" s="509" customFormat="1" ht="15.6" x14ac:dyDescent="0.3">
      <c r="A18" s="817" t="s">
        <v>46</v>
      </c>
      <c r="B18" s="817"/>
      <c r="C18" s="817"/>
      <c r="D18" s="817"/>
      <c r="E18" s="817"/>
      <c r="F18" s="817"/>
      <c r="G18" s="817"/>
      <c r="H18" s="510"/>
      <c r="I18" s="508"/>
    </row>
    <row r="19" spans="1:13" s="509" customFormat="1" ht="15.6" x14ac:dyDescent="0.3">
      <c r="A19" s="818" t="s">
        <v>1</v>
      </c>
      <c r="B19" s="818"/>
      <c r="C19" s="818"/>
      <c r="D19" s="818"/>
      <c r="E19" s="818"/>
      <c r="F19" s="818"/>
      <c r="G19" s="818"/>
      <c r="H19" s="511"/>
      <c r="I19" s="508"/>
    </row>
    <row r="20" spans="1:13" s="509" customFormat="1" ht="15" customHeight="1" x14ac:dyDescent="0.3">
      <c r="A20" s="819" t="s">
        <v>283</v>
      </c>
      <c r="B20" s="819"/>
      <c r="C20" s="819"/>
      <c r="D20" s="819"/>
      <c r="E20" s="819"/>
      <c r="F20" s="819"/>
      <c r="G20" s="819"/>
      <c r="H20" s="507"/>
      <c r="I20" s="508"/>
    </row>
    <row r="21" spans="1:13" ht="18" customHeight="1" x14ac:dyDescent="0.3">
      <c r="A21" s="512"/>
      <c r="B21" s="512"/>
      <c r="C21" s="513"/>
      <c r="D21" s="513"/>
      <c r="E21" s="513"/>
      <c r="F21" s="513"/>
      <c r="G21" s="513"/>
      <c r="H21" s="513"/>
      <c r="J21" s="515"/>
      <c r="K21" s="515"/>
      <c r="L21" s="515"/>
      <c r="M21" s="515"/>
    </row>
    <row r="22" spans="1:13" ht="39.15" customHeight="1" x14ac:dyDescent="0.3">
      <c r="A22" s="806" t="s">
        <v>149</v>
      </c>
      <c r="B22" s="806"/>
      <c r="C22" s="806"/>
      <c r="D22" s="806"/>
      <c r="E22" s="806"/>
      <c r="F22" s="806"/>
      <c r="G22" s="806"/>
      <c r="H22" s="512"/>
      <c r="J22" s="515"/>
      <c r="K22" s="515"/>
      <c r="L22" s="515"/>
      <c r="M22" s="515"/>
    </row>
    <row r="23" spans="1:13" s="516" customFormat="1" ht="51.75" customHeight="1" x14ac:dyDescent="0.3">
      <c r="A23" s="704" t="s">
        <v>299</v>
      </c>
      <c r="B23" s="704"/>
      <c r="C23" s="704"/>
      <c r="D23" s="704"/>
      <c r="E23" s="704"/>
      <c r="F23" s="704"/>
      <c r="G23" s="704"/>
      <c r="H23" s="517"/>
      <c r="I23" s="518"/>
      <c r="J23" s="517"/>
      <c r="K23" s="517"/>
      <c r="L23" s="517"/>
      <c r="M23" s="517"/>
    </row>
    <row r="24" spans="1:13" s="509" customFormat="1" ht="147" customHeight="1" x14ac:dyDescent="0.3">
      <c r="A24" s="813" t="s">
        <v>314</v>
      </c>
      <c r="B24" s="813"/>
      <c r="C24" s="813"/>
      <c r="D24" s="813"/>
      <c r="E24" s="813"/>
      <c r="F24" s="813"/>
      <c r="G24" s="813"/>
      <c r="H24" s="519"/>
      <c r="I24" s="520"/>
      <c r="J24" s="521"/>
      <c r="K24" s="521"/>
      <c r="L24" s="521"/>
    </row>
    <row r="25" spans="1:13" s="522" customFormat="1" ht="17.25" customHeight="1" x14ac:dyDescent="0.3">
      <c r="A25" s="505" t="s">
        <v>2</v>
      </c>
    </row>
    <row r="26" spans="1:13" s="522" customFormat="1" ht="15.75" customHeight="1" x14ac:dyDescent="0.3">
      <c r="A26" s="820" t="s">
        <v>47</v>
      </c>
      <c r="B26" s="820"/>
      <c r="C26" s="820"/>
      <c r="D26" s="820"/>
      <c r="E26" s="820"/>
      <c r="F26" s="820"/>
      <c r="G26" s="820"/>
    </row>
    <row r="27" spans="1:13" s="522" customFormat="1" ht="18" customHeight="1" x14ac:dyDescent="0.3">
      <c r="A27" s="808" t="s">
        <v>42</v>
      </c>
      <c r="B27" s="808"/>
      <c r="C27" s="808"/>
      <c r="D27" s="808"/>
      <c r="E27" s="808"/>
      <c r="F27" s="808"/>
      <c r="G27" s="808"/>
    </row>
    <row r="28" spans="1:13" s="522" customFormat="1" ht="16.649999999999999" customHeight="1" x14ac:dyDescent="0.3">
      <c r="A28" s="505" t="s">
        <v>43</v>
      </c>
    </row>
    <row r="29" spans="1:13" s="522" customFormat="1" ht="15.6" x14ac:dyDescent="0.3">
      <c r="A29" s="505" t="s">
        <v>44</v>
      </c>
    </row>
    <row r="30" spans="1:13" ht="36.75" customHeight="1" x14ac:dyDescent="0.3">
      <c r="A30" s="813" t="s">
        <v>212</v>
      </c>
      <c r="B30" s="813"/>
      <c r="C30" s="813"/>
      <c r="D30" s="813"/>
      <c r="E30" s="813"/>
      <c r="F30" s="813"/>
      <c r="G30" s="813"/>
      <c r="H30" s="512"/>
      <c r="I30" s="523"/>
      <c r="J30" s="524"/>
      <c r="K30" s="524"/>
      <c r="L30" s="524"/>
    </row>
    <row r="31" spans="1:13" s="522" customFormat="1" ht="29.4" customHeight="1" x14ac:dyDescent="0.3">
      <c r="A31" s="814" t="s">
        <v>126</v>
      </c>
      <c r="B31" s="814"/>
      <c r="C31" s="814"/>
      <c r="D31" s="814"/>
      <c r="E31" s="814"/>
      <c r="F31" s="814"/>
      <c r="G31" s="814"/>
    </row>
    <row r="32" spans="1:13" s="38" customFormat="1" ht="20.25" customHeight="1" x14ac:dyDescent="0.3">
      <c r="A32" s="762" t="s">
        <v>36</v>
      </c>
      <c r="B32" s="762"/>
      <c r="C32" s="762"/>
      <c r="D32" s="762" t="s">
        <v>5</v>
      </c>
      <c r="E32" s="762" t="s">
        <v>37</v>
      </c>
      <c r="F32" s="762"/>
      <c r="G32" s="762"/>
    </row>
    <row r="33" spans="1:13" s="38" customFormat="1" ht="19.5" customHeight="1" x14ac:dyDescent="0.3">
      <c r="A33" s="762"/>
      <c r="B33" s="762"/>
      <c r="C33" s="762"/>
      <c r="D33" s="762"/>
      <c r="E33" s="357" t="s">
        <v>105</v>
      </c>
      <c r="F33" s="357" t="s">
        <v>210</v>
      </c>
      <c r="G33" s="357" t="s">
        <v>284</v>
      </c>
    </row>
    <row r="34" spans="1:13" s="56" customFormat="1" ht="25.95" customHeight="1" x14ac:dyDescent="0.3">
      <c r="A34" s="810" t="s">
        <v>150</v>
      </c>
      <c r="B34" s="811"/>
      <c r="C34" s="812"/>
      <c r="D34" s="39" t="s">
        <v>38</v>
      </c>
      <c r="E34" s="39" t="s">
        <v>151</v>
      </c>
      <c r="F34" s="39" t="s">
        <v>151</v>
      </c>
      <c r="G34" s="39" t="s">
        <v>151</v>
      </c>
    </row>
    <row r="35" spans="1:13" ht="39" customHeight="1" x14ac:dyDescent="0.3">
      <c r="A35" s="813" t="s">
        <v>152</v>
      </c>
      <c r="B35" s="813"/>
      <c r="C35" s="813"/>
      <c r="D35" s="813"/>
      <c r="E35" s="813"/>
      <c r="F35" s="813"/>
      <c r="G35" s="813"/>
      <c r="H35" s="512"/>
    </row>
    <row r="36" spans="1:13" ht="9.6" customHeight="1" x14ac:dyDescent="0.3">
      <c r="A36" s="807"/>
      <c r="B36" s="807"/>
      <c r="C36" s="807"/>
      <c r="D36" s="807"/>
      <c r="E36" s="807"/>
      <c r="F36" s="807"/>
      <c r="G36" s="807"/>
      <c r="H36" s="798"/>
      <c r="I36" s="798"/>
    </row>
    <row r="37" spans="1:13" ht="26.4" customHeight="1" x14ac:dyDescent="0.3">
      <c r="A37" s="799" t="s">
        <v>3</v>
      </c>
      <c r="B37" s="799"/>
      <c r="C37" s="799"/>
      <c r="D37" s="799"/>
      <c r="E37" s="799"/>
      <c r="F37" s="799"/>
      <c r="G37" s="799"/>
      <c r="H37" s="514"/>
      <c r="I37" s="501"/>
    </row>
    <row r="38" spans="1:13" ht="36" customHeight="1" x14ac:dyDescent="0.3">
      <c r="A38" s="800" t="s">
        <v>4</v>
      </c>
      <c r="B38" s="800" t="s">
        <v>5</v>
      </c>
      <c r="C38" s="525" t="s">
        <v>6</v>
      </c>
      <c r="D38" s="525" t="s">
        <v>7</v>
      </c>
      <c r="E38" s="803" t="s">
        <v>8</v>
      </c>
      <c r="F38" s="804"/>
      <c r="G38" s="805"/>
      <c r="H38" s="514"/>
      <c r="I38" s="501"/>
    </row>
    <row r="39" spans="1:13" ht="30.6" customHeight="1" x14ac:dyDescent="0.3">
      <c r="A39" s="801"/>
      <c r="B39" s="802"/>
      <c r="C39" s="526" t="s">
        <v>12</v>
      </c>
      <c r="D39" s="526" t="s">
        <v>24</v>
      </c>
      <c r="E39" s="357" t="s">
        <v>105</v>
      </c>
      <c r="F39" s="357" t="s">
        <v>210</v>
      </c>
      <c r="G39" s="357" t="s">
        <v>284</v>
      </c>
      <c r="H39" s="514"/>
      <c r="I39" s="501"/>
    </row>
    <row r="40" spans="1:13" ht="37.950000000000003" customHeight="1" x14ac:dyDescent="0.3">
      <c r="A40" s="527" t="s">
        <v>13</v>
      </c>
      <c r="B40" s="528" t="s">
        <v>14</v>
      </c>
      <c r="C40" s="194">
        <v>753929</v>
      </c>
      <c r="D40" s="194">
        <v>784879</v>
      </c>
      <c r="E40" s="299">
        <v>898729</v>
      </c>
      <c r="F40" s="299">
        <v>1045748</v>
      </c>
      <c r="G40" s="299">
        <v>1045748</v>
      </c>
      <c r="H40" s="514"/>
      <c r="I40" s="501"/>
    </row>
    <row r="41" spans="1:13" ht="21.75" customHeight="1" x14ac:dyDescent="0.3">
      <c r="A41" s="527" t="s">
        <v>15</v>
      </c>
      <c r="B41" s="528" t="s">
        <v>14</v>
      </c>
      <c r="C41" s="209">
        <v>163620</v>
      </c>
      <c r="D41" s="307">
        <v>130095</v>
      </c>
      <c r="E41" s="529">
        <v>190306</v>
      </c>
      <c r="F41" s="529">
        <v>201724</v>
      </c>
      <c r="G41" s="529">
        <v>211810</v>
      </c>
      <c r="H41" s="514"/>
      <c r="I41" s="501"/>
    </row>
    <row r="42" spans="1:13" ht="27.75" customHeight="1" x14ac:dyDescent="0.3">
      <c r="A42" s="530" t="s">
        <v>16</v>
      </c>
      <c r="B42" s="531" t="s">
        <v>14</v>
      </c>
      <c r="C42" s="532">
        <f>C40+C41</f>
        <v>917549</v>
      </c>
      <c r="D42" s="532">
        <f>D40+D41</f>
        <v>914974</v>
      </c>
      <c r="E42" s="532">
        <f>E40+E41</f>
        <v>1089035</v>
      </c>
      <c r="F42" s="532">
        <f>F40+F41</f>
        <v>1247472</v>
      </c>
      <c r="G42" s="532">
        <f>G40+G41</f>
        <v>1257558</v>
      </c>
      <c r="H42" s="533"/>
      <c r="I42" s="515"/>
      <c r="J42" s="515"/>
      <c r="K42" s="515"/>
      <c r="L42" s="515"/>
    </row>
    <row r="43" spans="1:13" s="509" customFormat="1" ht="30" customHeight="1" x14ac:dyDescent="0.3">
      <c r="A43" s="806" t="s">
        <v>17</v>
      </c>
      <c r="B43" s="806"/>
      <c r="C43" s="806"/>
      <c r="D43" s="806"/>
      <c r="E43" s="806"/>
      <c r="F43" s="806"/>
      <c r="G43" s="806"/>
      <c r="H43" s="806"/>
      <c r="I43" s="508"/>
      <c r="J43" s="513"/>
      <c r="K43" s="513"/>
      <c r="L43" s="513"/>
      <c r="M43" s="513"/>
    </row>
    <row r="44" spans="1:13" s="522" customFormat="1" ht="17.25" customHeight="1" x14ac:dyDescent="0.3">
      <c r="A44" s="505" t="s">
        <v>18</v>
      </c>
    </row>
    <row r="45" spans="1:13" s="522" customFormat="1" ht="18.600000000000001" customHeight="1" x14ac:dyDescent="0.3">
      <c r="A45" s="808" t="s">
        <v>42</v>
      </c>
      <c r="B45" s="808"/>
      <c r="C45" s="808"/>
      <c r="D45" s="808"/>
      <c r="E45" s="808"/>
      <c r="F45" s="808"/>
      <c r="G45" s="808"/>
    </row>
    <row r="46" spans="1:13" s="522" customFormat="1" ht="17.25" customHeight="1" x14ac:dyDescent="0.3">
      <c r="A46" s="505" t="s">
        <v>44</v>
      </c>
      <c r="B46" s="534"/>
      <c r="C46" s="534"/>
      <c r="D46" s="534"/>
      <c r="E46" s="534"/>
      <c r="F46" s="534"/>
      <c r="G46" s="534"/>
    </row>
    <row r="47" spans="1:13" ht="40.950000000000003" customHeight="1" x14ac:dyDescent="0.3">
      <c r="A47" s="795" t="s">
        <v>153</v>
      </c>
      <c r="B47" s="795"/>
      <c r="C47" s="795"/>
      <c r="D47" s="795"/>
      <c r="E47" s="795"/>
      <c r="F47" s="795"/>
      <c r="G47" s="795"/>
      <c r="H47" s="512"/>
    </row>
    <row r="48" spans="1:13" ht="34.950000000000003" customHeight="1" x14ac:dyDescent="0.3">
      <c r="A48" s="809" t="s">
        <v>19</v>
      </c>
      <c r="B48" s="792" t="s">
        <v>5</v>
      </c>
      <c r="C48" s="525" t="s">
        <v>6</v>
      </c>
      <c r="D48" s="525" t="s">
        <v>7</v>
      </c>
      <c r="E48" s="793" t="s">
        <v>8</v>
      </c>
      <c r="F48" s="793"/>
      <c r="G48" s="793"/>
      <c r="H48" s="535"/>
      <c r="I48" s="501"/>
    </row>
    <row r="49" spans="1:13" ht="24.6" customHeight="1" x14ac:dyDescent="0.3">
      <c r="A49" s="809"/>
      <c r="B49" s="792"/>
      <c r="C49" s="526" t="s">
        <v>12</v>
      </c>
      <c r="D49" s="526" t="s">
        <v>24</v>
      </c>
      <c r="E49" s="357" t="s">
        <v>105</v>
      </c>
      <c r="F49" s="357" t="s">
        <v>210</v>
      </c>
      <c r="G49" s="357" t="s">
        <v>284</v>
      </c>
      <c r="H49" s="535"/>
      <c r="I49" s="501"/>
    </row>
    <row r="50" spans="1:13" s="196" customFormat="1" ht="23.1" customHeight="1" x14ac:dyDescent="0.3">
      <c r="A50" s="358" t="s">
        <v>154</v>
      </c>
      <c r="B50" s="39" t="s">
        <v>41</v>
      </c>
      <c r="C50" s="210">
        <v>179426</v>
      </c>
      <c r="D50" s="210">
        <v>240353</v>
      </c>
      <c r="E50" s="210">
        <v>175780</v>
      </c>
      <c r="F50" s="210">
        <v>182644</v>
      </c>
      <c r="G50" s="210">
        <v>182644</v>
      </c>
      <c r="H50" s="195"/>
    </row>
    <row r="51" spans="1:13" ht="19.2" customHeight="1" x14ac:dyDescent="0.3">
      <c r="A51" s="536"/>
      <c r="B51" s="537"/>
      <c r="C51" s="538"/>
      <c r="D51" s="538"/>
      <c r="E51" s="538"/>
      <c r="F51" s="538"/>
      <c r="G51" s="538"/>
      <c r="H51" s="535"/>
      <c r="I51" s="501"/>
    </row>
    <row r="52" spans="1:13" ht="37.200000000000003" customHeight="1" x14ac:dyDescent="0.3">
      <c r="A52" s="792" t="s">
        <v>20</v>
      </c>
      <c r="B52" s="792" t="s">
        <v>5</v>
      </c>
      <c r="C52" s="525" t="s">
        <v>6</v>
      </c>
      <c r="D52" s="525" t="s">
        <v>7</v>
      </c>
      <c r="E52" s="793" t="s">
        <v>8</v>
      </c>
      <c r="F52" s="793"/>
      <c r="G52" s="793"/>
      <c r="H52" s="535"/>
      <c r="I52" s="515"/>
      <c r="J52" s="515"/>
      <c r="K52" s="515"/>
      <c r="L52" s="515"/>
    </row>
    <row r="53" spans="1:13" ht="19.95" customHeight="1" x14ac:dyDescent="0.3">
      <c r="A53" s="792"/>
      <c r="B53" s="792"/>
      <c r="C53" s="526" t="s">
        <v>12</v>
      </c>
      <c r="D53" s="526" t="s">
        <v>24</v>
      </c>
      <c r="E53" s="357" t="s">
        <v>105</v>
      </c>
      <c r="F53" s="357" t="s">
        <v>210</v>
      </c>
      <c r="G53" s="357" t="s">
        <v>284</v>
      </c>
      <c r="H53" s="514"/>
      <c r="I53" s="515"/>
      <c r="J53" s="515"/>
      <c r="K53" s="515"/>
      <c r="L53" s="515"/>
    </row>
    <row r="54" spans="1:13" ht="33" customHeight="1" x14ac:dyDescent="0.3">
      <c r="A54" s="539" t="s">
        <v>13</v>
      </c>
      <c r="B54" s="528" t="s">
        <v>14</v>
      </c>
      <c r="C54" s="204">
        <f>C40</f>
        <v>753929</v>
      </c>
      <c r="D54" s="204">
        <f>D40</f>
        <v>784879</v>
      </c>
      <c r="E54" s="204">
        <f>E40</f>
        <v>898729</v>
      </c>
      <c r="F54" s="204">
        <f>F40</f>
        <v>1045748</v>
      </c>
      <c r="G54" s="540">
        <f>G40</f>
        <v>1045748</v>
      </c>
      <c r="H54" s="514" t="s">
        <v>48</v>
      </c>
      <c r="I54" s="515"/>
      <c r="J54" s="515"/>
      <c r="K54" s="515"/>
      <c r="L54" s="515"/>
    </row>
    <row r="55" spans="1:13" ht="31.95" customHeight="1" x14ac:dyDescent="0.3">
      <c r="A55" s="530" t="s">
        <v>21</v>
      </c>
      <c r="B55" s="531" t="s">
        <v>14</v>
      </c>
      <c r="C55" s="532">
        <f>SUM(C54)</f>
        <v>753929</v>
      </c>
      <c r="D55" s="532">
        <f>SUM(D54)</f>
        <v>784879</v>
      </c>
      <c r="E55" s="532">
        <f>E54</f>
        <v>898729</v>
      </c>
      <c r="F55" s="532">
        <f>F54</f>
        <v>1045748</v>
      </c>
      <c r="G55" s="541">
        <f>G54</f>
        <v>1045748</v>
      </c>
      <c r="H55" s="514"/>
      <c r="I55" s="515"/>
      <c r="J55" s="542"/>
      <c r="K55" s="542"/>
      <c r="L55" s="542"/>
    </row>
    <row r="56" spans="1:13" s="509" customFormat="1" ht="29.4" customHeight="1" x14ac:dyDescent="0.3">
      <c r="A56" s="794" t="s">
        <v>22</v>
      </c>
      <c r="B56" s="794"/>
      <c r="C56" s="794"/>
      <c r="D56" s="794"/>
      <c r="E56" s="794"/>
      <c r="F56" s="794"/>
      <c r="G56" s="794"/>
      <c r="H56" s="512"/>
      <c r="I56" s="508"/>
      <c r="J56" s="513"/>
      <c r="K56" s="513"/>
      <c r="L56" s="513"/>
      <c r="M56" s="513"/>
    </row>
    <row r="57" spans="1:13" s="509" customFormat="1" ht="16.649999999999999" customHeight="1" x14ac:dyDescent="0.3">
      <c r="A57" s="519" t="s">
        <v>23</v>
      </c>
      <c r="B57" s="519"/>
      <c r="C57" s="519"/>
      <c r="D57" s="519"/>
      <c r="E57" s="519"/>
      <c r="F57" s="519"/>
      <c r="G57" s="519"/>
      <c r="H57" s="519"/>
      <c r="I57" s="508"/>
    </row>
    <row r="58" spans="1:13" s="543" customFormat="1" ht="23.4" customHeight="1" x14ac:dyDescent="0.3">
      <c r="A58" s="779" t="s">
        <v>84</v>
      </c>
      <c r="B58" s="779"/>
      <c r="C58" s="779"/>
      <c r="D58" s="779"/>
      <c r="E58" s="779"/>
      <c r="F58" s="779"/>
      <c r="G58" s="779"/>
      <c r="H58" s="779"/>
      <c r="I58" s="779"/>
      <c r="J58" s="779"/>
      <c r="K58" s="779"/>
    </row>
    <row r="59" spans="1:13" s="522" customFormat="1" ht="15.6" x14ac:dyDescent="0.3">
      <c r="A59" s="505" t="s">
        <v>44</v>
      </c>
    </row>
    <row r="60" spans="1:13" ht="41.4" customHeight="1" x14ac:dyDescent="0.3">
      <c r="A60" s="795" t="s">
        <v>153</v>
      </c>
      <c r="B60" s="795"/>
      <c r="C60" s="795"/>
      <c r="D60" s="795"/>
      <c r="E60" s="795"/>
      <c r="F60" s="795"/>
      <c r="G60" s="795"/>
      <c r="H60" s="512"/>
    </row>
    <row r="61" spans="1:13" ht="37.200000000000003" customHeight="1" x14ac:dyDescent="0.3">
      <c r="A61" s="796" t="s">
        <v>19</v>
      </c>
      <c r="B61" s="792" t="s">
        <v>5</v>
      </c>
      <c r="C61" s="525" t="s">
        <v>6</v>
      </c>
      <c r="D61" s="525" t="s">
        <v>7</v>
      </c>
      <c r="E61" s="793" t="s">
        <v>8</v>
      </c>
      <c r="F61" s="793"/>
      <c r="G61" s="793"/>
      <c r="H61" s="535"/>
      <c r="I61" s="501"/>
    </row>
    <row r="62" spans="1:13" ht="22.2" customHeight="1" x14ac:dyDescent="0.3">
      <c r="A62" s="797"/>
      <c r="B62" s="792"/>
      <c r="C62" s="525" t="s">
        <v>12</v>
      </c>
      <c r="D62" s="525" t="s">
        <v>24</v>
      </c>
      <c r="E62" s="357" t="s">
        <v>105</v>
      </c>
      <c r="F62" s="357" t="s">
        <v>210</v>
      </c>
      <c r="G62" s="357" t="s">
        <v>284</v>
      </c>
      <c r="H62" s="535" t="s">
        <v>48</v>
      </c>
      <c r="I62" s="501"/>
    </row>
    <row r="63" spans="1:13" s="168" customFormat="1" ht="55.95" customHeight="1" x14ac:dyDescent="0.3">
      <c r="A63" s="197" t="s">
        <v>155</v>
      </c>
      <c r="B63" s="39" t="s">
        <v>39</v>
      </c>
      <c r="C63" s="198">
        <v>58967</v>
      </c>
      <c r="D63" s="198">
        <f>58967+7032-3463</f>
        <v>62536</v>
      </c>
      <c r="E63" s="198">
        <v>65963</v>
      </c>
      <c r="F63" s="198">
        <v>65963</v>
      </c>
      <c r="G63" s="198">
        <v>65963</v>
      </c>
      <c r="H63" s="495"/>
    </row>
    <row r="64" spans="1:13" s="196" customFormat="1" ht="31.2" customHeight="1" x14ac:dyDescent="0.3">
      <c r="A64" s="790" t="s">
        <v>226</v>
      </c>
      <c r="B64" s="39" t="s">
        <v>39</v>
      </c>
      <c r="C64" s="198">
        <v>11552</v>
      </c>
      <c r="D64" s="198">
        <f>11569+161</f>
        <v>11730</v>
      </c>
      <c r="E64" s="198">
        <v>11569</v>
      </c>
      <c r="F64" s="198">
        <v>11569</v>
      </c>
      <c r="G64" s="198">
        <v>11569</v>
      </c>
      <c r="H64" s="195"/>
    </row>
    <row r="65" spans="1:12" s="196" customFormat="1" ht="30" customHeight="1" x14ac:dyDescent="0.3">
      <c r="A65" s="791"/>
      <c r="B65" s="317" t="s">
        <v>227</v>
      </c>
      <c r="C65" s="318">
        <v>23104</v>
      </c>
      <c r="D65" s="318">
        <f>23138+322</f>
        <v>23460</v>
      </c>
      <c r="E65" s="318">
        <v>23138</v>
      </c>
      <c r="F65" s="318">
        <v>23138</v>
      </c>
      <c r="G65" s="318">
        <v>23138</v>
      </c>
      <c r="H65" s="195" t="s">
        <v>48</v>
      </c>
    </row>
    <row r="66" spans="1:12" s="199" customFormat="1" ht="36" customHeight="1" x14ac:dyDescent="0.3">
      <c r="A66" s="197" t="s">
        <v>156</v>
      </c>
      <c r="B66" s="39" t="s">
        <v>39</v>
      </c>
      <c r="C66" s="39">
        <v>1180</v>
      </c>
      <c r="D66" s="39">
        <v>1180</v>
      </c>
      <c r="E66" s="39">
        <v>1180</v>
      </c>
      <c r="F66" s="39">
        <v>1180</v>
      </c>
      <c r="G66" s="39">
        <v>1180</v>
      </c>
      <c r="H66" s="495" t="s">
        <v>48</v>
      </c>
    </row>
    <row r="67" spans="1:12" ht="21" customHeight="1" x14ac:dyDescent="0.3">
      <c r="A67" s="536"/>
      <c r="B67" s="537"/>
      <c r="C67" s="538"/>
      <c r="D67" s="538"/>
      <c r="E67" s="538"/>
      <c r="F67" s="538"/>
      <c r="G67" s="538"/>
      <c r="H67" s="535"/>
      <c r="I67" s="501"/>
    </row>
    <row r="68" spans="1:12" ht="43.2" customHeight="1" x14ac:dyDescent="0.3">
      <c r="A68" s="792" t="s">
        <v>20</v>
      </c>
      <c r="B68" s="792" t="s">
        <v>5</v>
      </c>
      <c r="C68" s="525" t="s">
        <v>6</v>
      </c>
      <c r="D68" s="525" t="s">
        <v>7</v>
      </c>
      <c r="E68" s="793" t="s">
        <v>8</v>
      </c>
      <c r="F68" s="793"/>
      <c r="G68" s="793"/>
      <c r="H68" s="535"/>
      <c r="I68" s="515"/>
      <c r="J68" s="515"/>
      <c r="K68" s="515"/>
      <c r="L68" s="515"/>
    </row>
    <row r="69" spans="1:12" ht="24.6" customHeight="1" x14ac:dyDescent="0.3">
      <c r="A69" s="792"/>
      <c r="B69" s="792"/>
      <c r="C69" s="525" t="s">
        <v>12</v>
      </c>
      <c r="D69" s="525" t="s">
        <v>24</v>
      </c>
      <c r="E69" s="357" t="s">
        <v>105</v>
      </c>
      <c r="F69" s="357" t="s">
        <v>210</v>
      </c>
      <c r="G69" s="357" t="s">
        <v>284</v>
      </c>
      <c r="H69" s="514" t="s">
        <v>48</v>
      </c>
      <c r="I69" s="515"/>
      <c r="J69" s="515"/>
      <c r="K69" s="515"/>
      <c r="L69" s="515"/>
    </row>
    <row r="70" spans="1:12" ht="27.6" customHeight="1" x14ac:dyDescent="0.3">
      <c r="A70" s="544" t="s">
        <v>15</v>
      </c>
      <c r="B70" s="528" t="s">
        <v>14</v>
      </c>
      <c r="C70" s="209">
        <f>C41</f>
        <v>163620</v>
      </c>
      <c r="D70" s="209">
        <f>D41</f>
        <v>130095</v>
      </c>
      <c r="E70" s="209">
        <f>E41</f>
        <v>190306</v>
      </c>
      <c r="F70" s="209">
        <f>F41</f>
        <v>201724</v>
      </c>
      <c r="G70" s="209">
        <f>G41</f>
        <v>211810</v>
      </c>
      <c r="H70" s="514"/>
      <c r="I70" s="515"/>
      <c r="J70" s="515"/>
      <c r="K70" s="515"/>
      <c r="L70" s="515"/>
    </row>
    <row r="71" spans="1:12" ht="37.950000000000003" customHeight="1" x14ac:dyDescent="0.3">
      <c r="A71" s="530" t="s">
        <v>21</v>
      </c>
      <c r="B71" s="531" t="s">
        <v>14</v>
      </c>
      <c r="C71" s="532">
        <f>SUM(C70)</f>
        <v>163620</v>
      </c>
      <c r="D71" s="532">
        <f>SUM(D70)</f>
        <v>130095</v>
      </c>
      <c r="E71" s="532">
        <f>SUM(E70)</f>
        <v>190306</v>
      </c>
      <c r="F71" s="532">
        <f>SUM(F70)</f>
        <v>201724</v>
      </c>
      <c r="G71" s="532">
        <f>SUM(G70)</f>
        <v>211810</v>
      </c>
      <c r="H71" s="514"/>
      <c r="I71" s="515"/>
      <c r="J71" s="542"/>
      <c r="K71" s="542"/>
      <c r="L71" s="542"/>
    </row>
    <row r="73" spans="1:12" x14ac:dyDescent="0.3">
      <c r="E73" s="545"/>
    </row>
    <row r="76" spans="1:12" x14ac:dyDescent="0.3">
      <c r="G76" s="501" t="s">
        <v>48</v>
      </c>
    </row>
  </sheetData>
  <mergeCells count="49">
    <mergeCell ref="D8:G8"/>
    <mergeCell ref="A23:G23"/>
    <mergeCell ref="F1:G1"/>
    <mergeCell ref="D2:G2"/>
    <mergeCell ref="D3:G3"/>
    <mergeCell ref="D4:G4"/>
    <mergeCell ref="D7:G7"/>
    <mergeCell ref="A31:G31"/>
    <mergeCell ref="D9:G9"/>
    <mergeCell ref="D10:G10"/>
    <mergeCell ref="A17:G17"/>
    <mergeCell ref="A18:G18"/>
    <mergeCell ref="A19:G19"/>
    <mergeCell ref="A20:G20"/>
    <mergeCell ref="A22:G22"/>
    <mergeCell ref="A24:G24"/>
    <mergeCell ref="A26:G26"/>
    <mergeCell ref="A27:G27"/>
    <mergeCell ref="A30:G30"/>
    <mergeCell ref="A32:C33"/>
    <mergeCell ref="D32:D33"/>
    <mergeCell ref="E32:G32"/>
    <mergeCell ref="A34:C34"/>
    <mergeCell ref="A35:G35"/>
    <mergeCell ref="A52:A53"/>
    <mergeCell ref="B52:B53"/>
    <mergeCell ref="E52:G52"/>
    <mergeCell ref="H36:I36"/>
    <mergeCell ref="A37:G37"/>
    <mergeCell ref="A38:A39"/>
    <mergeCell ref="B38:B39"/>
    <mergeCell ref="E38:G38"/>
    <mergeCell ref="A43:H43"/>
    <mergeCell ref="A36:G36"/>
    <mergeCell ref="A45:G45"/>
    <mergeCell ref="A47:G47"/>
    <mergeCell ref="A48:A49"/>
    <mergeCell ref="B48:B49"/>
    <mergeCell ref="E48:G48"/>
    <mergeCell ref="A64:A65"/>
    <mergeCell ref="A68:A69"/>
    <mergeCell ref="B68:B69"/>
    <mergeCell ref="E68:G68"/>
    <mergeCell ref="A56:G56"/>
    <mergeCell ref="A58:K58"/>
    <mergeCell ref="A60:G60"/>
    <mergeCell ref="A61:A62"/>
    <mergeCell ref="B61:B62"/>
    <mergeCell ref="E61:G61"/>
  </mergeCells>
  <printOptions horizontalCentered="1"/>
  <pageMargins left="0.39370078740157483" right="0.39370078740157483" top="0.39370078740157483" bottom="0.39370078740157483" header="0.19685039370078741" footer="0.19685039370078741"/>
  <pageSetup paperSize="9" scale="74" fitToHeight="0" orientation="landscape" r:id="rId1"/>
  <headerFooter alignWithMargins="0"/>
  <rowBreaks count="3" manualBreakCount="3">
    <brk id="30" max="16383" man="1"/>
    <brk id="55" max="16383" man="1"/>
    <brk id="71"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IV58"/>
  <sheetViews>
    <sheetView topLeftCell="A28" zoomScale="60" zoomScaleNormal="60" workbookViewId="0">
      <selection activeCell="A30" sqref="A30"/>
    </sheetView>
  </sheetViews>
  <sheetFormatPr defaultRowHeight="13.8" x14ac:dyDescent="0.25"/>
  <cols>
    <col min="1" max="1" width="46.109375" style="58" customWidth="1"/>
    <col min="2" max="2" width="11.6640625" style="58" customWidth="1"/>
    <col min="3" max="3" width="15.6640625" style="53" customWidth="1"/>
    <col min="4" max="4" width="17.44140625" style="53" customWidth="1"/>
    <col min="5" max="5" width="15" style="53" customWidth="1"/>
    <col min="6" max="6" width="14.6640625" style="53" customWidth="1"/>
    <col min="7" max="7" width="15.88671875" style="53" customWidth="1"/>
    <col min="8" max="8" width="11" style="53" customWidth="1"/>
    <col min="9" max="9" width="11" style="59" customWidth="1"/>
    <col min="10" max="10" width="11.109375" style="53" customWidth="1"/>
    <col min="11" max="12" width="13.33203125" style="53" customWidth="1"/>
    <col min="13" max="13" width="13.88671875" style="53" customWidth="1"/>
    <col min="14" max="17" width="9.109375" style="53" customWidth="1"/>
    <col min="18" max="256" width="8.88671875" style="53"/>
    <col min="257" max="257" width="46.109375" style="98" customWidth="1"/>
    <col min="258" max="258" width="11.6640625" style="98" customWidth="1"/>
    <col min="259" max="259" width="15.6640625" style="98" customWidth="1"/>
    <col min="260" max="260" width="17.44140625" style="98" customWidth="1"/>
    <col min="261" max="261" width="18.88671875" style="98" customWidth="1"/>
    <col min="262" max="262" width="14.6640625" style="98" customWidth="1"/>
    <col min="263" max="263" width="17.5546875" style="98" customWidth="1"/>
    <col min="264" max="265" width="11" style="98" customWidth="1"/>
    <col min="266" max="266" width="11.109375" style="98" customWidth="1"/>
    <col min="267" max="268" width="13.33203125" style="98" customWidth="1"/>
    <col min="269" max="269" width="13.88671875" style="98" customWidth="1"/>
    <col min="270" max="273" width="9.109375" style="98" customWidth="1"/>
    <col min="274" max="512" width="8.88671875" style="98"/>
    <col min="513" max="513" width="46.109375" style="98" customWidth="1"/>
    <col min="514" max="514" width="11.6640625" style="98" customWidth="1"/>
    <col min="515" max="515" width="15.6640625" style="98" customWidth="1"/>
    <col min="516" max="516" width="17.44140625" style="98" customWidth="1"/>
    <col min="517" max="517" width="18.88671875" style="98" customWidth="1"/>
    <col min="518" max="518" width="14.6640625" style="98" customWidth="1"/>
    <col min="519" max="519" width="17.5546875" style="98" customWidth="1"/>
    <col min="520" max="521" width="11" style="98" customWidth="1"/>
    <col min="522" max="522" width="11.109375" style="98" customWidth="1"/>
    <col min="523" max="524" width="13.33203125" style="98" customWidth="1"/>
    <col min="525" max="525" width="13.88671875" style="98" customWidth="1"/>
    <col min="526" max="529" width="9.109375" style="98" customWidth="1"/>
    <col min="530" max="768" width="8.88671875" style="98"/>
    <col min="769" max="769" width="46.109375" style="98" customWidth="1"/>
    <col min="770" max="770" width="11.6640625" style="98" customWidth="1"/>
    <col min="771" max="771" width="15.6640625" style="98" customWidth="1"/>
    <col min="772" max="772" width="17.44140625" style="98" customWidth="1"/>
    <col min="773" max="773" width="18.88671875" style="98" customWidth="1"/>
    <col min="774" max="774" width="14.6640625" style="98" customWidth="1"/>
    <col min="775" max="775" width="17.5546875" style="98" customWidth="1"/>
    <col min="776" max="777" width="11" style="98" customWidth="1"/>
    <col min="778" max="778" width="11.109375" style="98" customWidth="1"/>
    <col min="779" max="780" width="13.33203125" style="98" customWidth="1"/>
    <col min="781" max="781" width="13.88671875" style="98" customWidth="1"/>
    <col min="782" max="785" width="9.109375" style="98" customWidth="1"/>
    <col min="786" max="1024" width="8.88671875" style="98"/>
    <col min="1025" max="1025" width="46.109375" style="98" customWidth="1"/>
    <col min="1026" max="1026" width="11.6640625" style="98" customWidth="1"/>
    <col min="1027" max="1027" width="15.6640625" style="98" customWidth="1"/>
    <col min="1028" max="1028" width="17.44140625" style="98" customWidth="1"/>
    <col min="1029" max="1029" width="18.88671875" style="98" customWidth="1"/>
    <col min="1030" max="1030" width="14.6640625" style="98" customWidth="1"/>
    <col min="1031" max="1031" width="17.5546875" style="98" customWidth="1"/>
    <col min="1032" max="1033" width="11" style="98" customWidth="1"/>
    <col min="1034" max="1034" width="11.109375" style="98" customWidth="1"/>
    <col min="1035" max="1036" width="13.33203125" style="98" customWidth="1"/>
    <col min="1037" max="1037" width="13.88671875" style="98" customWidth="1"/>
    <col min="1038" max="1041" width="9.109375" style="98" customWidth="1"/>
    <col min="1042" max="1280" width="8.88671875" style="98"/>
    <col min="1281" max="1281" width="46.109375" style="98" customWidth="1"/>
    <col min="1282" max="1282" width="11.6640625" style="98" customWidth="1"/>
    <col min="1283" max="1283" width="15.6640625" style="98" customWidth="1"/>
    <col min="1284" max="1284" width="17.44140625" style="98" customWidth="1"/>
    <col min="1285" max="1285" width="18.88671875" style="98" customWidth="1"/>
    <col min="1286" max="1286" width="14.6640625" style="98" customWidth="1"/>
    <col min="1287" max="1287" width="17.5546875" style="98" customWidth="1"/>
    <col min="1288" max="1289" width="11" style="98" customWidth="1"/>
    <col min="1290" max="1290" width="11.109375" style="98" customWidth="1"/>
    <col min="1291" max="1292" width="13.33203125" style="98" customWidth="1"/>
    <col min="1293" max="1293" width="13.88671875" style="98" customWidth="1"/>
    <col min="1294" max="1297" width="9.109375" style="98" customWidth="1"/>
    <col min="1298" max="1536" width="8.88671875" style="98"/>
    <col min="1537" max="1537" width="46.109375" style="98" customWidth="1"/>
    <col min="1538" max="1538" width="11.6640625" style="98" customWidth="1"/>
    <col min="1539" max="1539" width="15.6640625" style="98" customWidth="1"/>
    <col min="1540" max="1540" width="17.44140625" style="98" customWidth="1"/>
    <col min="1541" max="1541" width="18.88671875" style="98" customWidth="1"/>
    <col min="1542" max="1542" width="14.6640625" style="98" customWidth="1"/>
    <col min="1543" max="1543" width="17.5546875" style="98" customWidth="1"/>
    <col min="1544" max="1545" width="11" style="98" customWidth="1"/>
    <col min="1546" max="1546" width="11.109375" style="98" customWidth="1"/>
    <col min="1547" max="1548" width="13.33203125" style="98" customWidth="1"/>
    <col min="1549" max="1549" width="13.88671875" style="98" customWidth="1"/>
    <col min="1550" max="1553" width="9.109375" style="98" customWidth="1"/>
    <col min="1554" max="1792" width="8.88671875" style="98"/>
    <col min="1793" max="1793" width="46.109375" style="98" customWidth="1"/>
    <col min="1794" max="1794" width="11.6640625" style="98" customWidth="1"/>
    <col min="1795" max="1795" width="15.6640625" style="98" customWidth="1"/>
    <col min="1796" max="1796" width="17.44140625" style="98" customWidth="1"/>
    <col min="1797" max="1797" width="18.88671875" style="98" customWidth="1"/>
    <col min="1798" max="1798" width="14.6640625" style="98" customWidth="1"/>
    <col min="1799" max="1799" width="17.5546875" style="98" customWidth="1"/>
    <col min="1800" max="1801" width="11" style="98" customWidth="1"/>
    <col min="1802" max="1802" width="11.109375" style="98" customWidth="1"/>
    <col min="1803" max="1804" width="13.33203125" style="98" customWidth="1"/>
    <col min="1805" max="1805" width="13.88671875" style="98" customWidth="1"/>
    <col min="1806" max="1809" width="9.109375" style="98" customWidth="1"/>
    <col min="1810" max="2048" width="8.88671875" style="98"/>
    <col min="2049" max="2049" width="46.109375" style="98" customWidth="1"/>
    <col min="2050" max="2050" width="11.6640625" style="98" customWidth="1"/>
    <col min="2051" max="2051" width="15.6640625" style="98" customWidth="1"/>
    <col min="2052" max="2052" width="17.44140625" style="98" customWidth="1"/>
    <col min="2053" max="2053" width="18.88671875" style="98" customWidth="1"/>
    <col min="2054" max="2054" width="14.6640625" style="98" customWidth="1"/>
    <col min="2055" max="2055" width="17.5546875" style="98" customWidth="1"/>
    <col min="2056" max="2057" width="11" style="98" customWidth="1"/>
    <col min="2058" max="2058" width="11.109375" style="98" customWidth="1"/>
    <col min="2059" max="2060" width="13.33203125" style="98" customWidth="1"/>
    <col min="2061" max="2061" width="13.88671875" style="98" customWidth="1"/>
    <col min="2062" max="2065" width="9.109375" style="98" customWidth="1"/>
    <col min="2066" max="2304" width="8.88671875" style="98"/>
    <col min="2305" max="2305" width="46.109375" style="98" customWidth="1"/>
    <col min="2306" max="2306" width="11.6640625" style="98" customWidth="1"/>
    <col min="2307" max="2307" width="15.6640625" style="98" customWidth="1"/>
    <col min="2308" max="2308" width="17.44140625" style="98" customWidth="1"/>
    <col min="2309" max="2309" width="18.88671875" style="98" customWidth="1"/>
    <col min="2310" max="2310" width="14.6640625" style="98" customWidth="1"/>
    <col min="2311" max="2311" width="17.5546875" style="98" customWidth="1"/>
    <col min="2312" max="2313" width="11" style="98" customWidth="1"/>
    <col min="2314" max="2314" width="11.109375" style="98" customWidth="1"/>
    <col min="2315" max="2316" width="13.33203125" style="98" customWidth="1"/>
    <col min="2317" max="2317" width="13.88671875" style="98" customWidth="1"/>
    <col min="2318" max="2321" width="9.109375" style="98" customWidth="1"/>
    <col min="2322" max="2560" width="8.88671875" style="98"/>
    <col min="2561" max="2561" width="46.109375" style="98" customWidth="1"/>
    <col min="2562" max="2562" width="11.6640625" style="98" customWidth="1"/>
    <col min="2563" max="2563" width="15.6640625" style="98" customWidth="1"/>
    <col min="2564" max="2564" width="17.44140625" style="98" customWidth="1"/>
    <col min="2565" max="2565" width="18.88671875" style="98" customWidth="1"/>
    <col min="2566" max="2566" width="14.6640625" style="98" customWidth="1"/>
    <col min="2567" max="2567" width="17.5546875" style="98" customWidth="1"/>
    <col min="2568" max="2569" width="11" style="98" customWidth="1"/>
    <col min="2570" max="2570" width="11.109375" style="98" customWidth="1"/>
    <col min="2571" max="2572" width="13.33203125" style="98" customWidth="1"/>
    <col min="2573" max="2573" width="13.88671875" style="98" customWidth="1"/>
    <col min="2574" max="2577" width="9.109375" style="98" customWidth="1"/>
    <col min="2578" max="2816" width="8.88671875" style="98"/>
    <col min="2817" max="2817" width="46.109375" style="98" customWidth="1"/>
    <col min="2818" max="2818" width="11.6640625" style="98" customWidth="1"/>
    <col min="2819" max="2819" width="15.6640625" style="98" customWidth="1"/>
    <col min="2820" max="2820" width="17.44140625" style="98" customWidth="1"/>
    <col min="2821" max="2821" width="18.88671875" style="98" customWidth="1"/>
    <col min="2822" max="2822" width="14.6640625" style="98" customWidth="1"/>
    <col min="2823" max="2823" width="17.5546875" style="98" customWidth="1"/>
    <col min="2824" max="2825" width="11" style="98" customWidth="1"/>
    <col min="2826" max="2826" width="11.109375" style="98" customWidth="1"/>
    <col min="2827" max="2828" width="13.33203125" style="98" customWidth="1"/>
    <col min="2829" max="2829" width="13.88671875" style="98" customWidth="1"/>
    <col min="2830" max="2833" width="9.109375" style="98" customWidth="1"/>
    <col min="2834" max="3072" width="8.88671875" style="98"/>
    <col min="3073" max="3073" width="46.109375" style="98" customWidth="1"/>
    <col min="3074" max="3074" width="11.6640625" style="98" customWidth="1"/>
    <col min="3075" max="3075" width="15.6640625" style="98" customWidth="1"/>
    <col min="3076" max="3076" width="17.44140625" style="98" customWidth="1"/>
    <col min="3077" max="3077" width="18.88671875" style="98" customWidth="1"/>
    <col min="3078" max="3078" width="14.6640625" style="98" customWidth="1"/>
    <col min="3079" max="3079" width="17.5546875" style="98" customWidth="1"/>
    <col min="3080" max="3081" width="11" style="98" customWidth="1"/>
    <col min="3082" max="3082" width="11.109375" style="98" customWidth="1"/>
    <col min="3083" max="3084" width="13.33203125" style="98" customWidth="1"/>
    <col min="3085" max="3085" width="13.88671875" style="98" customWidth="1"/>
    <col min="3086" max="3089" width="9.109375" style="98" customWidth="1"/>
    <col min="3090" max="3328" width="8.88671875" style="98"/>
    <col min="3329" max="3329" width="46.109375" style="98" customWidth="1"/>
    <col min="3330" max="3330" width="11.6640625" style="98" customWidth="1"/>
    <col min="3331" max="3331" width="15.6640625" style="98" customWidth="1"/>
    <col min="3332" max="3332" width="17.44140625" style="98" customWidth="1"/>
    <col min="3333" max="3333" width="18.88671875" style="98" customWidth="1"/>
    <col min="3334" max="3334" width="14.6640625" style="98" customWidth="1"/>
    <col min="3335" max="3335" width="17.5546875" style="98" customWidth="1"/>
    <col min="3336" max="3337" width="11" style="98" customWidth="1"/>
    <col min="3338" max="3338" width="11.109375" style="98" customWidth="1"/>
    <col min="3339" max="3340" width="13.33203125" style="98" customWidth="1"/>
    <col min="3341" max="3341" width="13.88671875" style="98" customWidth="1"/>
    <col min="3342" max="3345" width="9.109375" style="98" customWidth="1"/>
    <col min="3346" max="3584" width="8.88671875" style="98"/>
    <col min="3585" max="3585" width="46.109375" style="98" customWidth="1"/>
    <col min="3586" max="3586" width="11.6640625" style="98" customWidth="1"/>
    <col min="3587" max="3587" width="15.6640625" style="98" customWidth="1"/>
    <col min="3588" max="3588" width="17.44140625" style="98" customWidth="1"/>
    <col min="3589" max="3589" width="18.88671875" style="98" customWidth="1"/>
    <col min="3590" max="3590" width="14.6640625" style="98" customWidth="1"/>
    <col min="3591" max="3591" width="17.5546875" style="98" customWidth="1"/>
    <col min="3592" max="3593" width="11" style="98" customWidth="1"/>
    <col min="3594" max="3594" width="11.109375" style="98" customWidth="1"/>
    <col min="3595" max="3596" width="13.33203125" style="98" customWidth="1"/>
    <col min="3597" max="3597" width="13.88671875" style="98" customWidth="1"/>
    <col min="3598" max="3601" width="9.109375" style="98" customWidth="1"/>
    <col min="3602" max="3840" width="8.88671875" style="98"/>
    <col min="3841" max="3841" width="46.109375" style="98" customWidth="1"/>
    <col min="3842" max="3842" width="11.6640625" style="98" customWidth="1"/>
    <col min="3843" max="3843" width="15.6640625" style="98" customWidth="1"/>
    <col min="3844" max="3844" width="17.44140625" style="98" customWidth="1"/>
    <col min="3845" max="3845" width="18.88671875" style="98" customWidth="1"/>
    <col min="3846" max="3846" width="14.6640625" style="98" customWidth="1"/>
    <col min="3847" max="3847" width="17.5546875" style="98" customWidth="1"/>
    <col min="3848" max="3849" width="11" style="98" customWidth="1"/>
    <col min="3850" max="3850" width="11.109375" style="98" customWidth="1"/>
    <col min="3851" max="3852" width="13.33203125" style="98" customWidth="1"/>
    <col min="3853" max="3853" width="13.88671875" style="98" customWidth="1"/>
    <col min="3854" max="3857" width="9.109375" style="98" customWidth="1"/>
    <col min="3858" max="4096" width="8.88671875" style="98"/>
    <col min="4097" max="4097" width="46.109375" style="98" customWidth="1"/>
    <col min="4098" max="4098" width="11.6640625" style="98" customWidth="1"/>
    <col min="4099" max="4099" width="15.6640625" style="98" customWidth="1"/>
    <col min="4100" max="4100" width="17.44140625" style="98" customWidth="1"/>
    <col min="4101" max="4101" width="18.88671875" style="98" customWidth="1"/>
    <col min="4102" max="4102" width="14.6640625" style="98" customWidth="1"/>
    <col min="4103" max="4103" width="17.5546875" style="98" customWidth="1"/>
    <col min="4104" max="4105" width="11" style="98" customWidth="1"/>
    <col min="4106" max="4106" width="11.109375" style="98" customWidth="1"/>
    <col min="4107" max="4108" width="13.33203125" style="98" customWidth="1"/>
    <col min="4109" max="4109" width="13.88671875" style="98" customWidth="1"/>
    <col min="4110" max="4113" width="9.109375" style="98" customWidth="1"/>
    <col min="4114" max="4352" width="8.88671875" style="98"/>
    <col min="4353" max="4353" width="46.109375" style="98" customWidth="1"/>
    <col min="4354" max="4354" width="11.6640625" style="98" customWidth="1"/>
    <col min="4355" max="4355" width="15.6640625" style="98" customWidth="1"/>
    <col min="4356" max="4356" width="17.44140625" style="98" customWidth="1"/>
    <col min="4357" max="4357" width="18.88671875" style="98" customWidth="1"/>
    <col min="4358" max="4358" width="14.6640625" style="98" customWidth="1"/>
    <col min="4359" max="4359" width="17.5546875" style="98" customWidth="1"/>
    <col min="4360" max="4361" width="11" style="98" customWidth="1"/>
    <col min="4362" max="4362" width="11.109375" style="98" customWidth="1"/>
    <col min="4363" max="4364" width="13.33203125" style="98" customWidth="1"/>
    <col min="4365" max="4365" width="13.88671875" style="98" customWidth="1"/>
    <col min="4366" max="4369" width="9.109375" style="98" customWidth="1"/>
    <col min="4370" max="4608" width="8.88671875" style="98"/>
    <col min="4609" max="4609" width="46.109375" style="98" customWidth="1"/>
    <col min="4610" max="4610" width="11.6640625" style="98" customWidth="1"/>
    <col min="4611" max="4611" width="15.6640625" style="98" customWidth="1"/>
    <col min="4612" max="4612" width="17.44140625" style="98" customWidth="1"/>
    <col min="4613" max="4613" width="18.88671875" style="98" customWidth="1"/>
    <col min="4614" max="4614" width="14.6640625" style="98" customWidth="1"/>
    <col min="4615" max="4615" width="17.5546875" style="98" customWidth="1"/>
    <col min="4616" max="4617" width="11" style="98" customWidth="1"/>
    <col min="4618" max="4618" width="11.109375" style="98" customWidth="1"/>
    <col min="4619" max="4620" width="13.33203125" style="98" customWidth="1"/>
    <col min="4621" max="4621" width="13.88671875" style="98" customWidth="1"/>
    <col min="4622" max="4625" width="9.109375" style="98" customWidth="1"/>
    <col min="4626" max="4864" width="8.88671875" style="98"/>
    <col min="4865" max="4865" width="46.109375" style="98" customWidth="1"/>
    <col min="4866" max="4866" width="11.6640625" style="98" customWidth="1"/>
    <col min="4867" max="4867" width="15.6640625" style="98" customWidth="1"/>
    <col min="4868" max="4868" width="17.44140625" style="98" customWidth="1"/>
    <col min="4869" max="4869" width="18.88671875" style="98" customWidth="1"/>
    <col min="4870" max="4870" width="14.6640625" style="98" customWidth="1"/>
    <col min="4871" max="4871" width="17.5546875" style="98" customWidth="1"/>
    <col min="4872" max="4873" width="11" style="98" customWidth="1"/>
    <col min="4874" max="4874" width="11.109375" style="98" customWidth="1"/>
    <col min="4875" max="4876" width="13.33203125" style="98" customWidth="1"/>
    <col min="4877" max="4877" width="13.88671875" style="98" customWidth="1"/>
    <col min="4878" max="4881" width="9.109375" style="98" customWidth="1"/>
    <col min="4882" max="5120" width="8.88671875" style="98"/>
    <col min="5121" max="5121" width="46.109375" style="98" customWidth="1"/>
    <col min="5122" max="5122" width="11.6640625" style="98" customWidth="1"/>
    <col min="5123" max="5123" width="15.6640625" style="98" customWidth="1"/>
    <col min="5124" max="5124" width="17.44140625" style="98" customWidth="1"/>
    <col min="5125" max="5125" width="18.88671875" style="98" customWidth="1"/>
    <col min="5126" max="5126" width="14.6640625" style="98" customWidth="1"/>
    <col min="5127" max="5127" width="17.5546875" style="98" customWidth="1"/>
    <col min="5128" max="5129" width="11" style="98" customWidth="1"/>
    <col min="5130" max="5130" width="11.109375" style="98" customWidth="1"/>
    <col min="5131" max="5132" width="13.33203125" style="98" customWidth="1"/>
    <col min="5133" max="5133" width="13.88671875" style="98" customWidth="1"/>
    <col min="5134" max="5137" width="9.109375" style="98" customWidth="1"/>
    <col min="5138" max="5376" width="8.88671875" style="98"/>
    <col min="5377" max="5377" width="46.109375" style="98" customWidth="1"/>
    <col min="5378" max="5378" width="11.6640625" style="98" customWidth="1"/>
    <col min="5379" max="5379" width="15.6640625" style="98" customWidth="1"/>
    <col min="5380" max="5380" width="17.44140625" style="98" customWidth="1"/>
    <col min="5381" max="5381" width="18.88671875" style="98" customWidth="1"/>
    <col min="5382" max="5382" width="14.6640625" style="98" customWidth="1"/>
    <col min="5383" max="5383" width="17.5546875" style="98" customWidth="1"/>
    <col min="5384" max="5385" width="11" style="98" customWidth="1"/>
    <col min="5386" max="5386" width="11.109375" style="98" customWidth="1"/>
    <col min="5387" max="5388" width="13.33203125" style="98" customWidth="1"/>
    <col min="5389" max="5389" width="13.88671875" style="98" customWidth="1"/>
    <col min="5390" max="5393" width="9.109375" style="98" customWidth="1"/>
    <col min="5394" max="5632" width="8.88671875" style="98"/>
    <col min="5633" max="5633" width="46.109375" style="98" customWidth="1"/>
    <col min="5634" max="5634" width="11.6640625" style="98" customWidth="1"/>
    <col min="5635" max="5635" width="15.6640625" style="98" customWidth="1"/>
    <col min="5636" max="5636" width="17.44140625" style="98" customWidth="1"/>
    <col min="5637" max="5637" width="18.88671875" style="98" customWidth="1"/>
    <col min="5638" max="5638" width="14.6640625" style="98" customWidth="1"/>
    <col min="5639" max="5639" width="17.5546875" style="98" customWidth="1"/>
    <col min="5640" max="5641" width="11" style="98" customWidth="1"/>
    <col min="5642" max="5642" width="11.109375" style="98" customWidth="1"/>
    <col min="5643" max="5644" width="13.33203125" style="98" customWidth="1"/>
    <col min="5645" max="5645" width="13.88671875" style="98" customWidth="1"/>
    <col min="5646" max="5649" width="9.109375" style="98" customWidth="1"/>
    <col min="5650" max="5888" width="8.88671875" style="98"/>
    <col min="5889" max="5889" width="46.109375" style="98" customWidth="1"/>
    <col min="5890" max="5890" width="11.6640625" style="98" customWidth="1"/>
    <col min="5891" max="5891" width="15.6640625" style="98" customWidth="1"/>
    <col min="5892" max="5892" width="17.44140625" style="98" customWidth="1"/>
    <col min="5893" max="5893" width="18.88671875" style="98" customWidth="1"/>
    <col min="5894" max="5894" width="14.6640625" style="98" customWidth="1"/>
    <col min="5895" max="5895" width="17.5546875" style="98" customWidth="1"/>
    <col min="5896" max="5897" width="11" style="98" customWidth="1"/>
    <col min="5898" max="5898" width="11.109375" style="98" customWidth="1"/>
    <col min="5899" max="5900" width="13.33203125" style="98" customWidth="1"/>
    <col min="5901" max="5901" width="13.88671875" style="98" customWidth="1"/>
    <col min="5902" max="5905" width="9.109375" style="98" customWidth="1"/>
    <col min="5906" max="6144" width="8.88671875" style="98"/>
    <col min="6145" max="6145" width="46.109375" style="98" customWidth="1"/>
    <col min="6146" max="6146" width="11.6640625" style="98" customWidth="1"/>
    <col min="6147" max="6147" width="15.6640625" style="98" customWidth="1"/>
    <col min="6148" max="6148" width="17.44140625" style="98" customWidth="1"/>
    <col min="6149" max="6149" width="18.88671875" style="98" customWidth="1"/>
    <col min="6150" max="6150" width="14.6640625" style="98" customWidth="1"/>
    <col min="6151" max="6151" width="17.5546875" style="98" customWidth="1"/>
    <col min="6152" max="6153" width="11" style="98" customWidth="1"/>
    <col min="6154" max="6154" width="11.109375" style="98" customWidth="1"/>
    <col min="6155" max="6156" width="13.33203125" style="98" customWidth="1"/>
    <col min="6157" max="6157" width="13.88671875" style="98" customWidth="1"/>
    <col min="6158" max="6161" width="9.109375" style="98" customWidth="1"/>
    <col min="6162" max="6400" width="8.88671875" style="98"/>
    <col min="6401" max="6401" width="46.109375" style="98" customWidth="1"/>
    <col min="6402" max="6402" width="11.6640625" style="98" customWidth="1"/>
    <col min="6403" max="6403" width="15.6640625" style="98" customWidth="1"/>
    <col min="6404" max="6404" width="17.44140625" style="98" customWidth="1"/>
    <col min="6405" max="6405" width="18.88671875" style="98" customWidth="1"/>
    <col min="6406" max="6406" width="14.6640625" style="98" customWidth="1"/>
    <col min="6407" max="6407" width="17.5546875" style="98" customWidth="1"/>
    <col min="6408" max="6409" width="11" style="98" customWidth="1"/>
    <col min="6410" max="6410" width="11.109375" style="98" customWidth="1"/>
    <col min="6411" max="6412" width="13.33203125" style="98" customWidth="1"/>
    <col min="6413" max="6413" width="13.88671875" style="98" customWidth="1"/>
    <col min="6414" max="6417" width="9.109375" style="98" customWidth="1"/>
    <col min="6418" max="6656" width="8.88671875" style="98"/>
    <col min="6657" max="6657" width="46.109375" style="98" customWidth="1"/>
    <col min="6658" max="6658" width="11.6640625" style="98" customWidth="1"/>
    <col min="6659" max="6659" width="15.6640625" style="98" customWidth="1"/>
    <col min="6660" max="6660" width="17.44140625" style="98" customWidth="1"/>
    <col min="6661" max="6661" width="18.88671875" style="98" customWidth="1"/>
    <col min="6662" max="6662" width="14.6640625" style="98" customWidth="1"/>
    <col min="6663" max="6663" width="17.5546875" style="98" customWidth="1"/>
    <col min="6664" max="6665" width="11" style="98" customWidth="1"/>
    <col min="6666" max="6666" width="11.109375" style="98" customWidth="1"/>
    <col min="6667" max="6668" width="13.33203125" style="98" customWidth="1"/>
    <col min="6669" max="6669" width="13.88671875" style="98" customWidth="1"/>
    <col min="6670" max="6673" width="9.109375" style="98" customWidth="1"/>
    <col min="6674" max="6912" width="8.88671875" style="98"/>
    <col min="6913" max="6913" width="46.109375" style="98" customWidth="1"/>
    <col min="6914" max="6914" width="11.6640625" style="98" customWidth="1"/>
    <col min="6915" max="6915" width="15.6640625" style="98" customWidth="1"/>
    <col min="6916" max="6916" width="17.44140625" style="98" customWidth="1"/>
    <col min="6917" max="6917" width="18.88671875" style="98" customWidth="1"/>
    <col min="6918" max="6918" width="14.6640625" style="98" customWidth="1"/>
    <col min="6919" max="6919" width="17.5546875" style="98" customWidth="1"/>
    <col min="6920" max="6921" width="11" style="98" customWidth="1"/>
    <col min="6922" max="6922" width="11.109375" style="98" customWidth="1"/>
    <col min="6923" max="6924" width="13.33203125" style="98" customWidth="1"/>
    <col min="6925" max="6925" width="13.88671875" style="98" customWidth="1"/>
    <col min="6926" max="6929" width="9.109375" style="98" customWidth="1"/>
    <col min="6930" max="7168" width="8.88671875" style="98"/>
    <col min="7169" max="7169" width="46.109375" style="98" customWidth="1"/>
    <col min="7170" max="7170" width="11.6640625" style="98" customWidth="1"/>
    <col min="7171" max="7171" width="15.6640625" style="98" customWidth="1"/>
    <col min="7172" max="7172" width="17.44140625" style="98" customWidth="1"/>
    <col min="7173" max="7173" width="18.88671875" style="98" customWidth="1"/>
    <col min="7174" max="7174" width="14.6640625" style="98" customWidth="1"/>
    <col min="7175" max="7175" width="17.5546875" style="98" customWidth="1"/>
    <col min="7176" max="7177" width="11" style="98" customWidth="1"/>
    <col min="7178" max="7178" width="11.109375" style="98" customWidth="1"/>
    <col min="7179" max="7180" width="13.33203125" style="98" customWidth="1"/>
    <col min="7181" max="7181" width="13.88671875" style="98" customWidth="1"/>
    <col min="7182" max="7185" width="9.109375" style="98" customWidth="1"/>
    <col min="7186" max="7424" width="8.88671875" style="98"/>
    <col min="7425" max="7425" width="46.109375" style="98" customWidth="1"/>
    <col min="7426" max="7426" width="11.6640625" style="98" customWidth="1"/>
    <col min="7427" max="7427" width="15.6640625" style="98" customWidth="1"/>
    <col min="7428" max="7428" width="17.44140625" style="98" customWidth="1"/>
    <col min="7429" max="7429" width="18.88671875" style="98" customWidth="1"/>
    <col min="7430" max="7430" width="14.6640625" style="98" customWidth="1"/>
    <col min="7431" max="7431" width="17.5546875" style="98" customWidth="1"/>
    <col min="7432" max="7433" width="11" style="98" customWidth="1"/>
    <col min="7434" max="7434" width="11.109375" style="98" customWidth="1"/>
    <col min="7435" max="7436" width="13.33203125" style="98" customWidth="1"/>
    <col min="7437" max="7437" width="13.88671875" style="98" customWidth="1"/>
    <col min="7438" max="7441" width="9.109375" style="98" customWidth="1"/>
    <col min="7442" max="7680" width="8.88671875" style="98"/>
    <col min="7681" max="7681" width="46.109375" style="98" customWidth="1"/>
    <col min="7682" max="7682" width="11.6640625" style="98" customWidth="1"/>
    <col min="7683" max="7683" width="15.6640625" style="98" customWidth="1"/>
    <col min="7684" max="7684" width="17.44140625" style="98" customWidth="1"/>
    <col min="7685" max="7685" width="18.88671875" style="98" customWidth="1"/>
    <col min="7686" max="7686" width="14.6640625" style="98" customWidth="1"/>
    <col min="7687" max="7687" width="17.5546875" style="98" customWidth="1"/>
    <col min="7688" max="7689" width="11" style="98" customWidth="1"/>
    <col min="7690" max="7690" width="11.109375" style="98" customWidth="1"/>
    <col min="7691" max="7692" width="13.33203125" style="98" customWidth="1"/>
    <col min="7693" max="7693" width="13.88671875" style="98" customWidth="1"/>
    <col min="7694" max="7697" width="9.109375" style="98" customWidth="1"/>
    <col min="7698" max="7936" width="8.88671875" style="98"/>
    <col min="7937" max="7937" width="46.109375" style="98" customWidth="1"/>
    <col min="7938" max="7938" width="11.6640625" style="98" customWidth="1"/>
    <col min="7939" max="7939" width="15.6640625" style="98" customWidth="1"/>
    <col min="7940" max="7940" width="17.44140625" style="98" customWidth="1"/>
    <col min="7941" max="7941" width="18.88671875" style="98" customWidth="1"/>
    <col min="7942" max="7942" width="14.6640625" style="98" customWidth="1"/>
    <col min="7943" max="7943" width="17.5546875" style="98" customWidth="1"/>
    <col min="7944" max="7945" width="11" style="98" customWidth="1"/>
    <col min="7946" max="7946" width="11.109375" style="98" customWidth="1"/>
    <col min="7947" max="7948" width="13.33203125" style="98" customWidth="1"/>
    <col min="7949" max="7949" width="13.88671875" style="98" customWidth="1"/>
    <col min="7950" max="7953" width="9.109375" style="98" customWidth="1"/>
    <col min="7954" max="8192" width="8.88671875" style="98"/>
    <col min="8193" max="8193" width="46.109375" style="98" customWidth="1"/>
    <col min="8194" max="8194" width="11.6640625" style="98" customWidth="1"/>
    <col min="8195" max="8195" width="15.6640625" style="98" customWidth="1"/>
    <col min="8196" max="8196" width="17.44140625" style="98" customWidth="1"/>
    <col min="8197" max="8197" width="18.88671875" style="98" customWidth="1"/>
    <col min="8198" max="8198" width="14.6640625" style="98" customWidth="1"/>
    <col min="8199" max="8199" width="17.5546875" style="98" customWidth="1"/>
    <col min="8200" max="8201" width="11" style="98" customWidth="1"/>
    <col min="8202" max="8202" width="11.109375" style="98" customWidth="1"/>
    <col min="8203" max="8204" width="13.33203125" style="98" customWidth="1"/>
    <col min="8205" max="8205" width="13.88671875" style="98" customWidth="1"/>
    <col min="8206" max="8209" width="9.109375" style="98" customWidth="1"/>
    <col min="8210" max="8448" width="8.88671875" style="98"/>
    <col min="8449" max="8449" width="46.109375" style="98" customWidth="1"/>
    <col min="8450" max="8450" width="11.6640625" style="98" customWidth="1"/>
    <col min="8451" max="8451" width="15.6640625" style="98" customWidth="1"/>
    <col min="8452" max="8452" width="17.44140625" style="98" customWidth="1"/>
    <col min="8453" max="8453" width="18.88671875" style="98" customWidth="1"/>
    <col min="8454" max="8454" width="14.6640625" style="98" customWidth="1"/>
    <col min="8455" max="8455" width="17.5546875" style="98" customWidth="1"/>
    <col min="8456" max="8457" width="11" style="98" customWidth="1"/>
    <col min="8458" max="8458" width="11.109375" style="98" customWidth="1"/>
    <col min="8459" max="8460" width="13.33203125" style="98" customWidth="1"/>
    <col min="8461" max="8461" width="13.88671875" style="98" customWidth="1"/>
    <col min="8462" max="8465" width="9.109375" style="98" customWidth="1"/>
    <col min="8466" max="8704" width="8.88671875" style="98"/>
    <col min="8705" max="8705" width="46.109375" style="98" customWidth="1"/>
    <col min="8706" max="8706" width="11.6640625" style="98" customWidth="1"/>
    <col min="8707" max="8707" width="15.6640625" style="98" customWidth="1"/>
    <col min="8708" max="8708" width="17.44140625" style="98" customWidth="1"/>
    <col min="8709" max="8709" width="18.88671875" style="98" customWidth="1"/>
    <col min="8710" max="8710" width="14.6640625" style="98" customWidth="1"/>
    <col min="8711" max="8711" width="17.5546875" style="98" customWidth="1"/>
    <col min="8712" max="8713" width="11" style="98" customWidth="1"/>
    <col min="8714" max="8714" width="11.109375" style="98" customWidth="1"/>
    <col min="8715" max="8716" width="13.33203125" style="98" customWidth="1"/>
    <col min="8717" max="8717" width="13.88671875" style="98" customWidth="1"/>
    <col min="8718" max="8721" width="9.109375" style="98" customWidth="1"/>
    <col min="8722" max="8960" width="8.88671875" style="98"/>
    <col min="8961" max="8961" width="46.109375" style="98" customWidth="1"/>
    <col min="8962" max="8962" width="11.6640625" style="98" customWidth="1"/>
    <col min="8963" max="8963" width="15.6640625" style="98" customWidth="1"/>
    <col min="8964" max="8964" width="17.44140625" style="98" customWidth="1"/>
    <col min="8965" max="8965" width="18.88671875" style="98" customWidth="1"/>
    <col min="8966" max="8966" width="14.6640625" style="98" customWidth="1"/>
    <col min="8967" max="8967" width="17.5546875" style="98" customWidth="1"/>
    <col min="8968" max="8969" width="11" style="98" customWidth="1"/>
    <col min="8970" max="8970" width="11.109375" style="98" customWidth="1"/>
    <col min="8971" max="8972" width="13.33203125" style="98" customWidth="1"/>
    <col min="8973" max="8973" width="13.88671875" style="98" customWidth="1"/>
    <col min="8974" max="8977" width="9.109375" style="98" customWidth="1"/>
    <col min="8978" max="9216" width="8.88671875" style="98"/>
    <col min="9217" max="9217" width="46.109375" style="98" customWidth="1"/>
    <col min="9218" max="9218" width="11.6640625" style="98" customWidth="1"/>
    <col min="9219" max="9219" width="15.6640625" style="98" customWidth="1"/>
    <col min="9220" max="9220" width="17.44140625" style="98" customWidth="1"/>
    <col min="9221" max="9221" width="18.88671875" style="98" customWidth="1"/>
    <col min="9222" max="9222" width="14.6640625" style="98" customWidth="1"/>
    <col min="9223" max="9223" width="17.5546875" style="98" customWidth="1"/>
    <col min="9224" max="9225" width="11" style="98" customWidth="1"/>
    <col min="9226" max="9226" width="11.109375" style="98" customWidth="1"/>
    <col min="9227" max="9228" width="13.33203125" style="98" customWidth="1"/>
    <col min="9229" max="9229" width="13.88671875" style="98" customWidth="1"/>
    <col min="9230" max="9233" width="9.109375" style="98" customWidth="1"/>
    <col min="9234" max="9472" width="8.88671875" style="98"/>
    <col min="9473" max="9473" width="46.109375" style="98" customWidth="1"/>
    <col min="9474" max="9474" width="11.6640625" style="98" customWidth="1"/>
    <col min="9475" max="9475" width="15.6640625" style="98" customWidth="1"/>
    <col min="9476" max="9476" width="17.44140625" style="98" customWidth="1"/>
    <col min="9477" max="9477" width="18.88671875" style="98" customWidth="1"/>
    <col min="9478" max="9478" width="14.6640625" style="98" customWidth="1"/>
    <col min="9479" max="9479" width="17.5546875" style="98" customWidth="1"/>
    <col min="9480" max="9481" width="11" style="98" customWidth="1"/>
    <col min="9482" max="9482" width="11.109375" style="98" customWidth="1"/>
    <col min="9483" max="9484" width="13.33203125" style="98" customWidth="1"/>
    <col min="9485" max="9485" width="13.88671875" style="98" customWidth="1"/>
    <col min="9486" max="9489" width="9.109375" style="98" customWidth="1"/>
    <col min="9490" max="9728" width="8.88671875" style="98"/>
    <col min="9729" max="9729" width="46.109375" style="98" customWidth="1"/>
    <col min="9730" max="9730" width="11.6640625" style="98" customWidth="1"/>
    <col min="9731" max="9731" width="15.6640625" style="98" customWidth="1"/>
    <col min="9732" max="9732" width="17.44140625" style="98" customWidth="1"/>
    <col min="9733" max="9733" width="18.88671875" style="98" customWidth="1"/>
    <col min="9734" max="9734" width="14.6640625" style="98" customWidth="1"/>
    <col min="9735" max="9735" width="17.5546875" style="98" customWidth="1"/>
    <col min="9736" max="9737" width="11" style="98" customWidth="1"/>
    <col min="9738" max="9738" width="11.109375" style="98" customWidth="1"/>
    <col min="9739" max="9740" width="13.33203125" style="98" customWidth="1"/>
    <col min="9741" max="9741" width="13.88671875" style="98" customWidth="1"/>
    <col min="9742" max="9745" width="9.109375" style="98" customWidth="1"/>
    <col min="9746" max="9984" width="8.88671875" style="98"/>
    <col min="9985" max="9985" width="46.109375" style="98" customWidth="1"/>
    <col min="9986" max="9986" width="11.6640625" style="98" customWidth="1"/>
    <col min="9987" max="9987" width="15.6640625" style="98" customWidth="1"/>
    <col min="9988" max="9988" width="17.44140625" style="98" customWidth="1"/>
    <col min="9989" max="9989" width="18.88671875" style="98" customWidth="1"/>
    <col min="9990" max="9990" width="14.6640625" style="98" customWidth="1"/>
    <col min="9991" max="9991" width="17.5546875" style="98" customWidth="1"/>
    <col min="9992" max="9993" width="11" style="98" customWidth="1"/>
    <col min="9994" max="9994" width="11.109375" style="98" customWidth="1"/>
    <col min="9995" max="9996" width="13.33203125" style="98" customWidth="1"/>
    <col min="9997" max="9997" width="13.88671875" style="98" customWidth="1"/>
    <col min="9998" max="10001" width="9.109375" style="98" customWidth="1"/>
    <col min="10002" max="10240" width="8.88671875" style="98"/>
    <col min="10241" max="10241" width="46.109375" style="98" customWidth="1"/>
    <col min="10242" max="10242" width="11.6640625" style="98" customWidth="1"/>
    <col min="10243" max="10243" width="15.6640625" style="98" customWidth="1"/>
    <col min="10244" max="10244" width="17.44140625" style="98" customWidth="1"/>
    <col min="10245" max="10245" width="18.88671875" style="98" customWidth="1"/>
    <col min="10246" max="10246" width="14.6640625" style="98" customWidth="1"/>
    <col min="10247" max="10247" width="17.5546875" style="98" customWidth="1"/>
    <col min="10248" max="10249" width="11" style="98" customWidth="1"/>
    <col min="10250" max="10250" width="11.109375" style="98" customWidth="1"/>
    <col min="10251" max="10252" width="13.33203125" style="98" customWidth="1"/>
    <col min="10253" max="10253" width="13.88671875" style="98" customWidth="1"/>
    <col min="10254" max="10257" width="9.109375" style="98" customWidth="1"/>
    <col min="10258" max="10496" width="8.88671875" style="98"/>
    <col min="10497" max="10497" width="46.109375" style="98" customWidth="1"/>
    <col min="10498" max="10498" width="11.6640625" style="98" customWidth="1"/>
    <col min="10499" max="10499" width="15.6640625" style="98" customWidth="1"/>
    <col min="10500" max="10500" width="17.44140625" style="98" customWidth="1"/>
    <col min="10501" max="10501" width="18.88671875" style="98" customWidth="1"/>
    <col min="10502" max="10502" width="14.6640625" style="98" customWidth="1"/>
    <col min="10503" max="10503" width="17.5546875" style="98" customWidth="1"/>
    <col min="10504" max="10505" width="11" style="98" customWidth="1"/>
    <col min="10506" max="10506" width="11.109375" style="98" customWidth="1"/>
    <col min="10507" max="10508" width="13.33203125" style="98" customWidth="1"/>
    <col min="10509" max="10509" width="13.88671875" style="98" customWidth="1"/>
    <col min="10510" max="10513" width="9.109375" style="98" customWidth="1"/>
    <col min="10514" max="10752" width="8.88671875" style="98"/>
    <col min="10753" max="10753" width="46.109375" style="98" customWidth="1"/>
    <col min="10754" max="10754" width="11.6640625" style="98" customWidth="1"/>
    <col min="10755" max="10755" width="15.6640625" style="98" customWidth="1"/>
    <col min="10756" max="10756" width="17.44140625" style="98" customWidth="1"/>
    <col min="10757" max="10757" width="18.88671875" style="98" customWidth="1"/>
    <col min="10758" max="10758" width="14.6640625" style="98" customWidth="1"/>
    <col min="10759" max="10759" width="17.5546875" style="98" customWidth="1"/>
    <col min="10760" max="10761" width="11" style="98" customWidth="1"/>
    <col min="10762" max="10762" width="11.109375" style="98" customWidth="1"/>
    <col min="10763" max="10764" width="13.33203125" style="98" customWidth="1"/>
    <col min="10765" max="10765" width="13.88671875" style="98" customWidth="1"/>
    <col min="10766" max="10769" width="9.109375" style="98" customWidth="1"/>
    <col min="10770" max="11008" width="8.88671875" style="98"/>
    <col min="11009" max="11009" width="46.109375" style="98" customWidth="1"/>
    <col min="11010" max="11010" width="11.6640625" style="98" customWidth="1"/>
    <col min="11011" max="11011" width="15.6640625" style="98" customWidth="1"/>
    <col min="11012" max="11012" width="17.44140625" style="98" customWidth="1"/>
    <col min="11013" max="11013" width="18.88671875" style="98" customWidth="1"/>
    <col min="11014" max="11014" width="14.6640625" style="98" customWidth="1"/>
    <col min="11015" max="11015" width="17.5546875" style="98" customWidth="1"/>
    <col min="11016" max="11017" width="11" style="98" customWidth="1"/>
    <col min="11018" max="11018" width="11.109375" style="98" customWidth="1"/>
    <col min="11019" max="11020" width="13.33203125" style="98" customWidth="1"/>
    <col min="11021" max="11021" width="13.88671875" style="98" customWidth="1"/>
    <col min="11022" max="11025" width="9.109375" style="98" customWidth="1"/>
    <col min="11026" max="11264" width="8.88671875" style="98"/>
    <col min="11265" max="11265" width="46.109375" style="98" customWidth="1"/>
    <col min="11266" max="11266" width="11.6640625" style="98" customWidth="1"/>
    <col min="11267" max="11267" width="15.6640625" style="98" customWidth="1"/>
    <col min="11268" max="11268" width="17.44140625" style="98" customWidth="1"/>
    <col min="11269" max="11269" width="18.88671875" style="98" customWidth="1"/>
    <col min="11270" max="11270" width="14.6640625" style="98" customWidth="1"/>
    <col min="11271" max="11271" width="17.5546875" style="98" customWidth="1"/>
    <col min="11272" max="11273" width="11" style="98" customWidth="1"/>
    <col min="11274" max="11274" width="11.109375" style="98" customWidth="1"/>
    <col min="11275" max="11276" width="13.33203125" style="98" customWidth="1"/>
    <col min="11277" max="11277" width="13.88671875" style="98" customWidth="1"/>
    <col min="11278" max="11281" width="9.109375" style="98" customWidth="1"/>
    <col min="11282" max="11520" width="8.88671875" style="98"/>
    <col min="11521" max="11521" width="46.109375" style="98" customWidth="1"/>
    <col min="11522" max="11522" width="11.6640625" style="98" customWidth="1"/>
    <col min="11523" max="11523" width="15.6640625" style="98" customWidth="1"/>
    <col min="11524" max="11524" width="17.44140625" style="98" customWidth="1"/>
    <col min="11525" max="11525" width="18.88671875" style="98" customWidth="1"/>
    <col min="11526" max="11526" width="14.6640625" style="98" customWidth="1"/>
    <col min="11527" max="11527" width="17.5546875" style="98" customWidth="1"/>
    <col min="11528" max="11529" width="11" style="98" customWidth="1"/>
    <col min="11530" max="11530" width="11.109375" style="98" customWidth="1"/>
    <col min="11531" max="11532" width="13.33203125" style="98" customWidth="1"/>
    <col min="11533" max="11533" width="13.88671875" style="98" customWidth="1"/>
    <col min="11534" max="11537" width="9.109375" style="98" customWidth="1"/>
    <col min="11538" max="11776" width="8.88671875" style="98"/>
    <col min="11777" max="11777" width="46.109375" style="98" customWidth="1"/>
    <col min="11778" max="11778" width="11.6640625" style="98" customWidth="1"/>
    <col min="11779" max="11779" width="15.6640625" style="98" customWidth="1"/>
    <col min="11780" max="11780" width="17.44140625" style="98" customWidth="1"/>
    <col min="11781" max="11781" width="18.88671875" style="98" customWidth="1"/>
    <col min="11782" max="11782" width="14.6640625" style="98" customWidth="1"/>
    <col min="11783" max="11783" width="17.5546875" style="98" customWidth="1"/>
    <col min="11784" max="11785" width="11" style="98" customWidth="1"/>
    <col min="11786" max="11786" width="11.109375" style="98" customWidth="1"/>
    <col min="11787" max="11788" width="13.33203125" style="98" customWidth="1"/>
    <col min="11789" max="11789" width="13.88671875" style="98" customWidth="1"/>
    <col min="11790" max="11793" width="9.109375" style="98" customWidth="1"/>
    <col min="11794" max="12032" width="8.88671875" style="98"/>
    <col min="12033" max="12033" width="46.109375" style="98" customWidth="1"/>
    <col min="12034" max="12034" width="11.6640625" style="98" customWidth="1"/>
    <col min="12035" max="12035" width="15.6640625" style="98" customWidth="1"/>
    <col min="12036" max="12036" width="17.44140625" style="98" customWidth="1"/>
    <col min="12037" max="12037" width="18.88671875" style="98" customWidth="1"/>
    <col min="12038" max="12038" width="14.6640625" style="98" customWidth="1"/>
    <col min="12039" max="12039" width="17.5546875" style="98" customWidth="1"/>
    <col min="12040" max="12041" width="11" style="98" customWidth="1"/>
    <col min="12042" max="12042" width="11.109375" style="98" customWidth="1"/>
    <col min="12043" max="12044" width="13.33203125" style="98" customWidth="1"/>
    <col min="12045" max="12045" width="13.88671875" style="98" customWidth="1"/>
    <col min="12046" max="12049" width="9.109375" style="98" customWidth="1"/>
    <col min="12050" max="12288" width="8.88671875" style="98"/>
    <col min="12289" max="12289" width="46.109375" style="98" customWidth="1"/>
    <col min="12290" max="12290" width="11.6640625" style="98" customWidth="1"/>
    <col min="12291" max="12291" width="15.6640625" style="98" customWidth="1"/>
    <col min="12292" max="12292" width="17.44140625" style="98" customWidth="1"/>
    <col min="12293" max="12293" width="18.88671875" style="98" customWidth="1"/>
    <col min="12294" max="12294" width="14.6640625" style="98" customWidth="1"/>
    <col min="12295" max="12295" width="17.5546875" style="98" customWidth="1"/>
    <col min="12296" max="12297" width="11" style="98" customWidth="1"/>
    <col min="12298" max="12298" width="11.109375" style="98" customWidth="1"/>
    <col min="12299" max="12300" width="13.33203125" style="98" customWidth="1"/>
    <col min="12301" max="12301" width="13.88671875" style="98" customWidth="1"/>
    <col min="12302" max="12305" width="9.109375" style="98" customWidth="1"/>
    <col min="12306" max="12544" width="8.88671875" style="98"/>
    <col min="12545" max="12545" width="46.109375" style="98" customWidth="1"/>
    <col min="12546" max="12546" width="11.6640625" style="98" customWidth="1"/>
    <col min="12547" max="12547" width="15.6640625" style="98" customWidth="1"/>
    <col min="12548" max="12548" width="17.44140625" style="98" customWidth="1"/>
    <col min="12549" max="12549" width="18.88671875" style="98" customWidth="1"/>
    <col min="12550" max="12550" width="14.6640625" style="98" customWidth="1"/>
    <col min="12551" max="12551" width="17.5546875" style="98" customWidth="1"/>
    <col min="12552" max="12553" width="11" style="98" customWidth="1"/>
    <col min="12554" max="12554" width="11.109375" style="98" customWidth="1"/>
    <col min="12555" max="12556" width="13.33203125" style="98" customWidth="1"/>
    <col min="12557" max="12557" width="13.88671875" style="98" customWidth="1"/>
    <col min="12558" max="12561" width="9.109375" style="98" customWidth="1"/>
    <col min="12562" max="12800" width="8.88671875" style="98"/>
    <col min="12801" max="12801" width="46.109375" style="98" customWidth="1"/>
    <col min="12802" max="12802" width="11.6640625" style="98" customWidth="1"/>
    <col min="12803" max="12803" width="15.6640625" style="98" customWidth="1"/>
    <col min="12804" max="12804" width="17.44140625" style="98" customWidth="1"/>
    <col min="12805" max="12805" width="18.88671875" style="98" customWidth="1"/>
    <col min="12806" max="12806" width="14.6640625" style="98" customWidth="1"/>
    <col min="12807" max="12807" width="17.5546875" style="98" customWidth="1"/>
    <col min="12808" max="12809" width="11" style="98" customWidth="1"/>
    <col min="12810" max="12810" width="11.109375" style="98" customWidth="1"/>
    <col min="12811" max="12812" width="13.33203125" style="98" customWidth="1"/>
    <col min="12813" max="12813" width="13.88671875" style="98" customWidth="1"/>
    <col min="12814" max="12817" width="9.109375" style="98" customWidth="1"/>
    <col min="12818" max="13056" width="8.88671875" style="98"/>
    <col min="13057" max="13057" width="46.109375" style="98" customWidth="1"/>
    <col min="13058" max="13058" width="11.6640625" style="98" customWidth="1"/>
    <col min="13059" max="13059" width="15.6640625" style="98" customWidth="1"/>
    <col min="13060" max="13060" width="17.44140625" style="98" customWidth="1"/>
    <col min="13061" max="13061" width="18.88671875" style="98" customWidth="1"/>
    <col min="13062" max="13062" width="14.6640625" style="98" customWidth="1"/>
    <col min="13063" max="13063" width="17.5546875" style="98" customWidth="1"/>
    <col min="13064" max="13065" width="11" style="98" customWidth="1"/>
    <col min="13066" max="13066" width="11.109375" style="98" customWidth="1"/>
    <col min="13067" max="13068" width="13.33203125" style="98" customWidth="1"/>
    <col min="13069" max="13069" width="13.88671875" style="98" customWidth="1"/>
    <col min="13070" max="13073" width="9.109375" style="98" customWidth="1"/>
    <col min="13074" max="13312" width="8.88671875" style="98"/>
    <col min="13313" max="13313" width="46.109375" style="98" customWidth="1"/>
    <col min="13314" max="13314" width="11.6640625" style="98" customWidth="1"/>
    <col min="13315" max="13315" width="15.6640625" style="98" customWidth="1"/>
    <col min="13316" max="13316" width="17.44140625" style="98" customWidth="1"/>
    <col min="13317" max="13317" width="18.88671875" style="98" customWidth="1"/>
    <col min="13318" max="13318" width="14.6640625" style="98" customWidth="1"/>
    <col min="13319" max="13319" width="17.5546875" style="98" customWidth="1"/>
    <col min="13320" max="13321" width="11" style="98" customWidth="1"/>
    <col min="13322" max="13322" width="11.109375" style="98" customWidth="1"/>
    <col min="13323" max="13324" width="13.33203125" style="98" customWidth="1"/>
    <col min="13325" max="13325" width="13.88671875" style="98" customWidth="1"/>
    <col min="13326" max="13329" width="9.109375" style="98" customWidth="1"/>
    <col min="13330" max="13568" width="8.88671875" style="98"/>
    <col min="13569" max="13569" width="46.109375" style="98" customWidth="1"/>
    <col min="13570" max="13570" width="11.6640625" style="98" customWidth="1"/>
    <col min="13571" max="13571" width="15.6640625" style="98" customWidth="1"/>
    <col min="13572" max="13572" width="17.44140625" style="98" customWidth="1"/>
    <col min="13573" max="13573" width="18.88671875" style="98" customWidth="1"/>
    <col min="13574" max="13574" width="14.6640625" style="98" customWidth="1"/>
    <col min="13575" max="13575" width="17.5546875" style="98" customWidth="1"/>
    <col min="13576" max="13577" width="11" style="98" customWidth="1"/>
    <col min="13578" max="13578" width="11.109375" style="98" customWidth="1"/>
    <col min="13579" max="13580" width="13.33203125" style="98" customWidth="1"/>
    <col min="13581" max="13581" width="13.88671875" style="98" customWidth="1"/>
    <col min="13582" max="13585" width="9.109375" style="98" customWidth="1"/>
    <col min="13586" max="13824" width="8.88671875" style="98"/>
    <col min="13825" max="13825" width="46.109375" style="98" customWidth="1"/>
    <col min="13826" max="13826" width="11.6640625" style="98" customWidth="1"/>
    <col min="13827" max="13827" width="15.6640625" style="98" customWidth="1"/>
    <col min="13828" max="13828" width="17.44140625" style="98" customWidth="1"/>
    <col min="13829" max="13829" width="18.88671875" style="98" customWidth="1"/>
    <col min="13830" max="13830" width="14.6640625" style="98" customWidth="1"/>
    <col min="13831" max="13831" width="17.5546875" style="98" customWidth="1"/>
    <col min="13832" max="13833" width="11" style="98" customWidth="1"/>
    <col min="13834" max="13834" width="11.109375" style="98" customWidth="1"/>
    <col min="13835" max="13836" width="13.33203125" style="98" customWidth="1"/>
    <col min="13837" max="13837" width="13.88671875" style="98" customWidth="1"/>
    <col min="13838" max="13841" width="9.109375" style="98" customWidth="1"/>
    <col min="13842" max="14080" width="8.88671875" style="98"/>
    <col min="14081" max="14081" width="46.109375" style="98" customWidth="1"/>
    <col min="14082" max="14082" width="11.6640625" style="98" customWidth="1"/>
    <col min="14083" max="14083" width="15.6640625" style="98" customWidth="1"/>
    <col min="14084" max="14084" width="17.44140625" style="98" customWidth="1"/>
    <col min="14085" max="14085" width="18.88671875" style="98" customWidth="1"/>
    <col min="14086" max="14086" width="14.6640625" style="98" customWidth="1"/>
    <col min="14087" max="14087" width="17.5546875" style="98" customWidth="1"/>
    <col min="14088" max="14089" width="11" style="98" customWidth="1"/>
    <col min="14090" max="14090" width="11.109375" style="98" customWidth="1"/>
    <col min="14091" max="14092" width="13.33203125" style="98" customWidth="1"/>
    <col min="14093" max="14093" width="13.88671875" style="98" customWidth="1"/>
    <col min="14094" max="14097" width="9.109375" style="98" customWidth="1"/>
    <col min="14098" max="14336" width="8.88671875" style="98"/>
    <col min="14337" max="14337" width="46.109375" style="98" customWidth="1"/>
    <col min="14338" max="14338" width="11.6640625" style="98" customWidth="1"/>
    <col min="14339" max="14339" width="15.6640625" style="98" customWidth="1"/>
    <col min="14340" max="14340" width="17.44140625" style="98" customWidth="1"/>
    <col min="14341" max="14341" width="18.88671875" style="98" customWidth="1"/>
    <col min="14342" max="14342" width="14.6640625" style="98" customWidth="1"/>
    <col min="14343" max="14343" width="17.5546875" style="98" customWidth="1"/>
    <col min="14344" max="14345" width="11" style="98" customWidth="1"/>
    <col min="14346" max="14346" width="11.109375" style="98" customWidth="1"/>
    <col min="14347" max="14348" width="13.33203125" style="98" customWidth="1"/>
    <col min="14349" max="14349" width="13.88671875" style="98" customWidth="1"/>
    <col min="14350" max="14353" width="9.109375" style="98" customWidth="1"/>
    <col min="14354" max="14592" width="8.88671875" style="98"/>
    <col min="14593" max="14593" width="46.109375" style="98" customWidth="1"/>
    <col min="14594" max="14594" width="11.6640625" style="98" customWidth="1"/>
    <col min="14595" max="14595" width="15.6640625" style="98" customWidth="1"/>
    <col min="14596" max="14596" width="17.44140625" style="98" customWidth="1"/>
    <col min="14597" max="14597" width="18.88671875" style="98" customWidth="1"/>
    <col min="14598" max="14598" width="14.6640625" style="98" customWidth="1"/>
    <col min="14599" max="14599" width="17.5546875" style="98" customWidth="1"/>
    <col min="14600" max="14601" width="11" style="98" customWidth="1"/>
    <col min="14602" max="14602" width="11.109375" style="98" customWidth="1"/>
    <col min="14603" max="14604" width="13.33203125" style="98" customWidth="1"/>
    <col min="14605" max="14605" width="13.88671875" style="98" customWidth="1"/>
    <col min="14606" max="14609" width="9.109375" style="98" customWidth="1"/>
    <col min="14610" max="14848" width="8.88671875" style="98"/>
    <col min="14849" max="14849" width="46.109375" style="98" customWidth="1"/>
    <col min="14850" max="14850" width="11.6640625" style="98" customWidth="1"/>
    <col min="14851" max="14851" width="15.6640625" style="98" customWidth="1"/>
    <col min="14852" max="14852" width="17.44140625" style="98" customWidth="1"/>
    <col min="14853" max="14853" width="18.88671875" style="98" customWidth="1"/>
    <col min="14854" max="14854" width="14.6640625" style="98" customWidth="1"/>
    <col min="14855" max="14855" width="17.5546875" style="98" customWidth="1"/>
    <col min="14856" max="14857" width="11" style="98" customWidth="1"/>
    <col min="14858" max="14858" width="11.109375" style="98" customWidth="1"/>
    <col min="14859" max="14860" width="13.33203125" style="98" customWidth="1"/>
    <col min="14861" max="14861" width="13.88671875" style="98" customWidth="1"/>
    <col min="14862" max="14865" width="9.109375" style="98" customWidth="1"/>
    <col min="14866" max="15104" width="8.88671875" style="98"/>
    <col min="15105" max="15105" width="46.109375" style="98" customWidth="1"/>
    <col min="15106" max="15106" width="11.6640625" style="98" customWidth="1"/>
    <col min="15107" max="15107" width="15.6640625" style="98" customWidth="1"/>
    <col min="15108" max="15108" width="17.44140625" style="98" customWidth="1"/>
    <col min="15109" max="15109" width="18.88671875" style="98" customWidth="1"/>
    <col min="15110" max="15110" width="14.6640625" style="98" customWidth="1"/>
    <col min="15111" max="15111" width="17.5546875" style="98" customWidth="1"/>
    <col min="15112" max="15113" width="11" style="98" customWidth="1"/>
    <col min="15114" max="15114" width="11.109375" style="98" customWidth="1"/>
    <col min="15115" max="15116" width="13.33203125" style="98" customWidth="1"/>
    <col min="15117" max="15117" width="13.88671875" style="98" customWidth="1"/>
    <col min="15118" max="15121" width="9.109375" style="98" customWidth="1"/>
    <col min="15122" max="15360" width="8.88671875" style="98"/>
    <col min="15361" max="15361" width="46.109375" style="98" customWidth="1"/>
    <col min="15362" max="15362" width="11.6640625" style="98" customWidth="1"/>
    <col min="15363" max="15363" width="15.6640625" style="98" customWidth="1"/>
    <col min="15364" max="15364" width="17.44140625" style="98" customWidth="1"/>
    <col min="15365" max="15365" width="18.88671875" style="98" customWidth="1"/>
    <col min="15366" max="15366" width="14.6640625" style="98" customWidth="1"/>
    <col min="15367" max="15367" width="17.5546875" style="98" customWidth="1"/>
    <col min="15368" max="15369" width="11" style="98" customWidth="1"/>
    <col min="15370" max="15370" width="11.109375" style="98" customWidth="1"/>
    <col min="15371" max="15372" width="13.33203125" style="98" customWidth="1"/>
    <col min="15373" max="15373" width="13.88671875" style="98" customWidth="1"/>
    <col min="15374" max="15377" width="9.109375" style="98" customWidth="1"/>
    <col min="15378" max="15616" width="8.88671875" style="98"/>
    <col min="15617" max="15617" width="46.109375" style="98" customWidth="1"/>
    <col min="15618" max="15618" width="11.6640625" style="98" customWidth="1"/>
    <col min="15619" max="15619" width="15.6640625" style="98" customWidth="1"/>
    <col min="15620" max="15620" width="17.44140625" style="98" customWidth="1"/>
    <col min="15621" max="15621" width="18.88671875" style="98" customWidth="1"/>
    <col min="15622" max="15622" width="14.6640625" style="98" customWidth="1"/>
    <col min="15623" max="15623" width="17.5546875" style="98" customWidth="1"/>
    <col min="15624" max="15625" width="11" style="98" customWidth="1"/>
    <col min="15626" max="15626" width="11.109375" style="98" customWidth="1"/>
    <col min="15627" max="15628" width="13.33203125" style="98" customWidth="1"/>
    <col min="15629" max="15629" width="13.88671875" style="98" customWidth="1"/>
    <col min="15630" max="15633" width="9.109375" style="98" customWidth="1"/>
    <col min="15634" max="15872" width="8.88671875" style="98"/>
    <col min="15873" max="15873" width="46.109375" style="98" customWidth="1"/>
    <col min="15874" max="15874" width="11.6640625" style="98" customWidth="1"/>
    <col min="15875" max="15875" width="15.6640625" style="98" customWidth="1"/>
    <col min="15876" max="15876" width="17.44140625" style="98" customWidth="1"/>
    <col min="15877" max="15877" width="18.88671875" style="98" customWidth="1"/>
    <col min="15878" max="15878" width="14.6640625" style="98" customWidth="1"/>
    <col min="15879" max="15879" width="17.5546875" style="98" customWidth="1"/>
    <col min="15880" max="15881" width="11" style="98" customWidth="1"/>
    <col min="15882" max="15882" width="11.109375" style="98" customWidth="1"/>
    <col min="15883" max="15884" width="13.33203125" style="98" customWidth="1"/>
    <col min="15885" max="15885" width="13.88671875" style="98" customWidth="1"/>
    <col min="15886" max="15889" width="9.109375" style="98" customWidth="1"/>
    <col min="15890" max="16128" width="8.88671875" style="98"/>
    <col min="16129" max="16129" width="46.109375" style="98" customWidth="1"/>
    <col min="16130" max="16130" width="11.6640625" style="98" customWidth="1"/>
    <col min="16131" max="16131" width="15.6640625" style="98" customWidth="1"/>
    <col min="16132" max="16132" width="17.44140625" style="98" customWidth="1"/>
    <col min="16133" max="16133" width="18.88671875" style="98" customWidth="1"/>
    <col min="16134" max="16134" width="14.6640625" style="98" customWidth="1"/>
    <col min="16135" max="16135" width="17.5546875" style="98" customWidth="1"/>
    <col min="16136" max="16137" width="11" style="98" customWidth="1"/>
    <col min="16138" max="16138" width="11.109375" style="98" customWidth="1"/>
    <col min="16139" max="16140" width="13.33203125" style="98" customWidth="1"/>
    <col min="16141" max="16141" width="13.88671875" style="98" customWidth="1"/>
    <col min="16142" max="16145" width="9.109375" style="98" customWidth="1"/>
    <col min="16146" max="16384" width="8.88671875" style="98"/>
  </cols>
  <sheetData>
    <row r="1" spans="1:256" x14ac:dyDescent="0.25">
      <c r="D1" s="359"/>
      <c r="E1" s="359"/>
      <c r="F1" s="699" t="s">
        <v>141</v>
      </c>
      <c r="G1" s="699"/>
      <c r="H1" s="129"/>
    </row>
    <row r="2" spans="1:256" x14ac:dyDescent="0.25">
      <c r="D2" s="699" t="s">
        <v>281</v>
      </c>
      <c r="E2" s="699"/>
      <c r="F2" s="699"/>
      <c r="G2" s="699"/>
      <c r="H2" s="129"/>
    </row>
    <row r="3" spans="1:256" x14ac:dyDescent="0.25">
      <c r="D3" s="699" t="s">
        <v>142</v>
      </c>
      <c r="E3" s="699"/>
      <c r="F3" s="699"/>
      <c r="G3" s="699"/>
      <c r="H3" s="129"/>
    </row>
    <row r="4" spans="1:256" ht="18" x14ac:dyDescent="0.25">
      <c r="A4" s="148"/>
      <c r="D4" s="699" t="s">
        <v>143</v>
      </c>
      <c r="E4" s="699"/>
      <c r="F4" s="699"/>
      <c r="G4" s="699"/>
      <c r="H4" s="129"/>
    </row>
    <row r="5" spans="1:256" ht="15.6" x14ac:dyDescent="0.25">
      <c r="D5" s="681"/>
      <c r="E5" s="681"/>
      <c r="F5" s="322"/>
      <c r="G5" s="322"/>
      <c r="H5" s="129"/>
    </row>
    <row r="6" spans="1:256" ht="15.6" x14ac:dyDescent="0.3">
      <c r="D6" s="709" t="s">
        <v>121</v>
      </c>
      <c r="E6" s="709"/>
      <c r="F6" s="709"/>
      <c r="G6" s="709"/>
      <c r="H6" s="129"/>
    </row>
    <row r="7" spans="1:256" ht="18" x14ac:dyDescent="0.35">
      <c r="A7" s="99"/>
      <c r="B7" s="99"/>
      <c r="C7" s="99"/>
      <c r="D7" s="710" t="s">
        <v>282</v>
      </c>
      <c r="E7" s="710"/>
      <c r="F7" s="710"/>
      <c r="G7" s="710"/>
      <c r="H7" s="147"/>
      <c r="I7" s="147"/>
      <c r="J7" s="147"/>
      <c r="K7" s="147"/>
      <c r="L7" s="147"/>
      <c r="M7" s="60"/>
      <c r="N7" s="60"/>
      <c r="O7" s="60"/>
      <c r="P7" s="60"/>
      <c r="Q7" s="60"/>
      <c r="R7" s="60"/>
      <c r="S7" s="60"/>
      <c r="T7" s="60"/>
      <c r="U7" s="60"/>
      <c r="V7" s="60"/>
      <c r="W7" s="60"/>
      <c r="X7" s="60"/>
      <c r="Y7" s="60"/>
      <c r="Z7" s="60"/>
      <c r="AA7" s="60"/>
      <c r="AB7" s="60"/>
      <c r="AC7" s="60"/>
      <c r="AD7" s="60"/>
      <c r="AE7" s="60"/>
      <c r="AF7" s="60"/>
      <c r="AG7" s="60"/>
      <c r="AH7" s="60"/>
      <c r="AI7" s="60"/>
      <c r="AJ7" s="60"/>
      <c r="AK7" s="60"/>
      <c r="AL7" s="60"/>
      <c r="AM7" s="60"/>
      <c r="AN7" s="60"/>
      <c r="AO7" s="60"/>
      <c r="AP7" s="60"/>
      <c r="AQ7" s="60"/>
      <c r="AR7" s="60"/>
      <c r="AS7" s="60"/>
      <c r="AT7" s="60"/>
      <c r="AU7" s="60"/>
      <c r="AV7" s="60"/>
      <c r="AW7" s="60"/>
      <c r="AX7" s="60"/>
      <c r="AY7" s="60"/>
      <c r="AZ7" s="60"/>
      <c r="BA7" s="60"/>
      <c r="BB7" s="60"/>
      <c r="BC7" s="60"/>
      <c r="BD7" s="60"/>
      <c r="BE7" s="60"/>
      <c r="BF7" s="60"/>
      <c r="BG7" s="60"/>
      <c r="BH7" s="60"/>
      <c r="BI7" s="60"/>
      <c r="BJ7" s="60"/>
      <c r="BK7" s="60"/>
      <c r="BL7" s="60"/>
      <c r="BM7" s="60"/>
      <c r="BN7" s="60"/>
      <c r="BO7" s="60"/>
      <c r="BP7" s="60"/>
      <c r="BQ7" s="60"/>
      <c r="BR7" s="60"/>
      <c r="BS7" s="60"/>
      <c r="BT7" s="60"/>
      <c r="BU7" s="60"/>
      <c r="BV7" s="60"/>
      <c r="BW7" s="60"/>
      <c r="BX7" s="60"/>
      <c r="BY7" s="60"/>
      <c r="BZ7" s="60"/>
      <c r="CA7" s="60"/>
      <c r="CB7" s="60"/>
      <c r="CC7" s="60"/>
      <c r="CD7" s="60"/>
      <c r="CE7" s="60"/>
      <c r="CF7" s="60"/>
      <c r="CG7" s="60"/>
      <c r="CH7" s="60"/>
      <c r="CI7" s="60"/>
      <c r="CJ7" s="60"/>
      <c r="CK7" s="60"/>
      <c r="CL7" s="60"/>
      <c r="CM7" s="60"/>
      <c r="CN7" s="60"/>
      <c r="CO7" s="60"/>
      <c r="CP7" s="60"/>
      <c r="CQ7" s="60"/>
      <c r="CR7" s="60"/>
      <c r="CS7" s="60"/>
      <c r="CT7" s="60"/>
      <c r="CU7" s="60"/>
      <c r="CV7" s="60"/>
      <c r="CW7" s="60"/>
      <c r="CX7" s="60"/>
      <c r="CY7" s="60"/>
      <c r="CZ7" s="60"/>
      <c r="DA7" s="60"/>
      <c r="DB7" s="60"/>
      <c r="DC7" s="60"/>
      <c r="DD7" s="60"/>
      <c r="DE7" s="60"/>
      <c r="DF7" s="60"/>
      <c r="DG7" s="60"/>
      <c r="DH7" s="60"/>
      <c r="DI7" s="60"/>
      <c r="DJ7" s="60"/>
      <c r="DK7" s="60"/>
      <c r="DL7" s="60"/>
      <c r="DM7" s="60"/>
      <c r="DN7" s="60"/>
      <c r="DO7" s="60"/>
      <c r="DP7" s="60"/>
      <c r="DQ7" s="60"/>
      <c r="DR7" s="60"/>
      <c r="DS7" s="60"/>
      <c r="DT7" s="60"/>
      <c r="DU7" s="60"/>
      <c r="DV7" s="60"/>
      <c r="DW7" s="60"/>
      <c r="DX7" s="60"/>
      <c r="DY7" s="60"/>
      <c r="DZ7" s="60"/>
      <c r="EA7" s="60"/>
      <c r="EB7" s="60"/>
      <c r="EC7" s="60"/>
      <c r="ED7" s="60"/>
      <c r="EE7" s="60"/>
      <c r="EF7" s="60"/>
      <c r="EG7" s="60"/>
      <c r="EH7" s="60"/>
      <c r="EI7" s="60"/>
      <c r="EJ7" s="60"/>
      <c r="EK7" s="60"/>
      <c r="EL7" s="60"/>
      <c r="EM7" s="60"/>
      <c r="EN7" s="60"/>
      <c r="EO7" s="60"/>
      <c r="EP7" s="60"/>
      <c r="EQ7" s="60"/>
      <c r="ER7" s="60"/>
      <c r="ES7" s="60"/>
      <c r="ET7" s="60"/>
      <c r="EU7" s="60"/>
      <c r="EV7" s="60"/>
      <c r="EW7" s="60"/>
      <c r="EX7" s="60"/>
      <c r="EY7" s="60"/>
      <c r="EZ7" s="60"/>
      <c r="FA7" s="60"/>
      <c r="FB7" s="60"/>
      <c r="FC7" s="60"/>
      <c r="FD7" s="60"/>
      <c r="FE7" s="60"/>
      <c r="FF7" s="60"/>
      <c r="FG7" s="60"/>
      <c r="FH7" s="60"/>
      <c r="FI7" s="60"/>
      <c r="FJ7" s="60"/>
      <c r="FK7" s="60"/>
      <c r="FL7" s="60"/>
      <c r="FM7" s="60"/>
      <c r="FN7" s="60"/>
      <c r="FO7" s="60"/>
      <c r="FP7" s="60"/>
      <c r="FQ7" s="60"/>
      <c r="FR7" s="60"/>
      <c r="FS7" s="60"/>
      <c r="FT7" s="60"/>
      <c r="FU7" s="60"/>
      <c r="FV7" s="60"/>
      <c r="FW7" s="60"/>
      <c r="FX7" s="60"/>
      <c r="FY7" s="60"/>
      <c r="FZ7" s="60"/>
      <c r="GA7" s="60"/>
      <c r="GB7" s="60"/>
      <c r="GC7" s="60"/>
      <c r="GD7" s="60"/>
      <c r="GE7" s="60"/>
      <c r="GF7" s="60"/>
      <c r="GG7" s="60"/>
      <c r="GH7" s="60"/>
      <c r="GI7" s="60"/>
      <c r="GJ7" s="60"/>
      <c r="GK7" s="60"/>
      <c r="GL7" s="60"/>
      <c r="GM7" s="60"/>
      <c r="GN7" s="60"/>
      <c r="GO7" s="60"/>
      <c r="GP7" s="60"/>
      <c r="GQ7" s="60"/>
      <c r="GR7" s="60"/>
      <c r="GS7" s="60"/>
      <c r="GT7" s="60"/>
      <c r="GU7" s="60"/>
      <c r="GV7" s="60"/>
      <c r="GW7" s="60"/>
      <c r="GX7" s="60"/>
      <c r="GY7" s="60"/>
      <c r="GZ7" s="60"/>
      <c r="HA7" s="60"/>
      <c r="HB7" s="60"/>
      <c r="HC7" s="60"/>
      <c r="HD7" s="60"/>
      <c r="HE7" s="60"/>
      <c r="HF7" s="60"/>
      <c r="HG7" s="60"/>
      <c r="HH7" s="60"/>
      <c r="HI7" s="60"/>
      <c r="HJ7" s="60"/>
      <c r="HK7" s="60"/>
      <c r="HL7" s="60"/>
      <c r="HM7" s="60"/>
      <c r="HN7" s="60"/>
      <c r="HO7" s="60"/>
      <c r="HP7" s="60"/>
      <c r="HQ7" s="60"/>
      <c r="HR7" s="60"/>
      <c r="HS7" s="60"/>
      <c r="HT7" s="60"/>
      <c r="HU7" s="60"/>
      <c r="HV7" s="60"/>
      <c r="HW7" s="60"/>
      <c r="HX7" s="60"/>
      <c r="HY7" s="60"/>
      <c r="HZ7" s="60"/>
      <c r="IA7" s="60"/>
      <c r="IB7" s="60"/>
      <c r="IC7" s="60"/>
      <c r="ID7" s="60"/>
      <c r="IE7" s="60"/>
      <c r="IF7" s="60"/>
      <c r="IG7" s="60"/>
      <c r="IH7" s="60"/>
      <c r="II7" s="60"/>
      <c r="IJ7" s="60"/>
      <c r="IK7" s="60"/>
      <c r="IL7" s="60"/>
      <c r="IM7" s="60"/>
      <c r="IN7" s="60"/>
      <c r="IO7" s="60"/>
      <c r="IP7" s="60"/>
      <c r="IQ7" s="60"/>
      <c r="IR7" s="60"/>
      <c r="IS7" s="60"/>
      <c r="IT7" s="60"/>
      <c r="IU7" s="60"/>
      <c r="IV7" s="60"/>
    </row>
    <row r="8" spans="1:256" ht="25.2" customHeight="1" x14ac:dyDescent="0.35">
      <c r="A8" s="99"/>
      <c r="B8" s="99"/>
      <c r="C8" s="99"/>
      <c r="D8" s="710" t="s">
        <v>122</v>
      </c>
      <c r="E8" s="710"/>
      <c r="F8" s="710"/>
      <c r="G8" s="710"/>
      <c r="H8" s="146"/>
      <c r="I8" s="146"/>
      <c r="J8" s="146"/>
      <c r="K8" s="146"/>
      <c r="L8" s="146"/>
      <c r="M8" s="60"/>
      <c r="N8" s="60"/>
      <c r="O8" s="60"/>
      <c r="P8" s="60"/>
      <c r="Q8" s="60"/>
      <c r="R8" s="60"/>
      <c r="S8" s="60"/>
      <c r="T8" s="60"/>
      <c r="U8" s="60"/>
      <c r="V8" s="60"/>
      <c r="W8" s="60"/>
      <c r="X8" s="60"/>
      <c r="Y8" s="60"/>
      <c r="Z8" s="60"/>
      <c r="AA8" s="60"/>
      <c r="AB8" s="60"/>
      <c r="AC8" s="60"/>
      <c r="AD8" s="60"/>
      <c r="AE8" s="60"/>
      <c r="AF8" s="60"/>
      <c r="AG8" s="60"/>
      <c r="AH8" s="60"/>
      <c r="AI8" s="60"/>
      <c r="AJ8" s="60"/>
      <c r="AK8" s="60"/>
      <c r="AL8" s="60"/>
      <c r="AM8" s="60"/>
      <c r="AN8" s="60"/>
      <c r="AO8" s="60"/>
      <c r="AP8" s="60"/>
      <c r="AQ8" s="60"/>
      <c r="AR8" s="60"/>
      <c r="AS8" s="60"/>
      <c r="AT8" s="60"/>
      <c r="AU8" s="60"/>
      <c r="AV8" s="60"/>
      <c r="AW8" s="60"/>
      <c r="AX8" s="60"/>
      <c r="AY8" s="60"/>
      <c r="AZ8" s="60"/>
      <c r="BA8" s="60"/>
      <c r="BB8" s="60"/>
      <c r="BC8" s="60"/>
      <c r="BD8" s="60"/>
      <c r="BE8" s="60"/>
      <c r="BF8" s="60"/>
      <c r="BG8" s="60"/>
      <c r="BH8" s="60"/>
      <c r="BI8" s="60"/>
      <c r="BJ8" s="60"/>
      <c r="BK8" s="60"/>
      <c r="BL8" s="60"/>
      <c r="BM8" s="60"/>
      <c r="BN8" s="60"/>
      <c r="BO8" s="60"/>
      <c r="BP8" s="60"/>
      <c r="BQ8" s="60"/>
      <c r="BR8" s="60"/>
      <c r="BS8" s="60"/>
      <c r="BT8" s="60"/>
      <c r="BU8" s="60"/>
      <c r="BV8" s="60"/>
      <c r="BW8" s="60"/>
      <c r="BX8" s="60"/>
      <c r="BY8" s="60"/>
      <c r="BZ8" s="60"/>
      <c r="CA8" s="60"/>
      <c r="CB8" s="60"/>
      <c r="CC8" s="60"/>
      <c r="CD8" s="60"/>
      <c r="CE8" s="60"/>
      <c r="CF8" s="60"/>
      <c r="CG8" s="60"/>
      <c r="CH8" s="60"/>
      <c r="CI8" s="60"/>
      <c r="CJ8" s="60"/>
      <c r="CK8" s="60"/>
      <c r="CL8" s="60"/>
      <c r="CM8" s="60"/>
      <c r="CN8" s="60"/>
      <c r="CO8" s="60"/>
      <c r="CP8" s="60"/>
      <c r="CQ8" s="60"/>
      <c r="CR8" s="60"/>
      <c r="CS8" s="60"/>
      <c r="CT8" s="60"/>
      <c r="CU8" s="60"/>
      <c r="CV8" s="60"/>
      <c r="CW8" s="60"/>
      <c r="CX8" s="60"/>
      <c r="CY8" s="60"/>
      <c r="CZ8" s="60"/>
      <c r="DA8" s="60"/>
      <c r="DB8" s="60"/>
      <c r="DC8" s="60"/>
      <c r="DD8" s="60"/>
      <c r="DE8" s="60"/>
      <c r="DF8" s="60"/>
      <c r="DG8" s="60"/>
      <c r="DH8" s="60"/>
      <c r="DI8" s="60"/>
      <c r="DJ8" s="60"/>
      <c r="DK8" s="60"/>
      <c r="DL8" s="60"/>
      <c r="DM8" s="60"/>
      <c r="DN8" s="60"/>
      <c r="DO8" s="60"/>
      <c r="DP8" s="60"/>
      <c r="DQ8" s="60"/>
      <c r="DR8" s="60"/>
      <c r="DS8" s="60"/>
      <c r="DT8" s="60"/>
      <c r="DU8" s="60"/>
      <c r="DV8" s="60"/>
      <c r="DW8" s="60"/>
      <c r="DX8" s="60"/>
      <c r="DY8" s="60"/>
      <c r="DZ8" s="60"/>
      <c r="EA8" s="60"/>
      <c r="EB8" s="60"/>
      <c r="EC8" s="60"/>
      <c r="ED8" s="60"/>
      <c r="EE8" s="60"/>
      <c r="EF8" s="60"/>
      <c r="EG8" s="60"/>
      <c r="EH8" s="60"/>
      <c r="EI8" s="60"/>
      <c r="EJ8" s="60"/>
      <c r="EK8" s="60"/>
      <c r="EL8" s="60"/>
      <c r="EM8" s="60"/>
      <c r="EN8" s="60"/>
      <c r="EO8" s="60"/>
      <c r="EP8" s="60"/>
      <c r="EQ8" s="60"/>
      <c r="ER8" s="60"/>
      <c r="ES8" s="60"/>
      <c r="ET8" s="60"/>
      <c r="EU8" s="60"/>
      <c r="EV8" s="60"/>
      <c r="EW8" s="60"/>
      <c r="EX8" s="60"/>
      <c r="EY8" s="60"/>
      <c r="EZ8" s="60"/>
      <c r="FA8" s="60"/>
      <c r="FB8" s="60"/>
      <c r="FC8" s="60"/>
      <c r="FD8" s="60"/>
      <c r="FE8" s="60"/>
      <c r="FF8" s="60"/>
      <c r="FG8" s="60"/>
      <c r="FH8" s="60"/>
      <c r="FI8" s="60"/>
      <c r="FJ8" s="60"/>
      <c r="FK8" s="60"/>
      <c r="FL8" s="60"/>
      <c r="FM8" s="60"/>
      <c r="FN8" s="60"/>
      <c r="FO8" s="60"/>
      <c r="FP8" s="60"/>
      <c r="FQ8" s="60"/>
      <c r="FR8" s="60"/>
      <c r="FS8" s="60"/>
      <c r="FT8" s="60"/>
      <c r="FU8" s="60"/>
      <c r="FV8" s="60"/>
      <c r="FW8" s="60"/>
      <c r="FX8" s="60"/>
      <c r="FY8" s="60"/>
      <c r="FZ8" s="60"/>
      <c r="GA8" s="60"/>
      <c r="GB8" s="60"/>
      <c r="GC8" s="60"/>
      <c r="GD8" s="60"/>
      <c r="GE8" s="60"/>
      <c r="GF8" s="60"/>
      <c r="GG8" s="60"/>
      <c r="GH8" s="60"/>
      <c r="GI8" s="60"/>
      <c r="GJ8" s="60"/>
      <c r="GK8" s="60"/>
      <c r="GL8" s="60"/>
      <c r="GM8" s="60"/>
      <c r="GN8" s="60"/>
      <c r="GO8" s="60"/>
      <c r="GP8" s="60"/>
      <c r="GQ8" s="60"/>
      <c r="GR8" s="60"/>
      <c r="GS8" s="60"/>
      <c r="GT8" s="60"/>
      <c r="GU8" s="60"/>
      <c r="GV8" s="60"/>
      <c r="GW8" s="60"/>
      <c r="GX8" s="60"/>
      <c r="GY8" s="60"/>
      <c r="GZ8" s="60"/>
      <c r="HA8" s="60"/>
      <c r="HB8" s="60"/>
      <c r="HC8" s="60"/>
      <c r="HD8" s="60"/>
      <c r="HE8" s="60"/>
      <c r="HF8" s="60"/>
      <c r="HG8" s="60"/>
      <c r="HH8" s="60"/>
      <c r="HI8" s="60"/>
      <c r="HJ8" s="60"/>
      <c r="HK8" s="60"/>
      <c r="HL8" s="60"/>
      <c r="HM8" s="60"/>
      <c r="HN8" s="60"/>
      <c r="HO8" s="60"/>
      <c r="HP8" s="60"/>
      <c r="HQ8" s="60"/>
      <c r="HR8" s="60"/>
      <c r="HS8" s="60"/>
      <c r="HT8" s="60"/>
      <c r="HU8" s="60"/>
      <c r="HV8" s="60"/>
      <c r="HW8" s="60"/>
      <c r="HX8" s="60"/>
      <c r="HY8" s="60"/>
      <c r="HZ8" s="60"/>
      <c r="IA8" s="60"/>
      <c r="IB8" s="60"/>
      <c r="IC8" s="60"/>
      <c r="ID8" s="60"/>
      <c r="IE8" s="60"/>
      <c r="IF8" s="60"/>
      <c r="IG8" s="60"/>
      <c r="IH8" s="60"/>
      <c r="II8" s="60"/>
      <c r="IJ8" s="60"/>
      <c r="IK8" s="60"/>
      <c r="IL8" s="60"/>
      <c r="IM8" s="60"/>
      <c r="IN8" s="60"/>
      <c r="IO8" s="60"/>
      <c r="IP8" s="60"/>
      <c r="IQ8" s="60"/>
      <c r="IR8" s="60"/>
      <c r="IS8" s="60"/>
      <c r="IT8" s="60"/>
      <c r="IU8" s="60"/>
      <c r="IV8" s="60"/>
    </row>
    <row r="9" spans="1:256" ht="25.2" customHeight="1" x14ac:dyDescent="0.35">
      <c r="A9" s="293"/>
      <c r="B9" s="99"/>
      <c r="C9" s="99"/>
      <c r="D9" s="709" t="s">
        <v>123</v>
      </c>
      <c r="E9" s="709"/>
      <c r="F9" s="709"/>
      <c r="G9" s="709"/>
      <c r="H9" s="147"/>
      <c r="I9" s="147"/>
      <c r="J9" s="147"/>
      <c r="K9" s="147"/>
      <c r="L9" s="147"/>
      <c r="M9" s="60"/>
      <c r="N9" s="60"/>
      <c r="O9" s="60"/>
      <c r="P9" s="60"/>
      <c r="Q9" s="60"/>
      <c r="R9" s="60"/>
      <c r="S9" s="60"/>
      <c r="T9" s="60"/>
      <c r="U9" s="60"/>
      <c r="V9" s="60"/>
      <c r="W9" s="60"/>
      <c r="X9" s="60"/>
      <c r="Y9" s="60"/>
      <c r="Z9" s="60"/>
      <c r="AA9" s="60"/>
      <c r="AB9" s="60"/>
      <c r="AC9" s="60"/>
      <c r="AD9" s="60"/>
      <c r="AE9" s="60"/>
      <c r="AF9" s="60"/>
      <c r="AG9" s="60"/>
      <c r="AH9" s="60"/>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0"/>
      <c r="BT9" s="60"/>
      <c r="BU9" s="60"/>
      <c r="BV9" s="60"/>
      <c r="BW9" s="60"/>
      <c r="BX9" s="60"/>
      <c r="BY9" s="60"/>
      <c r="BZ9" s="60"/>
      <c r="CA9" s="60"/>
      <c r="CB9" s="60"/>
      <c r="CC9" s="60"/>
      <c r="CD9" s="60"/>
      <c r="CE9" s="60"/>
      <c r="CF9" s="60"/>
      <c r="CG9" s="60"/>
      <c r="CH9" s="60"/>
      <c r="CI9" s="60"/>
      <c r="CJ9" s="60"/>
      <c r="CK9" s="60"/>
      <c r="CL9" s="60"/>
      <c r="CM9" s="60"/>
      <c r="CN9" s="60"/>
      <c r="CO9" s="60"/>
      <c r="CP9" s="60"/>
      <c r="CQ9" s="60"/>
      <c r="CR9" s="60"/>
      <c r="CS9" s="60"/>
      <c r="CT9" s="60"/>
      <c r="CU9" s="60"/>
      <c r="CV9" s="60"/>
      <c r="CW9" s="60"/>
      <c r="CX9" s="60"/>
      <c r="CY9" s="60"/>
      <c r="CZ9" s="60"/>
      <c r="DA9" s="60"/>
      <c r="DB9" s="60"/>
      <c r="DC9" s="60"/>
      <c r="DD9" s="60"/>
      <c r="DE9" s="60"/>
      <c r="DF9" s="60"/>
      <c r="DG9" s="60"/>
      <c r="DH9" s="60"/>
      <c r="DI9" s="60"/>
      <c r="DJ9" s="60"/>
      <c r="DK9" s="60"/>
      <c r="DL9" s="60"/>
      <c r="DM9" s="60"/>
      <c r="DN9" s="60"/>
      <c r="DO9" s="60"/>
      <c r="DP9" s="60"/>
      <c r="DQ9" s="60"/>
      <c r="DR9" s="60"/>
      <c r="DS9" s="60"/>
      <c r="DT9" s="60"/>
      <c r="DU9" s="60"/>
      <c r="DV9" s="60"/>
      <c r="DW9" s="60"/>
      <c r="DX9" s="60"/>
      <c r="DY9" s="60"/>
      <c r="DZ9" s="60"/>
      <c r="EA9" s="60"/>
      <c r="EB9" s="60"/>
      <c r="EC9" s="60"/>
      <c r="ED9" s="60"/>
      <c r="EE9" s="60"/>
      <c r="EF9" s="60"/>
      <c r="EG9" s="60"/>
      <c r="EH9" s="60"/>
      <c r="EI9" s="60"/>
      <c r="EJ9" s="60"/>
      <c r="EK9" s="60"/>
      <c r="EL9" s="60"/>
      <c r="EM9" s="60"/>
      <c r="EN9" s="60"/>
      <c r="EO9" s="60"/>
      <c r="EP9" s="60"/>
      <c r="EQ9" s="60"/>
      <c r="ER9" s="60"/>
      <c r="ES9" s="60"/>
      <c r="ET9" s="60"/>
      <c r="EU9" s="60"/>
      <c r="EV9" s="60"/>
      <c r="EW9" s="60"/>
      <c r="EX9" s="60"/>
      <c r="EY9" s="60"/>
      <c r="EZ9" s="60"/>
      <c r="FA9" s="60"/>
      <c r="FB9" s="60"/>
      <c r="FC9" s="60"/>
      <c r="FD9" s="60"/>
      <c r="FE9" s="60"/>
      <c r="FF9" s="60"/>
      <c r="FG9" s="60"/>
      <c r="FH9" s="60"/>
      <c r="FI9" s="60"/>
      <c r="FJ9" s="60"/>
      <c r="FK9" s="60"/>
      <c r="FL9" s="60"/>
      <c r="FM9" s="60"/>
      <c r="FN9" s="60"/>
      <c r="FO9" s="60"/>
      <c r="FP9" s="60"/>
      <c r="FQ9" s="60"/>
      <c r="FR9" s="60"/>
      <c r="FS9" s="60"/>
      <c r="FT9" s="60"/>
      <c r="FU9" s="60"/>
      <c r="FV9" s="60"/>
      <c r="FW9" s="60"/>
      <c r="FX9" s="60"/>
      <c r="FY9" s="60"/>
      <c r="FZ9" s="60"/>
      <c r="GA9" s="60"/>
      <c r="GB9" s="60"/>
      <c r="GC9" s="60"/>
      <c r="GD9" s="60"/>
      <c r="GE9" s="60"/>
      <c r="GF9" s="60"/>
      <c r="GG9" s="60"/>
      <c r="GH9" s="60"/>
      <c r="GI9" s="60"/>
      <c r="GJ9" s="60"/>
      <c r="GK9" s="60"/>
      <c r="GL9" s="60"/>
      <c r="GM9" s="60"/>
      <c r="GN9" s="60"/>
      <c r="GO9" s="60"/>
      <c r="GP9" s="60"/>
      <c r="GQ9" s="60"/>
      <c r="GR9" s="60"/>
      <c r="GS9" s="60"/>
      <c r="GT9" s="60"/>
      <c r="GU9" s="60"/>
      <c r="GV9" s="60"/>
      <c r="GW9" s="60"/>
      <c r="GX9" s="60"/>
      <c r="GY9" s="60"/>
      <c r="GZ9" s="60"/>
      <c r="HA9" s="60"/>
      <c r="HB9" s="60"/>
      <c r="HC9" s="60"/>
      <c r="HD9" s="60"/>
      <c r="HE9" s="60"/>
      <c r="HF9" s="60"/>
      <c r="HG9" s="60"/>
      <c r="HH9" s="60"/>
      <c r="HI9" s="60"/>
      <c r="HJ9" s="60"/>
      <c r="HK9" s="60"/>
      <c r="HL9" s="60"/>
      <c r="HM9" s="60"/>
      <c r="HN9" s="60"/>
      <c r="HO9" s="60"/>
      <c r="HP9" s="60"/>
      <c r="HQ9" s="60"/>
      <c r="HR9" s="60"/>
      <c r="HS9" s="60"/>
      <c r="HT9" s="60"/>
      <c r="HU9" s="60"/>
      <c r="HV9" s="60"/>
      <c r="HW9" s="60"/>
      <c r="HX9" s="60"/>
      <c r="HY9" s="60"/>
      <c r="HZ9" s="60"/>
      <c r="IA9" s="60"/>
      <c r="IB9" s="60"/>
      <c r="IC9" s="60"/>
      <c r="ID9" s="60"/>
      <c r="IE9" s="60"/>
      <c r="IF9" s="60"/>
      <c r="IG9" s="60"/>
      <c r="IH9" s="60"/>
      <c r="II9" s="60"/>
      <c r="IJ9" s="60"/>
      <c r="IK9" s="60"/>
      <c r="IL9" s="60"/>
      <c r="IM9" s="60"/>
      <c r="IN9" s="60"/>
      <c r="IO9" s="60"/>
      <c r="IP9" s="60"/>
      <c r="IQ9" s="60"/>
      <c r="IR9" s="60"/>
      <c r="IS9" s="60"/>
      <c r="IT9" s="60"/>
      <c r="IU9" s="60"/>
      <c r="IV9" s="60"/>
    </row>
    <row r="10" spans="1:256" ht="21" x14ac:dyDescent="0.4">
      <c r="A10" s="101"/>
      <c r="B10" s="101"/>
      <c r="C10" s="101"/>
      <c r="D10" s="710"/>
      <c r="E10" s="710"/>
      <c r="F10" s="710"/>
      <c r="G10" s="710"/>
      <c r="H10" s="147"/>
      <c r="I10" s="147"/>
      <c r="J10" s="147"/>
      <c r="K10" s="147"/>
      <c r="L10" s="147"/>
      <c r="M10" s="60"/>
      <c r="N10" s="60"/>
      <c r="O10" s="60"/>
      <c r="P10" s="60"/>
      <c r="Q10" s="60"/>
      <c r="R10" s="60"/>
      <c r="S10" s="60"/>
      <c r="T10" s="60"/>
      <c r="U10" s="60"/>
      <c r="V10" s="60"/>
      <c r="W10" s="60"/>
      <c r="X10" s="60"/>
      <c r="Y10" s="60"/>
      <c r="Z10" s="60"/>
      <c r="AA10" s="60"/>
      <c r="AB10" s="60"/>
      <c r="AC10" s="60"/>
      <c r="AD10" s="60"/>
      <c r="AE10" s="60"/>
      <c r="AF10" s="60"/>
      <c r="AG10" s="60"/>
      <c r="AH10" s="60"/>
      <c r="AI10" s="60"/>
      <c r="AJ10" s="60"/>
      <c r="AK10" s="60"/>
      <c r="AL10" s="60"/>
      <c r="AM10" s="60"/>
      <c r="AN10" s="60"/>
      <c r="AO10" s="60"/>
      <c r="AP10" s="60"/>
      <c r="AQ10" s="60"/>
      <c r="AR10" s="60"/>
      <c r="AS10" s="60"/>
      <c r="AT10" s="60"/>
      <c r="AU10" s="60"/>
      <c r="AV10" s="60"/>
      <c r="AW10" s="60"/>
      <c r="AX10" s="60"/>
      <c r="AY10" s="60"/>
      <c r="AZ10" s="60"/>
      <c r="BA10" s="60"/>
      <c r="BB10" s="60"/>
      <c r="BC10" s="60"/>
      <c r="BD10" s="60"/>
      <c r="BE10" s="60"/>
      <c r="BF10" s="60"/>
      <c r="BG10" s="60"/>
      <c r="BH10" s="60"/>
      <c r="BI10" s="60"/>
      <c r="BJ10" s="60"/>
      <c r="BK10" s="60"/>
      <c r="BL10" s="60"/>
      <c r="BM10" s="60"/>
      <c r="BN10" s="60"/>
      <c r="BO10" s="60"/>
      <c r="BP10" s="60"/>
      <c r="BQ10" s="60"/>
      <c r="BR10" s="60"/>
      <c r="BS10" s="60"/>
      <c r="BT10" s="60"/>
      <c r="BU10" s="60"/>
      <c r="BV10" s="60"/>
      <c r="BW10" s="60"/>
      <c r="BX10" s="60"/>
      <c r="BY10" s="60"/>
      <c r="BZ10" s="60"/>
      <c r="CA10" s="60"/>
      <c r="CB10" s="60"/>
      <c r="CC10" s="60"/>
      <c r="CD10" s="60"/>
      <c r="CE10" s="60"/>
      <c r="CF10" s="60"/>
      <c r="CG10" s="60"/>
      <c r="CH10" s="60"/>
      <c r="CI10" s="60"/>
      <c r="CJ10" s="60"/>
      <c r="CK10" s="60"/>
      <c r="CL10" s="60"/>
      <c r="CM10" s="60"/>
      <c r="CN10" s="60"/>
      <c r="CO10" s="60"/>
      <c r="CP10" s="60"/>
      <c r="CQ10" s="60"/>
      <c r="CR10" s="60"/>
      <c r="CS10" s="60"/>
      <c r="CT10" s="60"/>
      <c r="CU10" s="60"/>
      <c r="CV10" s="60"/>
      <c r="CW10" s="60"/>
      <c r="CX10" s="60"/>
      <c r="CY10" s="60"/>
      <c r="CZ10" s="60"/>
      <c r="DA10" s="60"/>
      <c r="DB10" s="60"/>
      <c r="DC10" s="60"/>
      <c r="DD10" s="60"/>
      <c r="DE10" s="60"/>
      <c r="DF10" s="60"/>
      <c r="DG10" s="60"/>
      <c r="DH10" s="60"/>
      <c r="DI10" s="60"/>
      <c r="DJ10" s="60"/>
      <c r="DK10" s="60"/>
      <c r="DL10" s="60"/>
      <c r="DM10" s="60"/>
      <c r="DN10" s="60"/>
      <c r="DO10" s="60"/>
      <c r="DP10" s="60"/>
      <c r="DQ10" s="60"/>
      <c r="DR10" s="60"/>
      <c r="DS10" s="60"/>
      <c r="DT10" s="60"/>
      <c r="DU10" s="60"/>
      <c r="DV10" s="60"/>
      <c r="DW10" s="60"/>
      <c r="DX10" s="60"/>
      <c r="DY10" s="60"/>
      <c r="DZ10" s="60"/>
      <c r="EA10" s="60"/>
      <c r="EB10" s="60"/>
      <c r="EC10" s="60"/>
      <c r="ED10" s="60"/>
      <c r="EE10" s="60"/>
      <c r="EF10" s="60"/>
      <c r="EG10" s="60"/>
      <c r="EH10" s="60"/>
      <c r="EI10" s="60"/>
      <c r="EJ10" s="60"/>
      <c r="EK10" s="60"/>
      <c r="EL10" s="60"/>
      <c r="EM10" s="60"/>
      <c r="EN10" s="60"/>
      <c r="EO10" s="60"/>
      <c r="EP10" s="60"/>
      <c r="EQ10" s="60"/>
      <c r="ER10" s="60"/>
      <c r="ES10" s="60"/>
      <c r="ET10" s="60"/>
      <c r="EU10" s="60"/>
      <c r="EV10" s="60"/>
      <c r="EW10" s="60"/>
      <c r="EX10" s="60"/>
      <c r="EY10" s="60"/>
      <c r="EZ10" s="60"/>
      <c r="FA10" s="60"/>
      <c r="FB10" s="60"/>
      <c r="FC10" s="60"/>
      <c r="FD10" s="60"/>
      <c r="FE10" s="60"/>
      <c r="FF10" s="60"/>
      <c r="FG10" s="60"/>
      <c r="FH10" s="60"/>
      <c r="FI10" s="60"/>
      <c r="FJ10" s="60"/>
      <c r="FK10" s="60"/>
      <c r="FL10" s="60"/>
      <c r="FM10" s="60"/>
      <c r="FN10" s="60"/>
      <c r="FO10" s="60"/>
      <c r="FP10" s="60"/>
      <c r="FQ10" s="60"/>
      <c r="FR10" s="60"/>
      <c r="FS10" s="60"/>
      <c r="FT10" s="60"/>
      <c r="FU10" s="60"/>
      <c r="FV10" s="60"/>
      <c r="FW10" s="60"/>
      <c r="FX10" s="60"/>
      <c r="FY10" s="60"/>
      <c r="FZ10" s="60"/>
      <c r="GA10" s="60"/>
      <c r="GB10" s="60"/>
      <c r="GC10" s="60"/>
      <c r="GD10" s="60"/>
      <c r="GE10" s="60"/>
      <c r="GF10" s="60"/>
      <c r="GG10" s="60"/>
      <c r="GH10" s="60"/>
      <c r="GI10" s="60"/>
      <c r="GJ10" s="60"/>
      <c r="GK10" s="60"/>
      <c r="GL10" s="60"/>
      <c r="GM10" s="60"/>
      <c r="GN10" s="60"/>
      <c r="GO10" s="60"/>
      <c r="GP10" s="60"/>
      <c r="GQ10" s="60"/>
      <c r="GR10" s="60"/>
      <c r="GS10" s="60"/>
      <c r="GT10" s="60"/>
      <c r="GU10" s="60"/>
      <c r="GV10" s="60"/>
      <c r="GW10" s="60"/>
      <c r="GX10" s="60"/>
      <c r="GY10" s="60"/>
      <c r="GZ10" s="60"/>
      <c r="HA10" s="60"/>
      <c r="HB10" s="60"/>
      <c r="HC10" s="60"/>
      <c r="HD10" s="60"/>
      <c r="HE10" s="60"/>
      <c r="HF10" s="60"/>
      <c r="HG10" s="60"/>
      <c r="HH10" s="60"/>
      <c r="HI10" s="60"/>
      <c r="HJ10" s="60"/>
      <c r="HK10" s="60"/>
      <c r="HL10" s="60"/>
      <c r="HM10" s="60"/>
      <c r="HN10" s="60"/>
      <c r="HO10" s="60"/>
      <c r="HP10" s="60"/>
      <c r="HQ10" s="60"/>
      <c r="HR10" s="60"/>
      <c r="HS10" s="60"/>
      <c r="HT10" s="60"/>
      <c r="HU10" s="60"/>
      <c r="HV10" s="60"/>
      <c r="HW10" s="60"/>
      <c r="HX10" s="60"/>
      <c r="HY10" s="60"/>
      <c r="HZ10" s="60"/>
      <c r="IA10" s="60"/>
      <c r="IB10" s="60"/>
      <c r="IC10" s="60"/>
      <c r="ID10" s="60"/>
      <c r="IE10" s="60"/>
      <c r="IF10" s="60"/>
      <c r="IG10" s="60"/>
      <c r="IH10" s="60"/>
      <c r="II10" s="60"/>
      <c r="IJ10" s="60"/>
      <c r="IK10" s="60"/>
      <c r="IL10" s="60"/>
      <c r="IM10" s="60"/>
      <c r="IN10" s="60"/>
      <c r="IO10" s="60"/>
      <c r="IP10" s="60"/>
      <c r="IQ10" s="60"/>
      <c r="IR10" s="60"/>
      <c r="IS10" s="60"/>
      <c r="IT10" s="60"/>
      <c r="IU10" s="60"/>
      <c r="IV10" s="60"/>
    </row>
    <row r="11" spans="1:256" ht="15.6" x14ac:dyDescent="0.3">
      <c r="A11" s="64"/>
      <c r="B11" s="64"/>
      <c r="C11" s="64"/>
      <c r="D11" s="64"/>
      <c r="E11" s="64"/>
      <c r="F11" s="65"/>
      <c r="G11" s="64"/>
      <c r="H11" s="64"/>
      <c r="I11" s="64"/>
      <c r="J11" s="64"/>
      <c r="K11" s="64"/>
      <c r="L11" s="64"/>
      <c r="M11" s="64"/>
      <c r="N11" s="64"/>
      <c r="O11" s="64"/>
      <c r="P11" s="64"/>
      <c r="Q11" s="64"/>
      <c r="R11" s="64"/>
      <c r="S11" s="64"/>
      <c r="T11" s="64"/>
      <c r="U11" s="64"/>
      <c r="V11" s="64"/>
      <c r="W11" s="64"/>
      <c r="X11" s="64"/>
      <c r="Y11" s="64"/>
      <c r="Z11" s="64"/>
      <c r="AA11" s="64"/>
      <c r="AB11" s="64"/>
      <c r="AC11" s="64"/>
      <c r="AD11" s="64"/>
      <c r="AE11" s="64"/>
      <c r="AF11" s="64"/>
      <c r="AG11" s="64"/>
      <c r="AH11" s="64"/>
      <c r="AI11" s="64"/>
      <c r="AJ11" s="64"/>
      <c r="AK11" s="64"/>
      <c r="AL11" s="64"/>
      <c r="AM11" s="64"/>
      <c r="AN11" s="64"/>
      <c r="AO11" s="64"/>
      <c r="AP11" s="64"/>
      <c r="AQ11" s="64"/>
      <c r="AR11" s="64"/>
      <c r="AS11" s="64"/>
      <c r="AT11" s="64"/>
      <c r="AU11" s="64"/>
      <c r="AV11" s="64"/>
      <c r="AW11" s="64"/>
      <c r="AX11" s="64"/>
      <c r="AY11" s="64"/>
      <c r="AZ11" s="64"/>
      <c r="BA11" s="64"/>
      <c r="BB11" s="64"/>
      <c r="BC11" s="64"/>
      <c r="BD11" s="64"/>
      <c r="BE11" s="64"/>
      <c r="BF11" s="64"/>
      <c r="BG11" s="64"/>
      <c r="BH11" s="64"/>
      <c r="BI11" s="64"/>
      <c r="BJ11" s="64"/>
      <c r="BK11" s="64"/>
      <c r="BL11" s="64"/>
      <c r="BM11" s="64"/>
      <c r="BN11" s="64"/>
      <c r="BO11" s="64"/>
      <c r="BP11" s="64"/>
      <c r="BQ11" s="64"/>
      <c r="BR11" s="64"/>
      <c r="BS11" s="64"/>
      <c r="BT11" s="64"/>
      <c r="BU11" s="64"/>
      <c r="BV11" s="64"/>
      <c r="BW11" s="64"/>
      <c r="BX11" s="64"/>
      <c r="BY11" s="64"/>
      <c r="BZ11" s="64"/>
      <c r="CA11" s="64"/>
      <c r="CB11" s="64"/>
      <c r="CC11" s="64"/>
      <c r="CD11" s="64"/>
      <c r="CE11" s="64"/>
      <c r="CF11" s="64"/>
      <c r="CG11" s="64"/>
      <c r="CH11" s="64"/>
      <c r="CI11" s="64"/>
      <c r="CJ11" s="64"/>
      <c r="CK11" s="64"/>
      <c r="CL11" s="64"/>
      <c r="CM11" s="64"/>
      <c r="CN11" s="64"/>
      <c r="CO11" s="64"/>
      <c r="CP11" s="64"/>
      <c r="CQ11" s="64"/>
      <c r="CR11" s="64"/>
      <c r="CS11" s="64"/>
      <c r="CT11" s="64"/>
      <c r="CU11" s="64"/>
      <c r="CV11" s="64"/>
      <c r="CW11" s="64"/>
      <c r="CX11" s="64"/>
      <c r="CY11" s="64"/>
      <c r="CZ11" s="64"/>
      <c r="DA11" s="64"/>
      <c r="DB11" s="64"/>
      <c r="DC11" s="64"/>
      <c r="DD11" s="64"/>
      <c r="DE11" s="64"/>
      <c r="DF11" s="64"/>
      <c r="DG11" s="64"/>
      <c r="DH11" s="64"/>
      <c r="DI11" s="64"/>
      <c r="DJ11" s="64"/>
      <c r="DK11" s="64"/>
      <c r="DL11" s="64"/>
      <c r="DM11" s="64"/>
      <c r="DN11" s="64"/>
      <c r="DO11" s="64"/>
      <c r="DP11" s="64"/>
      <c r="DQ11" s="64"/>
      <c r="DR11" s="64"/>
      <c r="DS11" s="64"/>
      <c r="DT11" s="64"/>
      <c r="DU11" s="64"/>
      <c r="DV11" s="64"/>
      <c r="DW11" s="64"/>
      <c r="DX11" s="64"/>
      <c r="DY11" s="64"/>
      <c r="DZ11" s="64"/>
      <c r="EA11" s="64"/>
      <c r="EB11" s="64"/>
      <c r="EC11" s="64"/>
      <c r="ED11" s="64"/>
      <c r="EE11" s="64"/>
      <c r="EF11" s="64"/>
      <c r="EG11" s="64"/>
      <c r="EH11" s="64"/>
      <c r="EI11" s="64"/>
      <c r="EJ11" s="64"/>
      <c r="EK11" s="64"/>
      <c r="EL11" s="64"/>
      <c r="EM11" s="64"/>
      <c r="EN11" s="64"/>
      <c r="EO11" s="64"/>
      <c r="EP11" s="64"/>
      <c r="EQ11" s="64"/>
      <c r="ER11" s="64"/>
      <c r="ES11" s="64"/>
      <c r="ET11" s="64"/>
      <c r="EU11" s="64"/>
      <c r="EV11" s="64"/>
      <c r="EW11" s="64"/>
      <c r="EX11" s="64"/>
      <c r="EY11" s="64"/>
      <c r="EZ11" s="64"/>
      <c r="FA11" s="64"/>
      <c r="FB11" s="64"/>
      <c r="FC11" s="64"/>
      <c r="FD11" s="64"/>
      <c r="FE11" s="64"/>
      <c r="FF11" s="64"/>
      <c r="FG11" s="64"/>
      <c r="FH11" s="64"/>
      <c r="FI11" s="64"/>
      <c r="FJ11" s="64"/>
      <c r="FK11" s="64"/>
      <c r="FL11" s="64"/>
      <c r="FM11" s="64"/>
      <c r="FN11" s="64"/>
      <c r="FO11" s="64"/>
      <c r="FP11" s="64"/>
      <c r="FQ11" s="64"/>
      <c r="FR11" s="64"/>
      <c r="FS11" s="64"/>
      <c r="FT11" s="64"/>
      <c r="FU11" s="64"/>
      <c r="FV11" s="64"/>
      <c r="FW11" s="64"/>
      <c r="FX11" s="64"/>
      <c r="FY11" s="64"/>
      <c r="FZ11" s="64"/>
      <c r="GA11" s="64"/>
      <c r="GB11" s="64"/>
      <c r="GC11" s="64"/>
      <c r="GD11" s="64"/>
      <c r="GE11" s="64"/>
      <c r="GF11" s="64"/>
      <c r="GG11" s="64"/>
      <c r="GH11" s="64"/>
      <c r="GI11" s="64"/>
      <c r="GJ11" s="64"/>
      <c r="GK11" s="64"/>
      <c r="GL11" s="64"/>
      <c r="GM11" s="64"/>
      <c r="GN11" s="64"/>
      <c r="GO11" s="64"/>
      <c r="GP11" s="64"/>
      <c r="GQ11" s="64"/>
      <c r="GR11" s="64"/>
      <c r="GS11" s="64"/>
      <c r="GT11" s="64"/>
      <c r="GU11" s="64"/>
      <c r="GV11" s="64"/>
      <c r="GW11" s="64"/>
      <c r="GX11" s="64"/>
      <c r="GY11" s="64"/>
      <c r="GZ11" s="64"/>
      <c r="HA11" s="64"/>
      <c r="HB11" s="64"/>
      <c r="HC11" s="64"/>
      <c r="HD11" s="64"/>
      <c r="HE11" s="64"/>
      <c r="HF11" s="64"/>
      <c r="HG11" s="64"/>
      <c r="HH11" s="64"/>
      <c r="HI11" s="64"/>
      <c r="HJ11" s="64"/>
      <c r="HK11" s="64"/>
      <c r="HL11" s="64"/>
      <c r="HM11" s="64"/>
      <c r="HN11" s="64"/>
      <c r="HO11" s="64"/>
      <c r="HP11" s="64"/>
      <c r="HQ11" s="64"/>
      <c r="HR11" s="64"/>
      <c r="HS11" s="64"/>
      <c r="HT11" s="64"/>
      <c r="HU11" s="64"/>
      <c r="HV11" s="64"/>
      <c r="HW11" s="64"/>
      <c r="HX11" s="64"/>
      <c r="HY11" s="64"/>
      <c r="HZ11" s="64"/>
      <c r="IA11" s="64"/>
      <c r="IB11" s="64"/>
      <c r="IC11" s="64"/>
      <c r="ID11" s="64"/>
      <c r="IE11" s="64"/>
      <c r="IF11" s="64"/>
      <c r="IG11" s="64"/>
      <c r="IH11" s="64"/>
      <c r="II11" s="64"/>
      <c r="IJ11" s="64"/>
      <c r="IK11" s="64"/>
      <c r="IL11" s="64"/>
      <c r="IM11" s="64"/>
      <c r="IN11" s="64"/>
      <c r="IO11" s="64"/>
      <c r="IP11" s="64"/>
      <c r="IQ11" s="64"/>
      <c r="IR11" s="64"/>
      <c r="IS11" s="64"/>
      <c r="IT11" s="64"/>
      <c r="IU11" s="64"/>
      <c r="IV11" s="64"/>
    </row>
    <row r="12" spans="1:256" ht="15.6" x14ac:dyDescent="0.3">
      <c r="A12" s="66"/>
      <c r="B12" s="66"/>
      <c r="C12" s="67" t="s">
        <v>0</v>
      </c>
      <c r="D12" s="67"/>
      <c r="E12" s="67"/>
      <c r="F12" s="67"/>
      <c r="G12" s="67"/>
      <c r="H12" s="67"/>
      <c r="I12" s="68"/>
      <c r="J12" s="66"/>
      <c r="K12" s="66"/>
      <c r="L12" s="66"/>
      <c r="M12" s="66"/>
      <c r="N12" s="66"/>
      <c r="O12" s="66"/>
      <c r="P12" s="66"/>
      <c r="Q12" s="66"/>
      <c r="R12" s="66"/>
      <c r="S12" s="66"/>
      <c r="T12" s="66"/>
      <c r="U12" s="66"/>
      <c r="V12" s="66"/>
      <c r="W12" s="66"/>
      <c r="X12" s="66"/>
      <c r="Y12" s="66"/>
      <c r="Z12" s="66"/>
      <c r="AA12" s="66"/>
      <c r="AB12" s="66"/>
      <c r="AC12" s="66"/>
      <c r="AD12" s="66"/>
      <c r="AE12" s="66"/>
      <c r="AF12" s="66"/>
      <c r="AG12" s="66"/>
      <c r="AH12" s="66"/>
      <c r="AI12" s="66"/>
      <c r="AJ12" s="66"/>
      <c r="AK12" s="66"/>
      <c r="AL12" s="66"/>
      <c r="AM12" s="66"/>
      <c r="AN12" s="66"/>
      <c r="AO12" s="66"/>
      <c r="AP12" s="66"/>
      <c r="AQ12" s="66"/>
      <c r="AR12" s="66"/>
      <c r="AS12" s="66"/>
      <c r="AT12" s="66"/>
      <c r="AU12" s="66"/>
      <c r="AV12" s="66"/>
      <c r="AW12" s="66"/>
      <c r="AX12" s="66"/>
      <c r="AY12" s="66"/>
      <c r="AZ12" s="66"/>
      <c r="BA12" s="66"/>
      <c r="BB12" s="66"/>
      <c r="BC12" s="66"/>
      <c r="BD12" s="66"/>
      <c r="BE12" s="66"/>
      <c r="BF12" s="66"/>
      <c r="BG12" s="66"/>
      <c r="BH12" s="66"/>
      <c r="BI12" s="66"/>
      <c r="BJ12" s="66"/>
      <c r="BK12" s="66"/>
      <c r="BL12" s="66"/>
      <c r="BM12" s="66"/>
      <c r="BN12" s="66"/>
      <c r="BO12" s="66"/>
      <c r="BP12" s="66"/>
      <c r="BQ12" s="66"/>
      <c r="BR12" s="66"/>
      <c r="BS12" s="66"/>
      <c r="BT12" s="66"/>
      <c r="BU12" s="66"/>
      <c r="BV12" s="66"/>
      <c r="BW12" s="66"/>
      <c r="BX12" s="66"/>
      <c r="BY12" s="66"/>
      <c r="BZ12" s="66"/>
      <c r="CA12" s="66"/>
      <c r="CB12" s="66"/>
      <c r="CC12" s="66"/>
      <c r="CD12" s="66"/>
      <c r="CE12" s="66"/>
      <c r="CF12" s="66"/>
      <c r="CG12" s="66"/>
      <c r="CH12" s="66"/>
      <c r="CI12" s="66"/>
      <c r="CJ12" s="66"/>
      <c r="CK12" s="66"/>
      <c r="CL12" s="66"/>
      <c r="CM12" s="66"/>
      <c r="CN12" s="66"/>
      <c r="CO12" s="66"/>
      <c r="CP12" s="66"/>
      <c r="CQ12" s="66"/>
      <c r="CR12" s="66"/>
      <c r="CS12" s="66"/>
      <c r="CT12" s="66"/>
      <c r="CU12" s="66"/>
      <c r="CV12" s="66"/>
      <c r="CW12" s="66"/>
      <c r="CX12" s="66"/>
      <c r="CY12" s="66"/>
      <c r="CZ12" s="66"/>
      <c r="DA12" s="66"/>
      <c r="DB12" s="66"/>
      <c r="DC12" s="66"/>
      <c r="DD12" s="66"/>
      <c r="DE12" s="66"/>
      <c r="DF12" s="66"/>
      <c r="DG12" s="66"/>
      <c r="DH12" s="66"/>
      <c r="DI12" s="66"/>
      <c r="DJ12" s="66"/>
      <c r="DK12" s="66"/>
      <c r="DL12" s="66"/>
      <c r="DM12" s="66"/>
      <c r="DN12" s="66"/>
      <c r="DO12" s="66"/>
      <c r="DP12" s="66"/>
      <c r="DQ12" s="66"/>
      <c r="DR12" s="66"/>
      <c r="DS12" s="66"/>
      <c r="DT12" s="66"/>
      <c r="DU12" s="66"/>
      <c r="DV12" s="66"/>
      <c r="DW12" s="66"/>
      <c r="DX12" s="66"/>
      <c r="DY12" s="66"/>
      <c r="DZ12" s="66"/>
      <c r="EA12" s="66"/>
      <c r="EB12" s="66"/>
      <c r="EC12" s="66"/>
      <c r="ED12" s="66"/>
      <c r="EE12" s="66"/>
      <c r="EF12" s="66"/>
      <c r="EG12" s="66"/>
      <c r="EH12" s="66"/>
      <c r="EI12" s="66"/>
      <c r="EJ12" s="66"/>
      <c r="EK12" s="66"/>
      <c r="EL12" s="66"/>
      <c r="EM12" s="66"/>
      <c r="EN12" s="66"/>
      <c r="EO12" s="66"/>
      <c r="EP12" s="66"/>
      <c r="EQ12" s="66"/>
      <c r="ER12" s="66"/>
      <c r="ES12" s="66"/>
      <c r="ET12" s="66"/>
      <c r="EU12" s="66"/>
      <c r="EV12" s="66"/>
      <c r="EW12" s="66"/>
      <c r="EX12" s="66"/>
      <c r="EY12" s="66"/>
      <c r="EZ12" s="66"/>
      <c r="FA12" s="66"/>
      <c r="FB12" s="66"/>
      <c r="FC12" s="66"/>
      <c r="FD12" s="66"/>
      <c r="FE12" s="66"/>
      <c r="FF12" s="66"/>
      <c r="FG12" s="66"/>
      <c r="FH12" s="66"/>
      <c r="FI12" s="66"/>
      <c r="FJ12" s="66"/>
      <c r="FK12" s="66"/>
      <c r="FL12" s="66"/>
      <c r="FM12" s="66"/>
      <c r="FN12" s="66"/>
      <c r="FO12" s="66"/>
      <c r="FP12" s="66"/>
      <c r="FQ12" s="66"/>
      <c r="FR12" s="66"/>
      <c r="FS12" s="66"/>
      <c r="FT12" s="66"/>
      <c r="FU12" s="66"/>
      <c r="FV12" s="66"/>
      <c r="FW12" s="66"/>
      <c r="FX12" s="66"/>
      <c r="FY12" s="66"/>
      <c r="FZ12" s="66"/>
      <c r="GA12" s="66"/>
      <c r="GB12" s="66"/>
      <c r="GC12" s="66"/>
      <c r="GD12" s="66"/>
      <c r="GE12" s="66"/>
      <c r="GF12" s="66"/>
      <c r="GG12" s="66"/>
      <c r="GH12" s="66"/>
      <c r="GI12" s="66"/>
      <c r="GJ12" s="66"/>
      <c r="GK12" s="66"/>
      <c r="GL12" s="66"/>
      <c r="GM12" s="66"/>
      <c r="GN12" s="66"/>
      <c r="GO12" s="66"/>
      <c r="GP12" s="66"/>
      <c r="GQ12" s="66"/>
      <c r="GR12" s="66"/>
      <c r="GS12" s="66"/>
      <c r="GT12" s="66"/>
      <c r="GU12" s="66"/>
      <c r="GV12" s="66"/>
      <c r="GW12" s="66"/>
      <c r="GX12" s="66"/>
      <c r="GY12" s="66"/>
      <c r="GZ12" s="66"/>
      <c r="HA12" s="66"/>
      <c r="HB12" s="66"/>
      <c r="HC12" s="66"/>
      <c r="HD12" s="66"/>
      <c r="HE12" s="66"/>
      <c r="HF12" s="66"/>
      <c r="HG12" s="66"/>
      <c r="HH12" s="66"/>
      <c r="HI12" s="66"/>
      <c r="HJ12" s="66"/>
      <c r="HK12" s="66"/>
      <c r="HL12" s="66"/>
      <c r="HM12" s="66"/>
      <c r="HN12" s="66"/>
      <c r="HO12" s="66"/>
      <c r="HP12" s="66"/>
      <c r="HQ12" s="66"/>
      <c r="HR12" s="66"/>
      <c r="HS12" s="66"/>
      <c r="HT12" s="66"/>
      <c r="HU12" s="66"/>
      <c r="HV12" s="66"/>
      <c r="HW12" s="66"/>
      <c r="HX12" s="66"/>
      <c r="HY12" s="66"/>
      <c r="HZ12" s="66"/>
      <c r="IA12" s="66"/>
      <c r="IB12" s="66"/>
      <c r="IC12" s="66"/>
      <c r="ID12" s="66"/>
      <c r="IE12" s="66"/>
      <c r="IF12" s="66"/>
      <c r="IG12" s="66"/>
      <c r="IH12" s="66"/>
      <c r="II12" s="66"/>
      <c r="IJ12" s="66"/>
      <c r="IK12" s="66"/>
      <c r="IL12" s="66"/>
      <c r="IM12" s="66"/>
      <c r="IN12" s="66"/>
      <c r="IO12" s="66"/>
      <c r="IP12" s="66"/>
      <c r="IQ12" s="66"/>
      <c r="IR12" s="66"/>
      <c r="IS12" s="66"/>
      <c r="IT12" s="66"/>
      <c r="IU12" s="66"/>
      <c r="IV12" s="66"/>
    </row>
    <row r="13" spans="1:256" ht="18" customHeight="1" x14ac:dyDescent="0.3">
      <c r="A13" s="727" t="s">
        <v>46</v>
      </c>
      <c r="B13" s="727"/>
      <c r="C13" s="727"/>
      <c r="D13" s="727"/>
      <c r="E13" s="727"/>
      <c r="F13" s="727"/>
      <c r="G13" s="727"/>
      <c r="H13" s="69"/>
      <c r="I13" s="68"/>
      <c r="J13" s="66"/>
      <c r="K13" s="66"/>
      <c r="L13" s="66"/>
      <c r="M13" s="66"/>
      <c r="N13" s="66"/>
      <c r="O13" s="66"/>
      <c r="P13" s="66"/>
      <c r="Q13" s="66"/>
      <c r="R13" s="66"/>
      <c r="S13" s="66"/>
      <c r="T13" s="66"/>
      <c r="U13" s="66"/>
      <c r="V13" s="66"/>
      <c r="W13" s="66"/>
      <c r="X13" s="66"/>
      <c r="Y13" s="66"/>
      <c r="Z13" s="66"/>
      <c r="AA13" s="66"/>
      <c r="AB13" s="66"/>
      <c r="AC13" s="66"/>
      <c r="AD13" s="66"/>
      <c r="AE13" s="66"/>
      <c r="AF13" s="66"/>
      <c r="AG13" s="66"/>
      <c r="AH13" s="66"/>
      <c r="AI13" s="66"/>
      <c r="AJ13" s="66"/>
      <c r="AK13" s="66"/>
      <c r="AL13" s="66"/>
      <c r="AM13" s="66"/>
      <c r="AN13" s="66"/>
      <c r="AO13" s="66"/>
      <c r="AP13" s="66"/>
      <c r="AQ13" s="66"/>
      <c r="AR13" s="66"/>
      <c r="AS13" s="66"/>
      <c r="AT13" s="66"/>
      <c r="AU13" s="66"/>
      <c r="AV13" s="66"/>
      <c r="AW13" s="66"/>
      <c r="AX13" s="66"/>
      <c r="AY13" s="66"/>
      <c r="AZ13" s="66"/>
      <c r="BA13" s="66"/>
      <c r="BB13" s="66"/>
      <c r="BC13" s="66"/>
      <c r="BD13" s="66"/>
      <c r="BE13" s="66"/>
      <c r="BF13" s="66"/>
      <c r="BG13" s="66"/>
      <c r="BH13" s="66"/>
      <c r="BI13" s="66"/>
      <c r="BJ13" s="66"/>
      <c r="BK13" s="66"/>
      <c r="BL13" s="66"/>
      <c r="BM13" s="66"/>
      <c r="BN13" s="66"/>
      <c r="BO13" s="66"/>
      <c r="BP13" s="66"/>
      <c r="BQ13" s="66"/>
      <c r="BR13" s="66"/>
      <c r="BS13" s="66"/>
      <c r="BT13" s="66"/>
      <c r="BU13" s="66"/>
      <c r="BV13" s="66"/>
      <c r="BW13" s="66"/>
      <c r="BX13" s="66"/>
      <c r="BY13" s="66"/>
      <c r="BZ13" s="66"/>
      <c r="CA13" s="66"/>
      <c r="CB13" s="66"/>
      <c r="CC13" s="66"/>
      <c r="CD13" s="66"/>
      <c r="CE13" s="66"/>
      <c r="CF13" s="66"/>
      <c r="CG13" s="66"/>
      <c r="CH13" s="66"/>
      <c r="CI13" s="66"/>
      <c r="CJ13" s="66"/>
      <c r="CK13" s="66"/>
      <c r="CL13" s="66"/>
      <c r="CM13" s="66"/>
      <c r="CN13" s="66"/>
      <c r="CO13" s="66"/>
      <c r="CP13" s="66"/>
      <c r="CQ13" s="66"/>
      <c r="CR13" s="66"/>
      <c r="CS13" s="66"/>
      <c r="CT13" s="66"/>
      <c r="CU13" s="66"/>
      <c r="CV13" s="66"/>
      <c r="CW13" s="66"/>
      <c r="CX13" s="66"/>
      <c r="CY13" s="66"/>
      <c r="CZ13" s="66"/>
      <c r="DA13" s="66"/>
      <c r="DB13" s="66"/>
      <c r="DC13" s="66"/>
      <c r="DD13" s="66"/>
      <c r="DE13" s="66"/>
      <c r="DF13" s="66"/>
      <c r="DG13" s="66"/>
      <c r="DH13" s="66"/>
      <c r="DI13" s="66"/>
      <c r="DJ13" s="66"/>
      <c r="DK13" s="66"/>
      <c r="DL13" s="66"/>
      <c r="DM13" s="66"/>
      <c r="DN13" s="66"/>
      <c r="DO13" s="66"/>
      <c r="DP13" s="66"/>
      <c r="DQ13" s="66"/>
      <c r="DR13" s="66"/>
      <c r="DS13" s="66"/>
      <c r="DT13" s="66"/>
      <c r="DU13" s="66"/>
      <c r="DV13" s="66"/>
      <c r="DW13" s="66"/>
      <c r="DX13" s="66"/>
      <c r="DY13" s="66"/>
      <c r="DZ13" s="66"/>
      <c r="EA13" s="66"/>
      <c r="EB13" s="66"/>
      <c r="EC13" s="66"/>
      <c r="ED13" s="66"/>
      <c r="EE13" s="66"/>
      <c r="EF13" s="66"/>
      <c r="EG13" s="66"/>
      <c r="EH13" s="66"/>
      <c r="EI13" s="66"/>
      <c r="EJ13" s="66"/>
      <c r="EK13" s="66"/>
      <c r="EL13" s="66"/>
      <c r="EM13" s="66"/>
      <c r="EN13" s="66"/>
      <c r="EO13" s="66"/>
      <c r="EP13" s="66"/>
      <c r="EQ13" s="66"/>
      <c r="ER13" s="66"/>
      <c r="ES13" s="66"/>
      <c r="ET13" s="66"/>
      <c r="EU13" s="66"/>
      <c r="EV13" s="66"/>
      <c r="EW13" s="66"/>
      <c r="EX13" s="66"/>
      <c r="EY13" s="66"/>
      <c r="EZ13" s="66"/>
      <c r="FA13" s="66"/>
      <c r="FB13" s="66"/>
      <c r="FC13" s="66"/>
      <c r="FD13" s="66"/>
      <c r="FE13" s="66"/>
      <c r="FF13" s="66"/>
      <c r="FG13" s="66"/>
      <c r="FH13" s="66"/>
      <c r="FI13" s="66"/>
      <c r="FJ13" s="66"/>
      <c r="FK13" s="66"/>
      <c r="FL13" s="66"/>
      <c r="FM13" s="66"/>
      <c r="FN13" s="66"/>
      <c r="FO13" s="66"/>
      <c r="FP13" s="66"/>
      <c r="FQ13" s="66"/>
      <c r="FR13" s="66"/>
      <c r="FS13" s="66"/>
      <c r="FT13" s="66"/>
      <c r="FU13" s="66"/>
      <c r="FV13" s="66"/>
      <c r="FW13" s="66"/>
      <c r="FX13" s="66"/>
      <c r="FY13" s="66"/>
      <c r="FZ13" s="66"/>
      <c r="GA13" s="66"/>
      <c r="GB13" s="66"/>
      <c r="GC13" s="66"/>
      <c r="GD13" s="66"/>
      <c r="GE13" s="66"/>
      <c r="GF13" s="66"/>
      <c r="GG13" s="66"/>
      <c r="GH13" s="66"/>
      <c r="GI13" s="66"/>
      <c r="GJ13" s="66"/>
      <c r="GK13" s="66"/>
      <c r="GL13" s="66"/>
      <c r="GM13" s="66"/>
      <c r="GN13" s="66"/>
      <c r="GO13" s="66"/>
      <c r="GP13" s="66"/>
      <c r="GQ13" s="66"/>
      <c r="GR13" s="66"/>
      <c r="GS13" s="66"/>
      <c r="GT13" s="66"/>
      <c r="GU13" s="66"/>
      <c r="GV13" s="66"/>
      <c r="GW13" s="66"/>
      <c r="GX13" s="66"/>
      <c r="GY13" s="66"/>
      <c r="GZ13" s="66"/>
      <c r="HA13" s="66"/>
      <c r="HB13" s="66"/>
      <c r="HC13" s="66"/>
      <c r="HD13" s="66"/>
      <c r="HE13" s="66"/>
      <c r="HF13" s="66"/>
      <c r="HG13" s="66"/>
      <c r="HH13" s="66"/>
      <c r="HI13" s="66"/>
      <c r="HJ13" s="66"/>
      <c r="HK13" s="66"/>
      <c r="HL13" s="66"/>
      <c r="HM13" s="66"/>
      <c r="HN13" s="66"/>
      <c r="HO13" s="66"/>
      <c r="HP13" s="66"/>
      <c r="HQ13" s="66"/>
      <c r="HR13" s="66"/>
      <c r="HS13" s="66"/>
      <c r="HT13" s="66"/>
      <c r="HU13" s="66"/>
      <c r="HV13" s="66"/>
      <c r="HW13" s="66"/>
      <c r="HX13" s="66"/>
      <c r="HY13" s="66"/>
      <c r="HZ13" s="66"/>
      <c r="IA13" s="66"/>
      <c r="IB13" s="66"/>
      <c r="IC13" s="66"/>
      <c r="ID13" s="66"/>
      <c r="IE13" s="66"/>
      <c r="IF13" s="66"/>
      <c r="IG13" s="66"/>
      <c r="IH13" s="66"/>
      <c r="II13" s="66"/>
      <c r="IJ13" s="66"/>
      <c r="IK13" s="66"/>
      <c r="IL13" s="66"/>
      <c r="IM13" s="66"/>
      <c r="IN13" s="66"/>
      <c r="IO13" s="66"/>
      <c r="IP13" s="66"/>
      <c r="IQ13" s="66"/>
      <c r="IR13" s="66"/>
      <c r="IS13" s="66"/>
      <c r="IT13" s="66"/>
      <c r="IU13" s="66"/>
      <c r="IV13" s="66"/>
    </row>
    <row r="14" spans="1:256" ht="15.6" x14ac:dyDescent="0.3">
      <c r="A14" s="66"/>
      <c r="B14" s="724" t="s">
        <v>1</v>
      </c>
      <c r="C14" s="724"/>
      <c r="D14" s="724"/>
      <c r="E14" s="724"/>
      <c r="F14" s="70"/>
      <c r="G14" s="70"/>
      <c r="H14" s="70"/>
      <c r="I14" s="68"/>
      <c r="J14" s="66"/>
      <c r="K14" s="66"/>
      <c r="L14" s="66"/>
      <c r="M14" s="66"/>
      <c r="N14" s="66"/>
      <c r="O14" s="66"/>
      <c r="P14" s="66"/>
      <c r="Q14" s="66"/>
      <c r="R14" s="66"/>
      <c r="S14" s="66"/>
      <c r="T14" s="66"/>
      <c r="U14" s="66"/>
      <c r="V14" s="66"/>
      <c r="W14" s="66"/>
      <c r="X14" s="66"/>
      <c r="Y14" s="66"/>
      <c r="Z14" s="66"/>
      <c r="AA14" s="66"/>
      <c r="AB14" s="66"/>
      <c r="AC14" s="66"/>
      <c r="AD14" s="66"/>
      <c r="AE14" s="66"/>
      <c r="AF14" s="66"/>
      <c r="AG14" s="66"/>
      <c r="AH14" s="66"/>
      <c r="AI14" s="66"/>
      <c r="AJ14" s="66"/>
      <c r="AK14" s="66"/>
      <c r="AL14" s="66"/>
      <c r="AM14" s="66"/>
      <c r="AN14" s="66"/>
      <c r="AO14" s="66"/>
      <c r="AP14" s="66"/>
      <c r="AQ14" s="66"/>
      <c r="AR14" s="66"/>
      <c r="AS14" s="66"/>
      <c r="AT14" s="66"/>
      <c r="AU14" s="66"/>
      <c r="AV14" s="66"/>
      <c r="AW14" s="66"/>
      <c r="AX14" s="66"/>
      <c r="AY14" s="66"/>
      <c r="AZ14" s="66"/>
      <c r="BA14" s="66"/>
      <c r="BB14" s="66"/>
      <c r="BC14" s="66"/>
      <c r="BD14" s="66"/>
      <c r="BE14" s="66"/>
      <c r="BF14" s="66"/>
      <c r="BG14" s="66"/>
      <c r="BH14" s="66"/>
      <c r="BI14" s="66"/>
      <c r="BJ14" s="66"/>
      <c r="BK14" s="66"/>
      <c r="BL14" s="66"/>
      <c r="BM14" s="66"/>
      <c r="BN14" s="66"/>
      <c r="BO14" s="66"/>
      <c r="BP14" s="66"/>
      <c r="BQ14" s="66"/>
      <c r="BR14" s="66"/>
      <c r="BS14" s="66"/>
      <c r="BT14" s="66"/>
      <c r="BU14" s="66"/>
      <c r="BV14" s="66"/>
      <c r="BW14" s="66"/>
      <c r="BX14" s="66"/>
      <c r="BY14" s="66"/>
      <c r="BZ14" s="66"/>
      <c r="CA14" s="66"/>
      <c r="CB14" s="66"/>
      <c r="CC14" s="66"/>
      <c r="CD14" s="66"/>
      <c r="CE14" s="66"/>
      <c r="CF14" s="66"/>
      <c r="CG14" s="66"/>
      <c r="CH14" s="66"/>
      <c r="CI14" s="66"/>
      <c r="CJ14" s="66"/>
      <c r="CK14" s="66"/>
      <c r="CL14" s="66"/>
      <c r="CM14" s="66"/>
      <c r="CN14" s="66"/>
      <c r="CO14" s="66"/>
      <c r="CP14" s="66"/>
      <c r="CQ14" s="66"/>
      <c r="CR14" s="66"/>
      <c r="CS14" s="66"/>
      <c r="CT14" s="66"/>
      <c r="CU14" s="66"/>
      <c r="CV14" s="66"/>
      <c r="CW14" s="66"/>
      <c r="CX14" s="66"/>
      <c r="CY14" s="66"/>
      <c r="CZ14" s="66"/>
      <c r="DA14" s="66"/>
      <c r="DB14" s="66"/>
      <c r="DC14" s="66"/>
      <c r="DD14" s="66"/>
      <c r="DE14" s="66"/>
      <c r="DF14" s="66"/>
      <c r="DG14" s="66"/>
      <c r="DH14" s="66"/>
      <c r="DI14" s="66"/>
      <c r="DJ14" s="66"/>
      <c r="DK14" s="66"/>
      <c r="DL14" s="66"/>
      <c r="DM14" s="66"/>
      <c r="DN14" s="66"/>
      <c r="DO14" s="66"/>
      <c r="DP14" s="66"/>
      <c r="DQ14" s="66"/>
      <c r="DR14" s="66"/>
      <c r="DS14" s="66"/>
      <c r="DT14" s="66"/>
      <c r="DU14" s="66"/>
      <c r="DV14" s="66"/>
      <c r="DW14" s="66"/>
      <c r="DX14" s="66"/>
      <c r="DY14" s="66"/>
      <c r="DZ14" s="66"/>
      <c r="EA14" s="66"/>
      <c r="EB14" s="66"/>
      <c r="EC14" s="66"/>
      <c r="ED14" s="66"/>
      <c r="EE14" s="66"/>
      <c r="EF14" s="66"/>
      <c r="EG14" s="66"/>
      <c r="EH14" s="66"/>
      <c r="EI14" s="66"/>
      <c r="EJ14" s="66"/>
      <c r="EK14" s="66"/>
      <c r="EL14" s="66"/>
      <c r="EM14" s="66"/>
      <c r="EN14" s="66"/>
      <c r="EO14" s="66"/>
      <c r="EP14" s="66"/>
      <c r="EQ14" s="66"/>
      <c r="ER14" s="66"/>
      <c r="ES14" s="66"/>
      <c r="ET14" s="66"/>
      <c r="EU14" s="66"/>
      <c r="EV14" s="66"/>
      <c r="EW14" s="66"/>
      <c r="EX14" s="66"/>
      <c r="EY14" s="66"/>
      <c r="EZ14" s="66"/>
      <c r="FA14" s="66"/>
      <c r="FB14" s="66"/>
      <c r="FC14" s="66"/>
      <c r="FD14" s="66"/>
      <c r="FE14" s="66"/>
      <c r="FF14" s="66"/>
      <c r="FG14" s="66"/>
      <c r="FH14" s="66"/>
      <c r="FI14" s="66"/>
      <c r="FJ14" s="66"/>
      <c r="FK14" s="66"/>
      <c r="FL14" s="66"/>
      <c r="FM14" s="66"/>
      <c r="FN14" s="66"/>
      <c r="FO14" s="66"/>
      <c r="FP14" s="66"/>
      <c r="FQ14" s="66"/>
      <c r="FR14" s="66"/>
      <c r="FS14" s="66"/>
      <c r="FT14" s="66"/>
      <c r="FU14" s="66"/>
      <c r="FV14" s="66"/>
      <c r="FW14" s="66"/>
      <c r="FX14" s="66"/>
      <c r="FY14" s="66"/>
      <c r="FZ14" s="66"/>
      <c r="GA14" s="66"/>
      <c r="GB14" s="66"/>
      <c r="GC14" s="66"/>
      <c r="GD14" s="66"/>
      <c r="GE14" s="66"/>
      <c r="GF14" s="66"/>
      <c r="GG14" s="66"/>
      <c r="GH14" s="66"/>
      <c r="GI14" s="66"/>
      <c r="GJ14" s="66"/>
      <c r="GK14" s="66"/>
      <c r="GL14" s="66"/>
      <c r="GM14" s="66"/>
      <c r="GN14" s="66"/>
      <c r="GO14" s="66"/>
      <c r="GP14" s="66"/>
      <c r="GQ14" s="66"/>
      <c r="GR14" s="66"/>
      <c r="GS14" s="66"/>
      <c r="GT14" s="66"/>
      <c r="GU14" s="66"/>
      <c r="GV14" s="66"/>
      <c r="GW14" s="66"/>
      <c r="GX14" s="66"/>
      <c r="GY14" s="66"/>
      <c r="GZ14" s="66"/>
      <c r="HA14" s="66"/>
      <c r="HB14" s="66"/>
      <c r="HC14" s="66"/>
      <c r="HD14" s="66"/>
      <c r="HE14" s="66"/>
      <c r="HF14" s="66"/>
      <c r="HG14" s="66"/>
      <c r="HH14" s="66"/>
      <c r="HI14" s="66"/>
      <c r="HJ14" s="66"/>
      <c r="HK14" s="66"/>
      <c r="HL14" s="66"/>
      <c r="HM14" s="66"/>
      <c r="HN14" s="66"/>
      <c r="HO14" s="66"/>
      <c r="HP14" s="66"/>
      <c r="HQ14" s="66"/>
      <c r="HR14" s="66"/>
      <c r="HS14" s="66"/>
      <c r="HT14" s="66"/>
      <c r="HU14" s="66"/>
      <c r="HV14" s="66"/>
      <c r="HW14" s="66"/>
      <c r="HX14" s="66"/>
      <c r="HY14" s="66"/>
      <c r="HZ14" s="66"/>
      <c r="IA14" s="66"/>
      <c r="IB14" s="66"/>
      <c r="IC14" s="66"/>
      <c r="ID14" s="66"/>
      <c r="IE14" s="66"/>
      <c r="IF14" s="66"/>
      <c r="IG14" s="66"/>
      <c r="IH14" s="66"/>
      <c r="II14" s="66"/>
      <c r="IJ14" s="66"/>
      <c r="IK14" s="66"/>
      <c r="IL14" s="66"/>
      <c r="IM14" s="66"/>
      <c r="IN14" s="66"/>
      <c r="IO14" s="66"/>
      <c r="IP14" s="66"/>
      <c r="IQ14" s="66"/>
      <c r="IR14" s="66"/>
      <c r="IS14" s="66"/>
      <c r="IT14" s="66"/>
      <c r="IU14" s="66"/>
      <c r="IV14" s="66"/>
    </row>
    <row r="15" spans="1:256" ht="15.6" x14ac:dyDescent="0.3">
      <c r="A15" s="66"/>
      <c r="B15" s="67"/>
      <c r="C15" s="67" t="s">
        <v>283</v>
      </c>
      <c r="D15" s="67"/>
      <c r="E15" s="67"/>
      <c r="F15" s="67"/>
      <c r="G15" s="67"/>
      <c r="H15" s="67"/>
      <c r="I15" s="68"/>
      <c r="J15" s="66"/>
      <c r="K15" s="66"/>
      <c r="L15" s="66"/>
      <c r="M15" s="66"/>
      <c r="N15" s="66"/>
      <c r="O15" s="66"/>
      <c r="P15" s="66"/>
      <c r="Q15" s="66"/>
      <c r="R15" s="66"/>
      <c r="S15" s="66"/>
      <c r="T15" s="66"/>
      <c r="U15" s="66"/>
      <c r="V15" s="66"/>
      <c r="W15" s="66"/>
      <c r="X15" s="66"/>
      <c r="Y15" s="66"/>
      <c r="Z15" s="66"/>
      <c r="AA15" s="66"/>
      <c r="AB15" s="66"/>
      <c r="AC15" s="66"/>
      <c r="AD15" s="66"/>
      <c r="AE15" s="66"/>
      <c r="AF15" s="66"/>
      <c r="AG15" s="66"/>
      <c r="AH15" s="66"/>
      <c r="AI15" s="66"/>
      <c r="AJ15" s="66"/>
      <c r="AK15" s="66"/>
      <c r="AL15" s="66"/>
      <c r="AM15" s="66"/>
      <c r="AN15" s="66"/>
      <c r="AO15" s="66"/>
      <c r="AP15" s="66"/>
      <c r="AQ15" s="66"/>
      <c r="AR15" s="66"/>
      <c r="AS15" s="66"/>
      <c r="AT15" s="66"/>
      <c r="AU15" s="66"/>
      <c r="AV15" s="66"/>
      <c r="AW15" s="66"/>
      <c r="AX15" s="66"/>
      <c r="AY15" s="66"/>
      <c r="AZ15" s="66"/>
      <c r="BA15" s="66"/>
      <c r="BB15" s="66"/>
      <c r="BC15" s="66"/>
      <c r="BD15" s="66"/>
      <c r="BE15" s="66"/>
      <c r="BF15" s="66"/>
      <c r="BG15" s="66"/>
      <c r="BH15" s="66"/>
      <c r="BI15" s="66"/>
      <c r="BJ15" s="66"/>
      <c r="BK15" s="66"/>
      <c r="BL15" s="66"/>
      <c r="BM15" s="66"/>
      <c r="BN15" s="66"/>
      <c r="BO15" s="66"/>
      <c r="BP15" s="66"/>
      <c r="BQ15" s="66"/>
      <c r="BR15" s="66"/>
      <c r="BS15" s="66"/>
      <c r="BT15" s="66"/>
      <c r="BU15" s="66"/>
      <c r="BV15" s="66"/>
      <c r="BW15" s="66"/>
      <c r="BX15" s="66"/>
      <c r="BY15" s="66"/>
      <c r="BZ15" s="66"/>
      <c r="CA15" s="66"/>
      <c r="CB15" s="66"/>
      <c r="CC15" s="66"/>
      <c r="CD15" s="66"/>
      <c r="CE15" s="66"/>
      <c r="CF15" s="66"/>
      <c r="CG15" s="66"/>
      <c r="CH15" s="66"/>
      <c r="CI15" s="66"/>
      <c r="CJ15" s="66"/>
      <c r="CK15" s="66"/>
      <c r="CL15" s="66"/>
      <c r="CM15" s="66"/>
      <c r="CN15" s="66"/>
      <c r="CO15" s="66"/>
      <c r="CP15" s="66"/>
      <c r="CQ15" s="66"/>
      <c r="CR15" s="66"/>
      <c r="CS15" s="66"/>
      <c r="CT15" s="66"/>
      <c r="CU15" s="66"/>
      <c r="CV15" s="66"/>
      <c r="CW15" s="66"/>
      <c r="CX15" s="66"/>
      <c r="CY15" s="66"/>
      <c r="CZ15" s="66"/>
      <c r="DA15" s="66"/>
      <c r="DB15" s="66"/>
      <c r="DC15" s="66"/>
      <c r="DD15" s="66"/>
      <c r="DE15" s="66"/>
      <c r="DF15" s="66"/>
      <c r="DG15" s="66"/>
      <c r="DH15" s="66"/>
      <c r="DI15" s="66"/>
      <c r="DJ15" s="66"/>
      <c r="DK15" s="66"/>
      <c r="DL15" s="66"/>
      <c r="DM15" s="66"/>
      <c r="DN15" s="66"/>
      <c r="DO15" s="66"/>
      <c r="DP15" s="66"/>
      <c r="DQ15" s="66"/>
      <c r="DR15" s="66"/>
      <c r="DS15" s="66"/>
      <c r="DT15" s="66"/>
      <c r="DU15" s="66"/>
      <c r="DV15" s="66"/>
      <c r="DW15" s="66"/>
      <c r="DX15" s="66"/>
      <c r="DY15" s="66"/>
      <c r="DZ15" s="66"/>
      <c r="EA15" s="66"/>
      <c r="EB15" s="66"/>
      <c r="EC15" s="66"/>
      <c r="ED15" s="66"/>
      <c r="EE15" s="66"/>
      <c r="EF15" s="66"/>
      <c r="EG15" s="66"/>
      <c r="EH15" s="66"/>
      <c r="EI15" s="66"/>
      <c r="EJ15" s="66"/>
      <c r="EK15" s="66"/>
      <c r="EL15" s="66"/>
      <c r="EM15" s="66"/>
      <c r="EN15" s="66"/>
      <c r="EO15" s="66"/>
      <c r="EP15" s="66"/>
      <c r="EQ15" s="66"/>
      <c r="ER15" s="66"/>
      <c r="ES15" s="66"/>
      <c r="ET15" s="66"/>
      <c r="EU15" s="66"/>
      <c r="EV15" s="66"/>
      <c r="EW15" s="66"/>
      <c r="EX15" s="66"/>
      <c r="EY15" s="66"/>
      <c r="EZ15" s="66"/>
      <c r="FA15" s="66"/>
      <c r="FB15" s="66"/>
      <c r="FC15" s="66"/>
      <c r="FD15" s="66"/>
      <c r="FE15" s="66"/>
      <c r="FF15" s="66"/>
      <c r="FG15" s="66"/>
      <c r="FH15" s="66"/>
      <c r="FI15" s="66"/>
      <c r="FJ15" s="66"/>
      <c r="FK15" s="66"/>
      <c r="FL15" s="66"/>
      <c r="FM15" s="66"/>
      <c r="FN15" s="66"/>
      <c r="FO15" s="66"/>
      <c r="FP15" s="66"/>
      <c r="FQ15" s="66"/>
      <c r="FR15" s="66"/>
      <c r="FS15" s="66"/>
      <c r="FT15" s="66"/>
      <c r="FU15" s="66"/>
      <c r="FV15" s="66"/>
      <c r="FW15" s="66"/>
      <c r="FX15" s="66"/>
      <c r="FY15" s="66"/>
      <c r="FZ15" s="66"/>
      <c r="GA15" s="66"/>
      <c r="GB15" s="66"/>
      <c r="GC15" s="66"/>
      <c r="GD15" s="66"/>
      <c r="GE15" s="66"/>
      <c r="GF15" s="66"/>
      <c r="GG15" s="66"/>
      <c r="GH15" s="66"/>
      <c r="GI15" s="66"/>
      <c r="GJ15" s="66"/>
      <c r="GK15" s="66"/>
      <c r="GL15" s="66"/>
      <c r="GM15" s="66"/>
      <c r="GN15" s="66"/>
      <c r="GO15" s="66"/>
      <c r="GP15" s="66"/>
      <c r="GQ15" s="66"/>
      <c r="GR15" s="66"/>
      <c r="GS15" s="66"/>
      <c r="GT15" s="66"/>
      <c r="GU15" s="66"/>
      <c r="GV15" s="66"/>
      <c r="GW15" s="66"/>
      <c r="GX15" s="66"/>
      <c r="GY15" s="66"/>
      <c r="GZ15" s="66"/>
      <c r="HA15" s="66"/>
      <c r="HB15" s="66"/>
      <c r="HC15" s="66"/>
      <c r="HD15" s="66"/>
      <c r="HE15" s="66"/>
      <c r="HF15" s="66"/>
      <c r="HG15" s="66"/>
      <c r="HH15" s="66"/>
      <c r="HI15" s="66"/>
      <c r="HJ15" s="66"/>
      <c r="HK15" s="66"/>
      <c r="HL15" s="66"/>
      <c r="HM15" s="66"/>
      <c r="HN15" s="66"/>
      <c r="HO15" s="66"/>
      <c r="HP15" s="66"/>
      <c r="HQ15" s="66"/>
      <c r="HR15" s="66"/>
      <c r="HS15" s="66"/>
      <c r="HT15" s="66"/>
      <c r="HU15" s="66"/>
      <c r="HV15" s="66"/>
      <c r="HW15" s="66"/>
      <c r="HX15" s="66"/>
      <c r="HY15" s="66"/>
      <c r="HZ15" s="66"/>
      <c r="IA15" s="66"/>
      <c r="IB15" s="66"/>
      <c r="IC15" s="66"/>
      <c r="ID15" s="66"/>
      <c r="IE15" s="66"/>
      <c r="IF15" s="66"/>
      <c r="IG15" s="66"/>
      <c r="IH15" s="66"/>
      <c r="II15" s="66"/>
      <c r="IJ15" s="66"/>
      <c r="IK15" s="66"/>
      <c r="IL15" s="66"/>
      <c r="IM15" s="66"/>
      <c r="IN15" s="66"/>
      <c r="IO15" s="66"/>
      <c r="IP15" s="66"/>
      <c r="IQ15" s="66"/>
      <c r="IR15" s="66"/>
      <c r="IS15" s="66"/>
      <c r="IT15" s="66"/>
      <c r="IU15" s="66"/>
      <c r="IV15" s="66"/>
    </row>
    <row r="16" spans="1:256" ht="27.6" customHeight="1" x14ac:dyDescent="0.25">
      <c r="A16" s="716" t="s">
        <v>61</v>
      </c>
      <c r="B16" s="716"/>
      <c r="C16" s="716"/>
      <c r="D16" s="716"/>
      <c r="E16" s="716"/>
      <c r="F16" s="716"/>
      <c r="G16" s="716"/>
      <c r="H16" s="71"/>
      <c r="I16" s="68"/>
      <c r="J16" s="90"/>
      <c r="K16" s="90"/>
      <c r="L16" s="90"/>
      <c r="M16" s="90"/>
      <c r="N16" s="66"/>
      <c r="O16" s="66"/>
      <c r="P16" s="66"/>
      <c r="Q16" s="66"/>
      <c r="R16" s="66"/>
      <c r="S16" s="66"/>
      <c r="T16" s="66"/>
      <c r="U16" s="66"/>
      <c r="V16" s="66"/>
      <c r="W16" s="66"/>
      <c r="X16" s="66"/>
      <c r="Y16" s="66"/>
      <c r="Z16" s="66"/>
      <c r="AA16" s="66"/>
      <c r="AB16" s="66"/>
      <c r="AC16" s="66"/>
      <c r="AD16" s="66"/>
      <c r="AE16" s="66"/>
      <c r="AF16" s="66"/>
      <c r="AG16" s="66"/>
      <c r="AH16" s="66"/>
      <c r="AI16" s="66"/>
      <c r="AJ16" s="66"/>
      <c r="AK16" s="66"/>
      <c r="AL16" s="66"/>
      <c r="AM16" s="66"/>
      <c r="AN16" s="66"/>
      <c r="AO16" s="66"/>
      <c r="AP16" s="66"/>
      <c r="AQ16" s="66"/>
      <c r="AR16" s="66"/>
      <c r="AS16" s="66"/>
      <c r="AT16" s="66"/>
      <c r="AU16" s="66"/>
      <c r="AV16" s="66"/>
      <c r="AW16" s="66"/>
      <c r="AX16" s="66"/>
      <c r="AY16" s="66"/>
      <c r="AZ16" s="66"/>
      <c r="BA16" s="66"/>
      <c r="BB16" s="66"/>
      <c r="BC16" s="66"/>
      <c r="BD16" s="66"/>
      <c r="BE16" s="66"/>
      <c r="BF16" s="66"/>
      <c r="BG16" s="66"/>
      <c r="BH16" s="66"/>
      <c r="BI16" s="66"/>
      <c r="BJ16" s="66"/>
      <c r="BK16" s="66"/>
      <c r="BL16" s="66"/>
      <c r="BM16" s="66"/>
      <c r="BN16" s="66"/>
      <c r="BO16" s="66"/>
      <c r="BP16" s="66"/>
      <c r="BQ16" s="66"/>
      <c r="BR16" s="66"/>
      <c r="BS16" s="66"/>
      <c r="BT16" s="66"/>
      <c r="BU16" s="66"/>
      <c r="BV16" s="66"/>
      <c r="BW16" s="66"/>
      <c r="BX16" s="66"/>
      <c r="BY16" s="66"/>
      <c r="BZ16" s="66"/>
      <c r="CA16" s="66"/>
      <c r="CB16" s="66"/>
      <c r="CC16" s="66"/>
      <c r="CD16" s="66"/>
      <c r="CE16" s="66"/>
      <c r="CF16" s="66"/>
      <c r="CG16" s="66"/>
      <c r="CH16" s="66"/>
      <c r="CI16" s="66"/>
      <c r="CJ16" s="66"/>
      <c r="CK16" s="66"/>
      <c r="CL16" s="66"/>
      <c r="CM16" s="66"/>
      <c r="CN16" s="66"/>
      <c r="CO16" s="66"/>
      <c r="CP16" s="66"/>
      <c r="CQ16" s="66"/>
      <c r="CR16" s="66"/>
      <c r="CS16" s="66"/>
      <c r="CT16" s="66"/>
      <c r="CU16" s="66"/>
      <c r="CV16" s="66"/>
      <c r="CW16" s="66"/>
      <c r="CX16" s="66"/>
      <c r="CY16" s="66"/>
      <c r="CZ16" s="66"/>
      <c r="DA16" s="66"/>
      <c r="DB16" s="66"/>
      <c r="DC16" s="66"/>
      <c r="DD16" s="66"/>
      <c r="DE16" s="66"/>
      <c r="DF16" s="66"/>
      <c r="DG16" s="66"/>
      <c r="DH16" s="66"/>
      <c r="DI16" s="66"/>
      <c r="DJ16" s="66"/>
      <c r="DK16" s="66"/>
      <c r="DL16" s="66"/>
      <c r="DM16" s="66"/>
      <c r="DN16" s="66"/>
      <c r="DO16" s="66"/>
      <c r="DP16" s="66"/>
      <c r="DQ16" s="66"/>
      <c r="DR16" s="66"/>
      <c r="DS16" s="66"/>
      <c r="DT16" s="66"/>
      <c r="DU16" s="66"/>
      <c r="DV16" s="66"/>
      <c r="DW16" s="66"/>
      <c r="DX16" s="66"/>
      <c r="DY16" s="66"/>
      <c r="DZ16" s="66"/>
      <c r="EA16" s="66"/>
      <c r="EB16" s="66"/>
      <c r="EC16" s="66"/>
      <c r="ED16" s="66"/>
      <c r="EE16" s="66"/>
      <c r="EF16" s="66"/>
      <c r="EG16" s="66"/>
      <c r="EH16" s="66"/>
      <c r="EI16" s="66"/>
      <c r="EJ16" s="66"/>
      <c r="EK16" s="66"/>
      <c r="EL16" s="66"/>
      <c r="EM16" s="66"/>
      <c r="EN16" s="66"/>
      <c r="EO16" s="66"/>
      <c r="EP16" s="66"/>
      <c r="EQ16" s="66"/>
      <c r="ER16" s="66"/>
      <c r="ES16" s="66"/>
      <c r="ET16" s="66"/>
      <c r="EU16" s="66"/>
      <c r="EV16" s="66"/>
      <c r="EW16" s="66"/>
      <c r="EX16" s="66"/>
      <c r="EY16" s="66"/>
      <c r="EZ16" s="66"/>
      <c r="FA16" s="66"/>
      <c r="FB16" s="66"/>
      <c r="FC16" s="66"/>
      <c r="FD16" s="66"/>
      <c r="FE16" s="66"/>
      <c r="FF16" s="66"/>
      <c r="FG16" s="66"/>
      <c r="FH16" s="66"/>
      <c r="FI16" s="66"/>
      <c r="FJ16" s="66"/>
      <c r="FK16" s="66"/>
      <c r="FL16" s="66"/>
      <c r="FM16" s="66"/>
      <c r="FN16" s="66"/>
      <c r="FO16" s="66"/>
      <c r="FP16" s="66"/>
      <c r="FQ16" s="66"/>
      <c r="FR16" s="66"/>
      <c r="FS16" s="66"/>
      <c r="FT16" s="66"/>
      <c r="FU16" s="66"/>
      <c r="FV16" s="66"/>
      <c r="FW16" s="66"/>
      <c r="FX16" s="66"/>
      <c r="FY16" s="66"/>
      <c r="FZ16" s="66"/>
      <c r="GA16" s="66"/>
      <c r="GB16" s="66"/>
      <c r="GC16" s="66"/>
      <c r="GD16" s="66"/>
      <c r="GE16" s="66"/>
      <c r="GF16" s="66"/>
      <c r="GG16" s="66"/>
      <c r="GH16" s="66"/>
      <c r="GI16" s="66"/>
      <c r="GJ16" s="66"/>
      <c r="GK16" s="66"/>
      <c r="GL16" s="66"/>
      <c r="GM16" s="66"/>
      <c r="GN16" s="66"/>
      <c r="GO16" s="66"/>
      <c r="GP16" s="66"/>
      <c r="GQ16" s="66"/>
      <c r="GR16" s="66"/>
      <c r="GS16" s="66"/>
      <c r="GT16" s="66"/>
      <c r="GU16" s="66"/>
      <c r="GV16" s="66"/>
      <c r="GW16" s="66"/>
      <c r="GX16" s="66"/>
      <c r="GY16" s="66"/>
      <c r="GZ16" s="66"/>
      <c r="HA16" s="66"/>
      <c r="HB16" s="66"/>
      <c r="HC16" s="66"/>
      <c r="HD16" s="66"/>
      <c r="HE16" s="66"/>
      <c r="HF16" s="66"/>
      <c r="HG16" s="66"/>
      <c r="HH16" s="66"/>
      <c r="HI16" s="66"/>
      <c r="HJ16" s="66"/>
      <c r="HK16" s="66"/>
      <c r="HL16" s="66"/>
      <c r="HM16" s="66"/>
      <c r="HN16" s="66"/>
      <c r="HO16" s="66"/>
      <c r="HP16" s="66"/>
      <c r="HQ16" s="66"/>
      <c r="HR16" s="66"/>
      <c r="HS16" s="66"/>
      <c r="HT16" s="66"/>
      <c r="HU16" s="66"/>
      <c r="HV16" s="66"/>
      <c r="HW16" s="66"/>
      <c r="HX16" s="66"/>
      <c r="HY16" s="66"/>
      <c r="HZ16" s="66"/>
      <c r="IA16" s="66"/>
      <c r="IB16" s="66"/>
      <c r="IC16" s="66"/>
      <c r="ID16" s="66"/>
      <c r="IE16" s="66"/>
      <c r="IF16" s="66"/>
      <c r="IG16" s="66"/>
      <c r="IH16" s="66"/>
      <c r="II16" s="66"/>
      <c r="IJ16" s="66"/>
      <c r="IK16" s="66"/>
      <c r="IL16" s="66"/>
      <c r="IM16" s="66"/>
      <c r="IN16" s="66"/>
      <c r="IO16" s="66"/>
      <c r="IP16" s="66"/>
      <c r="IQ16" s="66"/>
      <c r="IR16" s="66"/>
      <c r="IS16" s="66"/>
      <c r="IT16" s="66"/>
      <c r="IU16" s="66"/>
      <c r="IV16" s="66"/>
    </row>
    <row r="17" spans="1:256" s="246" customFormat="1" ht="51.75" customHeight="1" x14ac:dyDescent="0.3">
      <c r="A17" s="704" t="s">
        <v>299</v>
      </c>
      <c r="B17" s="704"/>
      <c r="C17" s="704"/>
      <c r="D17" s="704"/>
      <c r="E17" s="704"/>
      <c r="F17" s="704"/>
      <c r="G17" s="704"/>
      <c r="H17" s="247"/>
      <c r="I17" s="248"/>
      <c r="J17" s="247"/>
      <c r="K17" s="247"/>
      <c r="L17" s="247"/>
      <c r="M17" s="247"/>
    </row>
    <row r="18" spans="1:256" s="277" customFormat="1" ht="138.6" customHeight="1" x14ac:dyDescent="0.3">
      <c r="A18" s="725" t="s">
        <v>315</v>
      </c>
      <c r="B18" s="725"/>
      <c r="C18" s="725"/>
      <c r="D18" s="725"/>
      <c r="E18" s="725"/>
      <c r="F18" s="725"/>
      <c r="G18" s="725"/>
      <c r="H18" s="725"/>
      <c r="I18" s="725"/>
      <c r="J18" s="73"/>
      <c r="K18" s="73"/>
      <c r="L18" s="74"/>
      <c r="M18" s="74"/>
      <c r="N18" s="74"/>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c r="DV18" s="74"/>
      <c r="DW18" s="74"/>
      <c r="DX18" s="74"/>
      <c r="DY18" s="74"/>
      <c r="DZ18" s="74"/>
      <c r="EA18" s="74"/>
      <c r="EB18" s="74"/>
      <c r="EC18" s="74"/>
      <c r="ED18" s="74"/>
      <c r="EE18" s="74"/>
      <c r="EF18" s="74"/>
      <c r="EG18" s="74"/>
      <c r="EH18" s="74"/>
      <c r="EI18" s="74"/>
      <c r="EJ18" s="74"/>
      <c r="EK18" s="74"/>
      <c r="EL18" s="74"/>
      <c r="EM18" s="74"/>
      <c r="EN18" s="74"/>
      <c r="EO18" s="74"/>
      <c r="EP18" s="74"/>
      <c r="EQ18" s="74"/>
      <c r="ER18" s="74"/>
      <c r="ES18" s="74"/>
      <c r="ET18" s="74"/>
      <c r="EU18" s="74"/>
      <c r="EV18" s="74"/>
      <c r="EW18" s="74"/>
      <c r="EX18" s="74"/>
      <c r="EY18" s="74"/>
      <c r="EZ18" s="74"/>
      <c r="FA18" s="74"/>
      <c r="FB18" s="74"/>
      <c r="FC18" s="74"/>
      <c r="FD18" s="74"/>
      <c r="FE18" s="74"/>
      <c r="FF18" s="74"/>
      <c r="FG18" s="74"/>
      <c r="FH18" s="74"/>
      <c r="FI18" s="74"/>
      <c r="FJ18" s="74"/>
      <c r="FK18" s="74"/>
      <c r="FL18" s="74"/>
      <c r="FM18" s="74"/>
      <c r="FN18" s="74"/>
      <c r="FO18" s="74"/>
      <c r="FP18" s="74"/>
      <c r="FQ18" s="74"/>
      <c r="FR18" s="74"/>
      <c r="FS18" s="74"/>
      <c r="FT18" s="74"/>
      <c r="FU18" s="74"/>
      <c r="FV18" s="74"/>
      <c r="FW18" s="74"/>
      <c r="FX18" s="74"/>
      <c r="FY18" s="74"/>
      <c r="FZ18" s="74"/>
      <c r="GA18" s="74"/>
      <c r="GB18" s="74"/>
      <c r="GC18" s="74"/>
      <c r="GD18" s="74"/>
      <c r="GE18" s="74"/>
      <c r="GF18" s="74"/>
      <c r="GG18" s="74"/>
      <c r="GH18" s="74"/>
      <c r="GI18" s="74"/>
      <c r="GJ18" s="74"/>
      <c r="GK18" s="74"/>
      <c r="GL18" s="74"/>
      <c r="GM18" s="74"/>
      <c r="GN18" s="74"/>
      <c r="GO18" s="74"/>
      <c r="GP18" s="74"/>
      <c r="GQ18" s="74"/>
      <c r="GR18" s="74"/>
      <c r="GS18" s="74"/>
      <c r="GT18" s="74"/>
      <c r="GU18" s="74"/>
      <c r="GV18" s="74"/>
      <c r="GW18" s="74"/>
      <c r="GX18" s="74"/>
      <c r="GY18" s="74"/>
      <c r="GZ18" s="74"/>
      <c r="HA18" s="74"/>
      <c r="HB18" s="74"/>
      <c r="HC18" s="74"/>
      <c r="HD18" s="74"/>
      <c r="HE18" s="74"/>
      <c r="HF18" s="74"/>
      <c r="HG18" s="74"/>
      <c r="HH18" s="74"/>
      <c r="HI18" s="74"/>
      <c r="HJ18" s="74"/>
      <c r="HK18" s="74"/>
      <c r="HL18" s="74"/>
      <c r="HM18" s="74"/>
      <c r="HN18" s="74"/>
      <c r="HO18" s="74"/>
      <c r="HP18" s="74"/>
      <c r="HQ18" s="74"/>
      <c r="HR18" s="74"/>
      <c r="HS18" s="74"/>
      <c r="HT18" s="74"/>
      <c r="HU18" s="74"/>
      <c r="HV18" s="74"/>
      <c r="HW18" s="74"/>
      <c r="HX18" s="74"/>
      <c r="HY18" s="74"/>
      <c r="HZ18" s="74"/>
      <c r="IA18" s="74"/>
      <c r="IB18" s="74"/>
      <c r="IC18" s="74"/>
      <c r="ID18" s="74"/>
      <c r="IE18" s="74"/>
      <c r="IF18" s="74"/>
      <c r="IG18" s="74"/>
      <c r="IH18" s="74"/>
      <c r="II18" s="74"/>
      <c r="IJ18" s="74"/>
      <c r="IK18" s="74"/>
      <c r="IL18" s="74"/>
      <c r="IM18" s="74"/>
      <c r="IN18" s="74"/>
      <c r="IO18" s="74"/>
      <c r="IP18" s="74"/>
      <c r="IQ18" s="74"/>
      <c r="IR18" s="74"/>
      <c r="IS18" s="74"/>
      <c r="IT18" s="74"/>
      <c r="IU18" s="74"/>
      <c r="IV18" s="74"/>
    </row>
    <row r="19" spans="1:256" ht="15.6" x14ac:dyDescent="0.3">
      <c r="A19" s="64" t="s">
        <v>62</v>
      </c>
      <c r="B19" s="75"/>
      <c r="C19" s="75"/>
      <c r="D19" s="75"/>
      <c r="E19" s="75"/>
      <c r="F19" s="75"/>
      <c r="G19" s="75"/>
      <c r="H19" s="75"/>
      <c r="I19" s="75"/>
      <c r="J19" s="75"/>
      <c r="K19" s="75"/>
      <c r="L19" s="75"/>
      <c r="M19" s="75"/>
      <c r="N19" s="75"/>
      <c r="O19" s="75"/>
      <c r="P19" s="75"/>
      <c r="Q19" s="75"/>
      <c r="R19" s="75"/>
      <c r="S19" s="75"/>
      <c r="T19" s="75"/>
      <c r="U19" s="75"/>
      <c r="V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c r="EY19" s="75"/>
      <c r="EZ19" s="75"/>
      <c r="FA19" s="75"/>
      <c r="FB19" s="75"/>
      <c r="FC19" s="75"/>
      <c r="FD19" s="75"/>
      <c r="FE19" s="75"/>
      <c r="FF19" s="75"/>
      <c r="FG19" s="75"/>
      <c r="FH19" s="75"/>
      <c r="FI19" s="75"/>
      <c r="FJ19" s="75"/>
      <c r="FK19" s="75"/>
      <c r="FL19" s="75"/>
      <c r="FM19" s="75"/>
      <c r="FN19" s="75"/>
      <c r="FO19" s="75"/>
      <c r="FP19" s="75"/>
      <c r="FQ19" s="75"/>
      <c r="FR19" s="75"/>
      <c r="FS19" s="75"/>
      <c r="FT19" s="75"/>
      <c r="FU19" s="75"/>
      <c r="FV19" s="75"/>
      <c r="FW19" s="75"/>
      <c r="FX19" s="75"/>
      <c r="FY19" s="75"/>
      <c r="FZ19" s="75"/>
      <c r="GA19" s="75"/>
      <c r="GB19" s="75"/>
      <c r="GC19" s="75"/>
      <c r="GD19" s="75"/>
      <c r="GE19" s="75"/>
      <c r="GF19" s="75"/>
      <c r="GG19" s="75"/>
      <c r="GH19" s="75"/>
      <c r="GI19" s="75"/>
      <c r="GJ19" s="75"/>
      <c r="GK19" s="75"/>
      <c r="GL19" s="75"/>
      <c r="GM19" s="75"/>
      <c r="GN19" s="75"/>
      <c r="GO19" s="75"/>
      <c r="GP19" s="75"/>
      <c r="GQ19" s="75"/>
      <c r="GR19" s="75"/>
      <c r="GS19" s="75"/>
      <c r="GT19" s="75"/>
      <c r="GU19" s="75"/>
      <c r="GV19" s="75"/>
      <c r="GW19" s="75"/>
      <c r="GX19" s="75"/>
      <c r="GY19" s="75"/>
      <c r="GZ19" s="75"/>
      <c r="HA19" s="75"/>
      <c r="HB19" s="75"/>
      <c r="HC19" s="75"/>
      <c r="HD19" s="75"/>
      <c r="HE19" s="75"/>
      <c r="HF19" s="75"/>
      <c r="HG19" s="75"/>
      <c r="HH19" s="75"/>
      <c r="HI19" s="75"/>
      <c r="HJ19" s="75"/>
      <c r="HK19" s="75"/>
      <c r="HL19" s="75"/>
      <c r="HM19" s="75"/>
      <c r="HN19" s="75"/>
      <c r="HO19" s="75"/>
      <c r="HP19" s="75"/>
      <c r="HQ19" s="75"/>
      <c r="HR19" s="75"/>
      <c r="HS19" s="75"/>
      <c r="HT19" s="75"/>
      <c r="HU19" s="75"/>
      <c r="HV19" s="75"/>
      <c r="HW19" s="75"/>
      <c r="HX19" s="75"/>
      <c r="HY19" s="75"/>
      <c r="HZ19" s="75"/>
      <c r="IA19" s="75"/>
      <c r="IB19" s="75"/>
      <c r="IC19" s="75"/>
      <c r="ID19" s="75"/>
      <c r="IE19" s="75"/>
      <c r="IF19" s="75"/>
      <c r="IG19" s="75"/>
      <c r="IH19" s="75"/>
      <c r="II19" s="75"/>
      <c r="IJ19" s="75"/>
      <c r="IK19" s="75"/>
      <c r="IL19" s="75"/>
      <c r="IM19" s="75"/>
      <c r="IN19" s="75"/>
      <c r="IO19" s="75"/>
      <c r="IP19" s="75"/>
      <c r="IQ19" s="75"/>
      <c r="IR19" s="75"/>
      <c r="IS19" s="75"/>
      <c r="IT19" s="75"/>
      <c r="IU19" s="75"/>
      <c r="IV19" s="75"/>
    </row>
    <row r="20" spans="1:256" ht="24" customHeight="1" x14ac:dyDescent="0.3">
      <c r="A20" s="726" t="s">
        <v>51</v>
      </c>
      <c r="B20" s="726"/>
      <c r="C20" s="726"/>
      <c r="D20" s="726"/>
      <c r="E20" s="726"/>
      <c r="F20" s="726"/>
      <c r="G20" s="726"/>
      <c r="H20" s="75"/>
      <c r="I20" s="75"/>
      <c r="J20" s="75"/>
      <c r="K20" s="75"/>
      <c r="L20" s="75"/>
      <c r="M20" s="75"/>
      <c r="N20" s="75"/>
      <c r="O20" s="75"/>
      <c r="P20" s="75"/>
      <c r="Q20" s="75"/>
      <c r="R20" s="75"/>
      <c r="S20" s="75"/>
      <c r="T20" s="75"/>
      <c r="U20" s="75"/>
      <c r="V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c r="EY20" s="75"/>
      <c r="EZ20" s="75"/>
      <c r="FA20" s="75"/>
      <c r="FB20" s="75"/>
      <c r="FC20" s="75"/>
      <c r="FD20" s="75"/>
      <c r="FE20" s="75"/>
      <c r="FF20" s="75"/>
      <c r="FG20" s="75"/>
      <c r="FH20" s="75"/>
      <c r="FI20" s="75"/>
      <c r="FJ20" s="75"/>
      <c r="FK20" s="75"/>
      <c r="FL20" s="75"/>
      <c r="FM20" s="75"/>
      <c r="FN20" s="75"/>
      <c r="FO20" s="75"/>
      <c r="FP20" s="75"/>
      <c r="FQ20" s="75"/>
      <c r="FR20" s="75"/>
      <c r="FS20" s="75"/>
      <c r="FT20" s="75"/>
      <c r="FU20" s="75"/>
      <c r="FV20" s="75"/>
      <c r="FW20" s="75"/>
      <c r="FX20" s="75"/>
      <c r="FY20" s="75"/>
      <c r="FZ20" s="75"/>
      <c r="GA20" s="75"/>
      <c r="GB20" s="75"/>
      <c r="GC20" s="75"/>
      <c r="GD20" s="75"/>
      <c r="GE20" s="75"/>
      <c r="GF20" s="75"/>
      <c r="GG20" s="75"/>
      <c r="GH20" s="75"/>
      <c r="GI20" s="75"/>
      <c r="GJ20" s="75"/>
      <c r="GK20" s="75"/>
      <c r="GL20" s="75"/>
      <c r="GM20" s="75"/>
      <c r="GN20" s="75"/>
      <c r="GO20" s="75"/>
      <c r="GP20" s="75"/>
      <c r="GQ20" s="75"/>
      <c r="GR20" s="75"/>
      <c r="GS20" s="75"/>
      <c r="GT20" s="75"/>
      <c r="GU20" s="75"/>
      <c r="GV20" s="75"/>
      <c r="GW20" s="75"/>
      <c r="GX20" s="75"/>
      <c r="GY20" s="75"/>
      <c r="GZ20" s="75"/>
      <c r="HA20" s="75"/>
      <c r="HB20" s="75"/>
      <c r="HC20" s="75"/>
      <c r="HD20" s="75"/>
      <c r="HE20" s="75"/>
      <c r="HF20" s="75"/>
      <c r="HG20" s="75"/>
      <c r="HH20" s="75"/>
      <c r="HI20" s="75"/>
      <c r="HJ20" s="75"/>
      <c r="HK20" s="75"/>
      <c r="HL20" s="75"/>
      <c r="HM20" s="75"/>
      <c r="HN20" s="75"/>
      <c r="HO20" s="75"/>
      <c r="HP20" s="75"/>
      <c r="HQ20" s="75"/>
      <c r="HR20" s="75"/>
      <c r="HS20" s="75"/>
      <c r="HT20" s="75"/>
      <c r="HU20" s="75"/>
      <c r="HV20" s="75"/>
      <c r="HW20" s="75"/>
      <c r="HX20" s="75"/>
      <c r="HY20" s="75"/>
      <c r="HZ20" s="75"/>
      <c r="IA20" s="75"/>
      <c r="IB20" s="75"/>
      <c r="IC20" s="75"/>
      <c r="ID20" s="75"/>
      <c r="IE20" s="75"/>
      <c r="IF20" s="75"/>
      <c r="IG20" s="75"/>
      <c r="IH20" s="75"/>
      <c r="II20" s="75"/>
      <c r="IJ20" s="75"/>
      <c r="IK20" s="75"/>
      <c r="IL20" s="75"/>
      <c r="IM20" s="75"/>
      <c r="IN20" s="75"/>
      <c r="IO20" s="75"/>
      <c r="IP20" s="75"/>
      <c r="IQ20" s="75"/>
      <c r="IR20" s="75"/>
      <c r="IS20" s="75"/>
      <c r="IT20" s="75"/>
      <c r="IU20" s="75"/>
      <c r="IV20" s="75"/>
    </row>
    <row r="21" spans="1:256" ht="24" customHeight="1" x14ac:dyDescent="0.3">
      <c r="A21" s="717" t="s">
        <v>52</v>
      </c>
      <c r="B21" s="717"/>
      <c r="C21" s="717"/>
      <c r="D21" s="717"/>
      <c r="E21" s="717"/>
      <c r="F21" s="717"/>
      <c r="G21" s="717"/>
      <c r="H21" s="717"/>
      <c r="I21" s="717"/>
      <c r="J21" s="717"/>
      <c r="K21" s="717"/>
      <c r="L21" s="75"/>
      <c r="M21" s="75"/>
      <c r="N21" s="75"/>
      <c r="O21" s="75"/>
      <c r="P21" s="75"/>
      <c r="Q21" s="75"/>
      <c r="R21" s="75"/>
      <c r="S21" s="75"/>
      <c r="T21" s="75"/>
      <c r="U21" s="75"/>
      <c r="V21" s="75"/>
      <c r="W21" s="75"/>
      <c r="X21" s="75"/>
      <c r="Y21" s="75"/>
      <c r="Z21" s="75"/>
      <c r="AA21" s="75"/>
      <c r="AB21" s="75"/>
      <c r="AC21" s="75"/>
      <c r="AD21" s="75"/>
      <c r="AE21" s="75"/>
      <c r="AF21" s="75"/>
      <c r="AG21" s="75"/>
      <c r="AH21" s="75"/>
      <c r="AI21" s="75"/>
      <c r="AJ21" s="75"/>
      <c r="AK21" s="75"/>
      <c r="AL21" s="75"/>
      <c r="AM21" s="75"/>
      <c r="AN21" s="75"/>
      <c r="AO21" s="75"/>
      <c r="AP21" s="75"/>
      <c r="AQ21" s="75"/>
      <c r="AR21" s="75"/>
      <c r="AS21" s="75"/>
      <c r="AT21" s="75"/>
      <c r="AU21" s="75"/>
      <c r="AV21" s="75"/>
      <c r="AW21" s="75"/>
      <c r="AX21" s="75"/>
      <c r="AY21" s="75"/>
      <c r="AZ21" s="75"/>
      <c r="BA21" s="75"/>
      <c r="BB21" s="75"/>
      <c r="BC21" s="75"/>
      <c r="BD21" s="75"/>
      <c r="BE21" s="75"/>
      <c r="BF21" s="75"/>
      <c r="BG21" s="75"/>
      <c r="BH21" s="75"/>
      <c r="BI21" s="75"/>
      <c r="BJ21" s="75"/>
      <c r="BK21" s="75"/>
      <c r="BL21" s="75"/>
      <c r="BM21" s="75"/>
      <c r="BN21" s="75"/>
      <c r="BO21" s="75"/>
      <c r="BP21" s="75"/>
      <c r="BQ21" s="75"/>
      <c r="BR21" s="75"/>
      <c r="BS21" s="75"/>
      <c r="BT21" s="75"/>
      <c r="BU21" s="75"/>
      <c r="BV21" s="75"/>
      <c r="BW21" s="75"/>
      <c r="BX21" s="75"/>
      <c r="BY21" s="75"/>
      <c r="BZ21" s="75"/>
      <c r="CA21" s="75"/>
      <c r="CB21" s="75"/>
      <c r="CC21" s="75"/>
      <c r="CD21" s="75"/>
      <c r="CE21" s="75"/>
      <c r="CF21" s="75"/>
      <c r="CG21" s="75"/>
      <c r="CH21" s="75"/>
      <c r="CI21" s="75"/>
      <c r="CJ21" s="75"/>
      <c r="CK21" s="75"/>
      <c r="CL21" s="75"/>
      <c r="CM21" s="75"/>
      <c r="CN21" s="75"/>
      <c r="CO21" s="75"/>
      <c r="CP21" s="75"/>
      <c r="CQ21" s="75"/>
      <c r="CR21" s="75"/>
      <c r="CS21" s="75"/>
      <c r="CT21" s="75"/>
      <c r="CU21" s="75"/>
      <c r="CV21" s="75"/>
      <c r="CW21" s="75"/>
      <c r="CX21" s="75"/>
      <c r="CY21" s="75"/>
      <c r="CZ21" s="75"/>
      <c r="DA21" s="75"/>
      <c r="DB21" s="75"/>
      <c r="DC21" s="75"/>
      <c r="DD21" s="75"/>
      <c r="DE21" s="75"/>
      <c r="DF21" s="75"/>
      <c r="DG21" s="75"/>
      <c r="DH21" s="75"/>
      <c r="DI21" s="75"/>
      <c r="DJ21" s="75"/>
      <c r="DK21" s="75"/>
      <c r="DL21" s="75"/>
      <c r="DM21" s="75"/>
      <c r="DN21" s="75"/>
      <c r="DO21" s="75"/>
      <c r="DP21" s="75"/>
      <c r="DQ21" s="75"/>
      <c r="DR21" s="75"/>
      <c r="DS21" s="75"/>
      <c r="DT21" s="75"/>
      <c r="DU21" s="75"/>
      <c r="DV21" s="75"/>
      <c r="DW21" s="75"/>
      <c r="DX21" s="75"/>
      <c r="DY21" s="75"/>
      <c r="DZ21" s="75"/>
      <c r="EA21" s="75"/>
      <c r="EB21" s="75"/>
      <c r="EC21" s="75"/>
      <c r="ED21" s="75"/>
      <c r="EE21" s="75"/>
      <c r="EF21" s="75"/>
      <c r="EG21" s="75"/>
      <c r="EH21" s="75"/>
      <c r="EI21" s="75"/>
      <c r="EJ21" s="75"/>
      <c r="EK21" s="75"/>
      <c r="EL21" s="75"/>
      <c r="EM21" s="75"/>
      <c r="EN21" s="75"/>
      <c r="EO21" s="75"/>
      <c r="EP21" s="75"/>
      <c r="EQ21" s="75"/>
      <c r="ER21" s="75"/>
      <c r="ES21" s="75"/>
      <c r="ET21" s="75"/>
      <c r="EU21" s="75"/>
      <c r="EV21" s="75"/>
      <c r="EW21" s="75"/>
      <c r="EX21" s="75"/>
      <c r="EY21" s="75"/>
      <c r="EZ21" s="75"/>
      <c r="FA21" s="75"/>
      <c r="FB21" s="75"/>
      <c r="FC21" s="75"/>
      <c r="FD21" s="75"/>
      <c r="FE21" s="75"/>
      <c r="FF21" s="75"/>
      <c r="FG21" s="75"/>
      <c r="FH21" s="75"/>
      <c r="FI21" s="75"/>
      <c r="FJ21" s="75"/>
      <c r="FK21" s="75"/>
      <c r="FL21" s="75"/>
      <c r="FM21" s="75"/>
      <c r="FN21" s="75"/>
      <c r="FO21" s="75"/>
      <c r="FP21" s="75"/>
      <c r="FQ21" s="75"/>
      <c r="FR21" s="75"/>
      <c r="FS21" s="75"/>
      <c r="FT21" s="75"/>
      <c r="FU21" s="75"/>
      <c r="FV21" s="75"/>
      <c r="FW21" s="75"/>
      <c r="FX21" s="75"/>
      <c r="FY21" s="75"/>
      <c r="FZ21" s="75"/>
      <c r="GA21" s="75"/>
      <c r="GB21" s="75"/>
      <c r="GC21" s="75"/>
      <c r="GD21" s="75"/>
      <c r="GE21" s="75"/>
      <c r="GF21" s="75"/>
      <c r="GG21" s="75"/>
      <c r="GH21" s="75"/>
      <c r="GI21" s="75"/>
      <c r="GJ21" s="75"/>
      <c r="GK21" s="75"/>
      <c r="GL21" s="75"/>
      <c r="GM21" s="75"/>
      <c r="GN21" s="75"/>
      <c r="GO21" s="75"/>
      <c r="GP21" s="75"/>
      <c r="GQ21" s="75"/>
      <c r="GR21" s="75"/>
      <c r="GS21" s="75"/>
      <c r="GT21" s="75"/>
      <c r="GU21" s="75"/>
      <c r="GV21" s="75"/>
      <c r="GW21" s="75"/>
      <c r="GX21" s="75"/>
      <c r="GY21" s="75"/>
      <c r="GZ21" s="75"/>
      <c r="HA21" s="75"/>
      <c r="HB21" s="75"/>
      <c r="HC21" s="75"/>
      <c r="HD21" s="75"/>
      <c r="HE21" s="75"/>
      <c r="HF21" s="75"/>
      <c r="HG21" s="75"/>
      <c r="HH21" s="75"/>
      <c r="HI21" s="75"/>
      <c r="HJ21" s="75"/>
      <c r="HK21" s="75"/>
      <c r="HL21" s="75"/>
      <c r="HM21" s="75"/>
      <c r="HN21" s="75"/>
      <c r="HO21" s="75"/>
      <c r="HP21" s="75"/>
      <c r="HQ21" s="75"/>
      <c r="HR21" s="75"/>
      <c r="HS21" s="75"/>
      <c r="HT21" s="75"/>
      <c r="HU21" s="75"/>
      <c r="HV21" s="75"/>
      <c r="HW21" s="75"/>
      <c r="HX21" s="75"/>
      <c r="HY21" s="75"/>
      <c r="HZ21" s="75"/>
      <c r="IA21" s="75"/>
      <c r="IB21" s="75"/>
      <c r="IC21" s="75"/>
      <c r="ID21" s="75"/>
      <c r="IE21" s="75"/>
      <c r="IF21" s="75"/>
      <c r="IG21" s="75"/>
      <c r="IH21" s="75"/>
      <c r="II21" s="75"/>
      <c r="IJ21" s="75"/>
      <c r="IK21" s="75"/>
      <c r="IL21" s="75"/>
      <c r="IM21" s="75"/>
      <c r="IN21" s="75"/>
      <c r="IO21" s="75"/>
      <c r="IP21" s="75"/>
      <c r="IQ21" s="75"/>
      <c r="IR21" s="75"/>
      <c r="IS21" s="75"/>
      <c r="IT21" s="75"/>
      <c r="IU21" s="75"/>
      <c r="IV21" s="75"/>
    </row>
    <row r="22" spans="1:256" ht="26.4" customHeight="1" x14ac:dyDescent="0.3">
      <c r="A22" s="64" t="s">
        <v>43</v>
      </c>
      <c r="B22" s="75"/>
      <c r="C22" s="75"/>
      <c r="D22" s="75"/>
      <c r="E22" s="75"/>
      <c r="F22" s="75"/>
      <c r="G22" s="75"/>
      <c r="H22" s="75"/>
      <c r="I22" s="75"/>
      <c r="J22" s="75"/>
      <c r="K22" s="75"/>
      <c r="L22" s="75"/>
      <c r="M22" s="75"/>
      <c r="N22" s="75"/>
      <c r="O22" s="75"/>
      <c r="P22" s="75"/>
      <c r="Q22" s="75"/>
      <c r="R22" s="75"/>
      <c r="S22" s="75"/>
      <c r="T22" s="75"/>
      <c r="U22" s="75"/>
      <c r="V22" s="75"/>
      <c r="W22" s="75"/>
      <c r="X22" s="75"/>
      <c r="Y22" s="75"/>
      <c r="Z22" s="75"/>
      <c r="AA22" s="75"/>
      <c r="AB22" s="75"/>
      <c r="AC22" s="75"/>
      <c r="AD22" s="75"/>
      <c r="AE22" s="75"/>
      <c r="AF22" s="75"/>
      <c r="AG22" s="75"/>
      <c r="AH22" s="75"/>
      <c r="AI22" s="75"/>
      <c r="AJ22" s="75"/>
      <c r="AK22" s="75"/>
      <c r="AL22" s="75"/>
      <c r="AM22" s="75"/>
      <c r="AN22" s="75"/>
      <c r="AO22" s="75"/>
      <c r="AP22" s="75"/>
      <c r="AQ22" s="75"/>
      <c r="AR22" s="75"/>
      <c r="AS22" s="75"/>
      <c r="AT22" s="75"/>
      <c r="AU22" s="75"/>
      <c r="AV22" s="75"/>
      <c r="AW22" s="75"/>
      <c r="AX22" s="75"/>
      <c r="AY22" s="75"/>
      <c r="AZ22" s="75"/>
      <c r="BA22" s="75"/>
      <c r="BB22" s="75"/>
      <c r="BC22" s="75"/>
      <c r="BD22" s="75"/>
      <c r="BE22" s="75"/>
      <c r="BF22" s="75"/>
      <c r="BG22" s="75"/>
      <c r="BH22" s="75"/>
      <c r="BI22" s="75"/>
      <c r="BJ22" s="75"/>
      <c r="BK22" s="75"/>
      <c r="BL22" s="75"/>
      <c r="BM22" s="75"/>
      <c r="BN22" s="75"/>
      <c r="BO22" s="75"/>
      <c r="BP22" s="75"/>
      <c r="BQ22" s="75"/>
      <c r="BR22" s="75"/>
      <c r="BS22" s="75"/>
      <c r="BT22" s="75"/>
      <c r="BU22" s="75"/>
      <c r="BV22" s="75"/>
      <c r="BW22" s="75"/>
      <c r="BX22" s="75"/>
      <c r="BY22" s="75"/>
      <c r="BZ22" s="75"/>
      <c r="CA22" s="75"/>
      <c r="CB22" s="75"/>
      <c r="CC22" s="75"/>
      <c r="CD22" s="75"/>
      <c r="CE22" s="75"/>
      <c r="CF22" s="75"/>
      <c r="CG22" s="75"/>
      <c r="CH22" s="75"/>
      <c r="CI22" s="75"/>
      <c r="CJ22" s="75"/>
      <c r="CK22" s="75"/>
      <c r="CL22" s="75"/>
      <c r="CM22" s="75"/>
      <c r="CN22" s="75"/>
      <c r="CO22" s="75"/>
      <c r="CP22" s="75"/>
      <c r="CQ22" s="75"/>
      <c r="CR22" s="75"/>
      <c r="CS22" s="75"/>
      <c r="CT22" s="75"/>
      <c r="CU22" s="75"/>
      <c r="CV22" s="75"/>
      <c r="CW22" s="75"/>
      <c r="CX22" s="75"/>
      <c r="CY22" s="75"/>
      <c r="CZ22" s="75"/>
      <c r="DA22" s="75"/>
      <c r="DB22" s="75"/>
      <c r="DC22" s="75"/>
      <c r="DD22" s="75"/>
      <c r="DE22" s="75"/>
      <c r="DF22" s="75"/>
      <c r="DG22" s="75"/>
      <c r="DH22" s="75"/>
      <c r="DI22" s="75"/>
      <c r="DJ22" s="75"/>
      <c r="DK22" s="75"/>
      <c r="DL22" s="75"/>
      <c r="DM22" s="75"/>
      <c r="DN22" s="75"/>
      <c r="DO22" s="75"/>
      <c r="DP22" s="75"/>
      <c r="DQ22" s="75"/>
      <c r="DR22" s="75"/>
      <c r="DS22" s="75"/>
      <c r="DT22" s="75"/>
      <c r="DU22" s="75"/>
      <c r="DV22" s="75"/>
      <c r="DW22" s="75"/>
      <c r="DX22" s="75"/>
      <c r="DY22" s="75"/>
      <c r="DZ22" s="75"/>
      <c r="EA22" s="75"/>
      <c r="EB22" s="75"/>
      <c r="EC22" s="75"/>
      <c r="ED22" s="75"/>
      <c r="EE22" s="75"/>
      <c r="EF22" s="75"/>
      <c r="EG22" s="75"/>
      <c r="EH22" s="75"/>
      <c r="EI22" s="75"/>
      <c r="EJ22" s="75"/>
      <c r="EK22" s="75"/>
      <c r="EL22" s="75"/>
      <c r="EM22" s="75"/>
      <c r="EN22" s="75"/>
      <c r="EO22" s="75"/>
      <c r="EP22" s="75"/>
      <c r="EQ22" s="75"/>
      <c r="ER22" s="75"/>
      <c r="ES22" s="75"/>
      <c r="ET22" s="75"/>
      <c r="EU22" s="75"/>
      <c r="EV22" s="75"/>
      <c r="EW22" s="75"/>
      <c r="EX22" s="75"/>
      <c r="EY22" s="75"/>
      <c r="EZ22" s="75"/>
      <c r="FA22" s="75"/>
      <c r="FB22" s="75"/>
      <c r="FC22" s="75"/>
      <c r="FD22" s="75"/>
      <c r="FE22" s="75"/>
      <c r="FF22" s="75"/>
      <c r="FG22" s="75"/>
      <c r="FH22" s="75"/>
      <c r="FI22" s="75"/>
      <c r="FJ22" s="75"/>
      <c r="FK22" s="75"/>
      <c r="FL22" s="75"/>
      <c r="FM22" s="75"/>
      <c r="FN22" s="75"/>
      <c r="FO22" s="75"/>
      <c r="FP22" s="75"/>
      <c r="FQ22" s="75"/>
      <c r="FR22" s="75"/>
      <c r="FS22" s="75"/>
      <c r="FT22" s="75"/>
      <c r="FU22" s="75"/>
      <c r="FV22" s="75"/>
      <c r="FW22" s="75"/>
      <c r="FX22" s="75"/>
      <c r="FY22" s="75"/>
      <c r="FZ22" s="75"/>
      <c r="GA22" s="75"/>
      <c r="GB22" s="75"/>
      <c r="GC22" s="75"/>
      <c r="GD22" s="75"/>
      <c r="GE22" s="75"/>
      <c r="GF22" s="75"/>
      <c r="GG22" s="75"/>
      <c r="GH22" s="75"/>
      <c r="GI22" s="75"/>
      <c r="GJ22" s="75"/>
      <c r="GK22" s="75"/>
      <c r="GL22" s="75"/>
      <c r="GM22" s="75"/>
      <c r="GN22" s="75"/>
      <c r="GO22" s="75"/>
      <c r="GP22" s="75"/>
      <c r="GQ22" s="75"/>
      <c r="GR22" s="75"/>
      <c r="GS22" s="75"/>
      <c r="GT22" s="75"/>
      <c r="GU22" s="75"/>
      <c r="GV22" s="75"/>
      <c r="GW22" s="75"/>
      <c r="GX22" s="75"/>
      <c r="GY22" s="75"/>
      <c r="GZ22" s="75"/>
      <c r="HA22" s="75"/>
      <c r="HB22" s="75"/>
      <c r="HC22" s="75"/>
      <c r="HD22" s="75"/>
      <c r="HE22" s="75"/>
      <c r="HF22" s="75"/>
      <c r="HG22" s="75"/>
      <c r="HH22" s="75"/>
      <c r="HI22" s="75"/>
      <c r="HJ22" s="75"/>
      <c r="HK22" s="75"/>
      <c r="HL22" s="75"/>
      <c r="HM22" s="75"/>
      <c r="HN22" s="75"/>
      <c r="HO22" s="75"/>
      <c r="HP22" s="75"/>
      <c r="HQ22" s="75"/>
      <c r="HR22" s="75"/>
      <c r="HS22" s="75"/>
      <c r="HT22" s="75"/>
      <c r="HU22" s="75"/>
      <c r="HV22" s="75"/>
      <c r="HW22" s="75"/>
      <c r="HX22" s="75"/>
      <c r="HY22" s="75"/>
      <c r="HZ22" s="75"/>
      <c r="IA22" s="75"/>
      <c r="IB22" s="75"/>
      <c r="IC22" s="75"/>
      <c r="ID22" s="75"/>
      <c r="IE22" s="75"/>
      <c r="IF22" s="75"/>
      <c r="IG22" s="75"/>
      <c r="IH22" s="75"/>
      <c r="II22" s="75"/>
      <c r="IJ22" s="75"/>
      <c r="IK22" s="75"/>
      <c r="IL22" s="75"/>
      <c r="IM22" s="75"/>
      <c r="IN22" s="75"/>
      <c r="IO22" s="75"/>
      <c r="IP22" s="75"/>
      <c r="IQ22" s="75"/>
      <c r="IR22" s="75"/>
      <c r="IS22" s="75"/>
      <c r="IT22" s="75"/>
      <c r="IU22" s="75"/>
      <c r="IV22" s="75"/>
    </row>
    <row r="23" spans="1:256" ht="26.4" customHeight="1" x14ac:dyDescent="0.3">
      <c r="A23" s="64" t="s">
        <v>63</v>
      </c>
      <c r="B23" s="75"/>
      <c r="C23" s="75"/>
      <c r="D23" s="75"/>
      <c r="E23" s="75"/>
      <c r="F23" s="75"/>
      <c r="G23" s="75"/>
      <c r="H23" s="75"/>
      <c r="I23" s="75"/>
      <c r="J23" s="75"/>
      <c r="K23" s="75"/>
      <c r="L23" s="75"/>
      <c r="M23" s="75"/>
      <c r="N23" s="75"/>
      <c r="O23" s="75"/>
      <c r="P23" s="75"/>
      <c r="Q23" s="75"/>
      <c r="R23" s="75"/>
      <c r="S23" s="75"/>
      <c r="T23" s="75"/>
      <c r="U23" s="75"/>
      <c r="V23" s="75"/>
      <c r="W23" s="75"/>
      <c r="X23" s="75"/>
      <c r="Y23" s="75"/>
      <c r="Z23" s="75"/>
      <c r="AA23" s="75"/>
      <c r="AB23" s="75"/>
      <c r="AC23" s="75"/>
      <c r="AD23" s="75"/>
      <c r="AE23" s="75"/>
      <c r="AF23" s="75"/>
      <c r="AG23" s="75"/>
      <c r="AH23" s="75"/>
      <c r="AI23" s="75"/>
      <c r="AJ23" s="75"/>
      <c r="AK23" s="75"/>
      <c r="AL23" s="75"/>
      <c r="AM23" s="75"/>
      <c r="AN23" s="75"/>
      <c r="AO23" s="75"/>
      <c r="AP23" s="75"/>
      <c r="AQ23" s="75"/>
      <c r="AR23" s="75"/>
      <c r="AS23" s="75"/>
      <c r="AT23" s="75"/>
      <c r="AU23" s="75"/>
      <c r="AV23" s="75"/>
      <c r="AW23" s="75"/>
      <c r="AX23" s="75"/>
      <c r="AY23" s="75"/>
      <c r="AZ23" s="75"/>
      <c r="BA23" s="75"/>
      <c r="BB23" s="75"/>
      <c r="BC23" s="75"/>
      <c r="BD23" s="75"/>
      <c r="BE23" s="75"/>
      <c r="BF23" s="75"/>
      <c r="BG23" s="75"/>
      <c r="BH23" s="75"/>
      <c r="BI23" s="75"/>
      <c r="BJ23" s="75"/>
      <c r="BK23" s="75"/>
      <c r="BL23" s="75"/>
      <c r="BM23" s="75"/>
      <c r="BN23" s="75"/>
      <c r="BO23" s="75"/>
      <c r="BP23" s="75"/>
      <c r="BQ23" s="75"/>
      <c r="BR23" s="75"/>
      <c r="BS23" s="75"/>
      <c r="BT23" s="75"/>
      <c r="BU23" s="75"/>
      <c r="BV23" s="75"/>
      <c r="BW23" s="75"/>
      <c r="BX23" s="75"/>
      <c r="BY23" s="75"/>
      <c r="BZ23" s="75"/>
      <c r="CA23" s="75"/>
      <c r="CB23" s="75"/>
      <c r="CC23" s="75"/>
      <c r="CD23" s="75"/>
      <c r="CE23" s="75"/>
      <c r="CF23" s="75"/>
      <c r="CG23" s="75"/>
      <c r="CH23" s="75"/>
      <c r="CI23" s="75"/>
      <c r="CJ23" s="75"/>
      <c r="CK23" s="75"/>
      <c r="CL23" s="75"/>
      <c r="CM23" s="75"/>
      <c r="CN23" s="75"/>
      <c r="CO23" s="75"/>
      <c r="CP23" s="75"/>
      <c r="CQ23" s="75"/>
      <c r="CR23" s="75"/>
      <c r="CS23" s="75"/>
      <c r="CT23" s="75"/>
      <c r="CU23" s="75"/>
      <c r="CV23" s="75"/>
      <c r="CW23" s="75"/>
      <c r="CX23" s="75"/>
      <c r="CY23" s="75"/>
      <c r="CZ23" s="75"/>
      <c r="DA23" s="75"/>
      <c r="DB23" s="75"/>
      <c r="DC23" s="75"/>
      <c r="DD23" s="75"/>
      <c r="DE23" s="75"/>
      <c r="DF23" s="75"/>
      <c r="DG23" s="75"/>
      <c r="DH23" s="75"/>
      <c r="DI23" s="75"/>
      <c r="DJ23" s="75"/>
      <c r="DK23" s="75"/>
      <c r="DL23" s="75"/>
      <c r="DM23" s="75"/>
      <c r="DN23" s="75"/>
      <c r="DO23" s="75"/>
      <c r="DP23" s="75"/>
      <c r="DQ23" s="75"/>
      <c r="DR23" s="75"/>
      <c r="DS23" s="75"/>
      <c r="DT23" s="75"/>
      <c r="DU23" s="75"/>
      <c r="DV23" s="75"/>
      <c r="DW23" s="75"/>
      <c r="DX23" s="75"/>
      <c r="DY23" s="75"/>
      <c r="DZ23" s="75"/>
      <c r="EA23" s="75"/>
      <c r="EB23" s="75"/>
      <c r="EC23" s="75"/>
      <c r="ED23" s="75"/>
      <c r="EE23" s="75"/>
      <c r="EF23" s="75"/>
      <c r="EG23" s="75"/>
      <c r="EH23" s="75"/>
      <c r="EI23" s="75"/>
      <c r="EJ23" s="75"/>
      <c r="EK23" s="75"/>
      <c r="EL23" s="75"/>
      <c r="EM23" s="75"/>
      <c r="EN23" s="75"/>
      <c r="EO23" s="75"/>
      <c r="EP23" s="75"/>
      <c r="EQ23" s="75"/>
      <c r="ER23" s="75"/>
      <c r="ES23" s="75"/>
      <c r="ET23" s="75"/>
      <c r="EU23" s="75"/>
      <c r="EV23" s="75"/>
      <c r="EW23" s="75"/>
      <c r="EX23" s="75"/>
      <c r="EY23" s="75"/>
      <c r="EZ23" s="75"/>
      <c r="FA23" s="75"/>
      <c r="FB23" s="75"/>
      <c r="FC23" s="75"/>
      <c r="FD23" s="75"/>
      <c r="FE23" s="75"/>
      <c r="FF23" s="75"/>
      <c r="FG23" s="75"/>
      <c r="FH23" s="75"/>
      <c r="FI23" s="75"/>
      <c r="FJ23" s="75"/>
      <c r="FK23" s="75"/>
      <c r="FL23" s="75"/>
      <c r="FM23" s="75"/>
      <c r="FN23" s="75"/>
      <c r="FO23" s="75"/>
      <c r="FP23" s="75"/>
      <c r="FQ23" s="75"/>
      <c r="FR23" s="75"/>
      <c r="FS23" s="75"/>
      <c r="FT23" s="75"/>
      <c r="FU23" s="75"/>
      <c r="FV23" s="75"/>
      <c r="FW23" s="75"/>
      <c r="FX23" s="75"/>
      <c r="FY23" s="75"/>
      <c r="FZ23" s="75"/>
      <c r="GA23" s="75"/>
      <c r="GB23" s="75"/>
      <c r="GC23" s="75"/>
      <c r="GD23" s="75"/>
      <c r="GE23" s="75"/>
      <c r="GF23" s="75"/>
      <c r="GG23" s="75"/>
      <c r="GH23" s="75"/>
      <c r="GI23" s="75"/>
      <c r="GJ23" s="75"/>
      <c r="GK23" s="75"/>
      <c r="GL23" s="75"/>
      <c r="GM23" s="75"/>
      <c r="GN23" s="75"/>
      <c r="GO23" s="75"/>
      <c r="GP23" s="75"/>
      <c r="GQ23" s="75"/>
      <c r="GR23" s="75"/>
      <c r="GS23" s="75"/>
      <c r="GT23" s="75"/>
      <c r="GU23" s="75"/>
      <c r="GV23" s="75"/>
      <c r="GW23" s="75"/>
      <c r="GX23" s="75"/>
      <c r="GY23" s="75"/>
      <c r="GZ23" s="75"/>
      <c r="HA23" s="75"/>
      <c r="HB23" s="75"/>
      <c r="HC23" s="75"/>
      <c r="HD23" s="75"/>
      <c r="HE23" s="75"/>
      <c r="HF23" s="75"/>
      <c r="HG23" s="75"/>
      <c r="HH23" s="75"/>
      <c r="HI23" s="75"/>
      <c r="HJ23" s="75"/>
      <c r="HK23" s="75"/>
      <c r="HL23" s="75"/>
      <c r="HM23" s="75"/>
      <c r="HN23" s="75"/>
      <c r="HO23" s="75"/>
      <c r="HP23" s="75"/>
      <c r="HQ23" s="75"/>
      <c r="HR23" s="75"/>
      <c r="HS23" s="75"/>
      <c r="HT23" s="75"/>
      <c r="HU23" s="75"/>
      <c r="HV23" s="75"/>
      <c r="HW23" s="75"/>
      <c r="HX23" s="75"/>
      <c r="HY23" s="75"/>
      <c r="HZ23" s="75"/>
      <c r="IA23" s="75"/>
      <c r="IB23" s="75"/>
      <c r="IC23" s="75"/>
      <c r="ID23" s="75"/>
      <c r="IE23" s="75"/>
      <c r="IF23" s="75"/>
      <c r="IG23" s="75"/>
      <c r="IH23" s="75"/>
      <c r="II23" s="75"/>
      <c r="IJ23" s="75"/>
      <c r="IK23" s="75"/>
      <c r="IL23" s="75"/>
      <c r="IM23" s="75"/>
      <c r="IN23" s="75"/>
      <c r="IO23" s="75"/>
      <c r="IP23" s="75"/>
      <c r="IQ23" s="75"/>
      <c r="IR23" s="75"/>
      <c r="IS23" s="75"/>
      <c r="IT23" s="75"/>
      <c r="IU23" s="75"/>
      <c r="IV23" s="75"/>
    </row>
    <row r="24" spans="1:256" ht="21.6" customHeight="1" x14ac:dyDescent="0.25">
      <c r="A24" s="691" t="s">
        <v>64</v>
      </c>
      <c r="B24" s="691"/>
      <c r="C24" s="691"/>
      <c r="D24" s="691"/>
      <c r="E24" s="691"/>
      <c r="F24" s="691"/>
      <c r="G24" s="691"/>
      <c r="H24" s="691"/>
      <c r="I24" s="691"/>
      <c r="J24" s="691"/>
      <c r="K24" s="691"/>
      <c r="L24" s="76"/>
      <c r="M24" s="66"/>
      <c r="N24" s="66"/>
      <c r="O24" s="66"/>
      <c r="P24" s="66"/>
      <c r="Q24" s="66"/>
      <c r="R24" s="66"/>
      <c r="S24" s="66"/>
      <c r="T24" s="66"/>
      <c r="U24" s="66"/>
      <c r="V24" s="66"/>
      <c r="W24" s="66"/>
      <c r="X24" s="66"/>
      <c r="Y24" s="66"/>
      <c r="Z24" s="66"/>
      <c r="AA24" s="66"/>
      <c r="AB24" s="66"/>
      <c r="AC24" s="66"/>
      <c r="AD24" s="66"/>
      <c r="AE24" s="66"/>
      <c r="AF24" s="66"/>
      <c r="AG24" s="66"/>
      <c r="AH24" s="66"/>
      <c r="AI24" s="66"/>
      <c r="AJ24" s="66"/>
      <c r="AK24" s="66"/>
      <c r="AL24" s="66"/>
      <c r="AM24" s="66"/>
      <c r="AN24" s="66"/>
      <c r="AO24" s="66"/>
      <c r="AP24" s="66"/>
      <c r="AQ24" s="66"/>
      <c r="AR24" s="66"/>
      <c r="AS24" s="66"/>
      <c r="AT24" s="66"/>
      <c r="AU24" s="66"/>
      <c r="AV24" s="66"/>
      <c r="AW24" s="66"/>
      <c r="AX24" s="66"/>
      <c r="AY24" s="66"/>
      <c r="AZ24" s="66"/>
      <c r="BA24" s="66"/>
      <c r="BB24" s="66"/>
      <c r="BC24" s="66"/>
      <c r="BD24" s="66"/>
      <c r="BE24" s="66"/>
      <c r="BF24" s="66"/>
      <c r="BG24" s="66"/>
      <c r="BH24" s="66"/>
      <c r="BI24" s="66"/>
      <c r="BJ24" s="66"/>
      <c r="BK24" s="66"/>
      <c r="BL24" s="66"/>
      <c r="BM24" s="66"/>
      <c r="BN24" s="66"/>
      <c r="BO24" s="66"/>
      <c r="BP24" s="66"/>
      <c r="BQ24" s="66"/>
      <c r="BR24" s="66"/>
      <c r="BS24" s="66"/>
      <c r="BT24" s="66"/>
      <c r="BU24" s="66"/>
      <c r="BV24" s="66"/>
      <c r="BW24" s="66"/>
      <c r="BX24" s="66"/>
      <c r="BY24" s="66"/>
      <c r="BZ24" s="66"/>
      <c r="CA24" s="66"/>
      <c r="CB24" s="66"/>
      <c r="CC24" s="66"/>
      <c r="CD24" s="66"/>
      <c r="CE24" s="66"/>
      <c r="CF24" s="66"/>
      <c r="CG24" s="66"/>
      <c r="CH24" s="66"/>
      <c r="CI24" s="66"/>
      <c r="CJ24" s="66"/>
      <c r="CK24" s="66"/>
      <c r="CL24" s="66"/>
      <c r="CM24" s="66"/>
      <c r="CN24" s="66"/>
      <c r="CO24" s="66"/>
      <c r="CP24" s="66"/>
      <c r="CQ24" s="66"/>
      <c r="CR24" s="66"/>
      <c r="CS24" s="66"/>
      <c r="CT24" s="66"/>
      <c r="CU24" s="66"/>
      <c r="CV24" s="66"/>
      <c r="CW24" s="66"/>
      <c r="CX24" s="66"/>
      <c r="CY24" s="66"/>
      <c r="CZ24" s="66"/>
      <c r="DA24" s="66"/>
      <c r="DB24" s="66"/>
      <c r="DC24" s="66"/>
      <c r="DD24" s="66"/>
      <c r="DE24" s="66"/>
      <c r="DF24" s="66"/>
      <c r="DG24" s="66"/>
      <c r="DH24" s="66"/>
      <c r="DI24" s="66"/>
      <c r="DJ24" s="66"/>
      <c r="DK24" s="66"/>
      <c r="DL24" s="66"/>
      <c r="DM24" s="66"/>
      <c r="DN24" s="66"/>
      <c r="DO24" s="66"/>
      <c r="DP24" s="66"/>
      <c r="DQ24" s="66"/>
      <c r="DR24" s="66"/>
      <c r="DS24" s="66"/>
      <c r="DT24" s="66"/>
      <c r="DU24" s="66"/>
      <c r="DV24" s="66"/>
      <c r="DW24" s="66"/>
      <c r="DX24" s="66"/>
      <c r="DY24" s="66"/>
      <c r="DZ24" s="66"/>
      <c r="EA24" s="66"/>
      <c r="EB24" s="66"/>
      <c r="EC24" s="66"/>
      <c r="ED24" s="66"/>
      <c r="EE24" s="66"/>
      <c r="EF24" s="66"/>
      <c r="EG24" s="66"/>
      <c r="EH24" s="66"/>
      <c r="EI24" s="66"/>
      <c r="EJ24" s="66"/>
      <c r="EK24" s="66"/>
      <c r="EL24" s="66"/>
      <c r="EM24" s="66"/>
      <c r="EN24" s="66"/>
      <c r="EO24" s="66"/>
      <c r="EP24" s="66"/>
      <c r="EQ24" s="66"/>
      <c r="ER24" s="66"/>
      <c r="ES24" s="66"/>
      <c r="ET24" s="66"/>
      <c r="EU24" s="66"/>
      <c r="EV24" s="66"/>
      <c r="EW24" s="66"/>
      <c r="EX24" s="66"/>
      <c r="EY24" s="66"/>
      <c r="EZ24" s="66"/>
      <c r="FA24" s="66"/>
      <c r="FB24" s="66"/>
      <c r="FC24" s="66"/>
      <c r="FD24" s="66"/>
      <c r="FE24" s="66"/>
      <c r="FF24" s="66"/>
      <c r="FG24" s="66"/>
      <c r="FH24" s="66"/>
      <c r="FI24" s="66"/>
      <c r="FJ24" s="66"/>
      <c r="FK24" s="66"/>
      <c r="FL24" s="66"/>
      <c r="FM24" s="66"/>
      <c r="FN24" s="66"/>
      <c r="FO24" s="66"/>
      <c r="FP24" s="66"/>
      <c r="FQ24" s="66"/>
      <c r="FR24" s="66"/>
      <c r="FS24" s="66"/>
      <c r="FT24" s="66"/>
      <c r="FU24" s="66"/>
      <c r="FV24" s="66"/>
      <c r="FW24" s="66"/>
      <c r="FX24" s="66"/>
      <c r="FY24" s="66"/>
      <c r="FZ24" s="66"/>
      <c r="GA24" s="66"/>
      <c r="GB24" s="66"/>
      <c r="GC24" s="66"/>
      <c r="GD24" s="66"/>
      <c r="GE24" s="66"/>
      <c r="GF24" s="66"/>
      <c r="GG24" s="66"/>
      <c r="GH24" s="66"/>
      <c r="GI24" s="66"/>
      <c r="GJ24" s="66"/>
      <c r="GK24" s="66"/>
      <c r="GL24" s="66"/>
      <c r="GM24" s="66"/>
      <c r="GN24" s="66"/>
      <c r="GO24" s="66"/>
      <c r="GP24" s="66"/>
      <c r="GQ24" s="66"/>
      <c r="GR24" s="66"/>
      <c r="GS24" s="66"/>
      <c r="GT24" s="66"/>
      <c r="GU24" s="66"/>
      <c r="GV24" s="66"/>
      <c r="GW24" s="66"/>
      <c r="GX24" s="66"/>
      <c r="GY24" s="66"/>
      <c r="GZ24" s="66"/>
      <c r="HA24" s="66"/>
      <c r="HB24" s="66"/>
      <c r="HC24" s="66"/>
      <c r="HD24" s="66"/>
      <c r="HE24" s="66"/>
      <c r="HF24" s="66"/>
      <c r="HG24" s="66"/>
      <c r="HH24" s="66"/>
      <c r="HI24" s="66"/>
      <c r="HJ24" s="66"/>
      <c r="HK24" s="66"/>
      <c r="HL24" s="66"/>
      <c r="HM24" s="66"/>
      <c r="HN24" s="66"/>
      <c r="HO24" s="66"/>
      <c r="HP24" s="66"/>
      <c r="HQ24" s="66"/>
      <c r="HR24" s="66"/>
      <c r="HS24" s="66"/>
      <c r="HT24" s="66"/>
      <c r="HU24" s="66"/>
      <c r="HV24" s="66"/>
      <c r="HW24" s="66"/>
      <c r="HX24" s="66"/>
      <c r="HY24" s="66"/>
      <c r="HZ24" s="66"/>
      <c r="IA24" s="66"/>
      <c r="IB24" s="66"/>
      <c r="IC24" s="66"/>
      <c r="ID24" s="66"/>
      <c r="IE24" s="66"/>
      <c r="IF24" s="66"/>
      <c r="IG24" s="66"/>
      <c r="IH24" s="66"/>
      <c r="II24" s="66"/>
      <c r="IJ24" s="66"/>
      <c r="IK24" s="66"/>
      <c r="IL24" s="66"/>
      <c r="IM24" s="66"/>
      <c r="IN24" s="66"/>
      <c r="IO24" s="66"/>
      <c r="IP24" s="66"/>
      <c r="IQ24" s="66"/>
      <c r="IR24" s="66"/>
      <c r="IS24" s="66"/>
      <c r="IT24" s="66"/>
      <c r="IU24" s="66"/>
      <c r="IV24" s="66"/>
    </row>
    <row r="25" spans="1:256" s="103" customFormat="1" ht="22.95" customHeight="1" x14ac:dyDescent="0.25">
      <c r="A25" s="722" t="s">
        <v>65</v>
      </c>
      <c r="B25" s="722"/>
      <c r="C25" s="722"/>
      <c r="D25" s="722"/>
      <c r="E25" s="722"/>
      <c r="F25" s="722"/>
      <c r="G25" s="722"/>
      <c r="H25" s="722"/>
      <c r="I25" s="722"/>
      <c r="J25" s="722"/>
      <c r="K25" s="722"/>
      <c r="L25" s="78"/>
      <c r="M25" s="78"/>
      <c r="N25" s="78"/>
      <c r="O25" s="78"/>
      <c r="P25" s="78"/>
      <c r="Q25" s="78"/>
      <c r="R25" s="78"/>
      <c r="S25" s="78"/>
      <c r="T25" s="78"/>
      <c r="U25" s="78"/>
      <c r="V25" s="78"/>
      <c r="W25" s="78"/>
      <c r="X25" s="78"/>
      <c r="Y25" s="78"/>
      <c r="Z25" s="78"/>
      <c r="AA25" s="78"/>
      <c r="AB25" s="78"/>
      <c r="AC25" s="78"/>
      <c r="AD25" s="78"/>
      <c r="AE25" s="78"/>
      <c r="AF25" s="78"/>
      <c r="AG25" s="78"/>
      <c r="AH25" s="78"/>
      <c r="AI25" s="78"/>
      <c r="AJ25" s="78"/>
      <c r="AK25" s="78"/>
      <c r="AL25" s="78"/>
      <c r="AM25" s="78"/>
      <c r="AN25" s="78"/>
      <c r="AO25" s="78"/>
      <c r="AP25" s="78"/>
      <c r="AQ25" s="78"/>
      <c r="AR25" s="78"/>
      <c r="AS25" s="78"/>
      <c r="AT25" s="78"/>
      <c r="AU25" s="78"/>
      <c r="AV25" s="78"/>
      <c r="AW25" s="78"/>
      <c r="AX25" s="78"/>
      <c r="AY25" s="78"/>
      <c r="AZ25" s="78"/>
      <c r="BA25" s="78"/>
      <c r="BB25" s="78"/>
      <c r="BC25" s="78"/>
      <c r="BD25" s="78"/>
      <c r="BE25" s="78"/>
      <c r="BF25" s="78"/>
      <c r="BG25" s="78"/>
      <c r="BH25" s="78"/>
      <c r="BI25" s="78"/>
      <c r="BJ25" s="78"/>
      <c r="BK25" s="78"/>
      <c r="BL25" s="78"/>
      <c r="BM25" s="78"/>
      <c r="BN25" s="78"/>
      <c r="BO25" s="78"/>
      <c r="BP25" s="78"/>
      <c r="BQ25" s="78"/>
      <c r="BR25" s="78"/>
      <c r="BS25" s="78"/>
      <c r="BT25" s="78"/>
      <c r="BU25" s="78"/>
      <c r="BV25" s="78"/>
      <c r="BW25" s="78"/>
      <c r="BX25" s="78"/>
      <c r="BY25" s="78"/>
      <c r="BZ25" s="78"/>
      <c r="CA25" s="78"/>
      <c r="CB25" s="78"/>
      <c r="CC25" s="78"/>
      <c r="CD25" s="78"/>
      <c r="CE25" s="78"/>
      <c r="CF25" s="78"/>
      <c r="CG25" s="78"/>
      <c r="CH25" s="78"/>
      <c r="CI25" s="78"/>
      <c r="CJ25" s="78"/>
      <c r="CK25" s="78"/>
      <c r="CL25" s="78"/>
      <c r="CM25" s="78"/>
      <c r="CN25" s="78"/>
      <c r="CO25" s="78"/>
      <c r="CP25" s="78"/>
      <c r="CQ25" s="78"/>
      <c r="CR25" s="78"/>
      <c r="CS25" s="78"/>
      <c r="CT25" s="78"/>
      <c r="CU25" s="78"/>
      <c r="CV25" s="78"/>
      <c r="CW25" s="78"/>
      <c r="CX25" s="78"/>
      <c r="CY25" s="78"/>
      <c r="CZ25" s="78"/>
      <c r="DA25" s="78"/>
      <c r="DB25" s="78"/>
      <c r="DC25" s="78"/>
      <c r="DD25" s="78"/>
      <c r="DE25" s="78"/>
      <c r="DF25" s="78"/>
      <c r="DG25" s="78"/>
      <c r="DH25" s="78"/>
      <c r="DI25" s="78"/>
      <c r="DJ25" s="78"/>
      <c r="DK25" s="78"/>
      <c r="DL25" s="78"/>
      <c r="DM25" s="78"/>
      <c r="DN25" s="78"/>
      <c r="DO25" s="78"/>
      <c r="DP25" s="78"/>
      <c r="DQ25" s="78"/>
      <c r="DR25" s="78"/>
      <c r="DS25" s="78"/>
      <c r="DT25" s="78"/>
      <c r="DU25" s="78"/>
      <c r="DV25" s="78"/>
      <c r="DW25" s="78"/>
      <c r="DX25" s="78"/>
      <c r="DY25" s="78"/>
      <c r="DZ25" s="78"/>
      <c r="EA25" s="78"/>
      <c r="EB25" s="78"/>
      <c r="EC25" s="78"/>
      <c r="ED25" s="78"/>
      <c r="EE25" s="78"/>
      <c r="EF25" s="78"/>
      <c r="EG25" s="78"/>
      <c r="EH25" s="78"/>
      <c r="EI25" s="78"/>
      <c r="EJ25" s="78"/>
      <c r="EK25" s="78"/>
      <c r="EL25" s="78"/>
      <c r="EM25" s="78"/>
      <c r="EN25" s="78"/>
      <c r="EO25" s="78"/>
      <c r="EP25" s="78"/>
      <c r="EQ25" s="78"/>
      <c r="ER25" s="78"/>
      <c r="ES25" s="78"/>
      <c r="ET25" s="78"/>
      <c r="EU25" s="78"/>
      <c r="EV25" s="78"/>
      <c r="EW25" s="78"/>
      <c r="EX25" s="78"/>
      <c r="EY25" s="78"/>
      <c r="EZ25" s="78"/>
      <c r="FA25" s="78"/>
      <c r="FB25" s="78"/>
      <c r="FC25" s="78"/>
      <c r="FD25" s="78"/>
      <c r="FE25" s="78"/>
      <c r="FF25" s="78"/>
      <c r="FG25" s="78"/>
      <c r="FH25" s="78"/>
      <c r="FI25" s="78"/>
      <c r="FJ25" s="78"/>
      <c r="FK25" s="78"/>
      <c r="FL25" s="78"/>
      <c r="FM25" s="78"/>
      <c r="FN25" s="78"/>
      <c r="FO25" s="78"/>
      <c r="FP25" s="78"/>
      <c r="FQ25" s="78"/>
      <c r="FR25" s="78"/>
      <c r="FS25" s="78"/>
      <c r="FT25" s="78"/>
      <c r="FU25" s="78"/>
      <c r="FV25" s="78"/>
      <c r="FW25" s="78"/>
      <c r="FX25" s="78"/>
      <c r="FY25" s="78"/>
      <c r="FZ25" s="78"/>
      <c r="GA25" s="78"/>
      <c r="GB25" s="78"/>
      <c r="GC25" s="78"/>
      <c r="GD25" s="78"/>
      <c r="GE25" s="78"/>
      <c r="GF25" s="78"/>
      <c r="GG25" s="78"/>
      <c r="GH25" s="78"/>
      <c r="GI25" s="78"/>
      <c r="GJ25" s="78"/>
      <c r="GK25" s="78"/>
      <c r="GL25" s="78"/>
      <c r="GM25" s="78"/>
      <c r="GN25" s="78"/>
      <c r="GO25" s="78"/>
      <c r="GP25" s="78"/>
      <c r="GQ25" s="78"/>
      <c r="GR25" s="78"/>
      <c r="GS25" s="78"/>
      <c r="GT25" s="78"/>
      <c r="GU25" s="78"/>
      <c r="GV25" s="78"/>
      <c r="GW25" s="78"/>
      <c r="GX25" s="78"/>
      <c r="GY25" s="78"/>
      <c r="GZ25" s="78"/>
      <c r="HA25" s="78"/>
      <c r="HB25" s="78"/>
      <c r="HC25" s="78"/>
      <c r="HD25" s="78"/>
      <c r="HE25" s="78"/>
      <c r="HF25" s="78"/>
      <c r="HG25" s="78"/>
      <c r="HH25" s="78"/>
      <c r="HI25" s="78"/>
      <c r="HJ25" s="78"/>
      <c r="HK25" s="78"/>
      <c r="HL25" s="78"/>
      <c r="HM25" s="78"/>
      <c r="HN25" s="78"/>
      <c r="HO25" s="78"/>
      <c r="HP25" s="78"/>
      <c r="HQ25" s="78"/>
      <c r="HR25" s="78"/>
      <c r="HS25" s="78"/>
      <c r="HT25" s="78"/>
      <c r="HU25" s="78"/>
      <c r="HV25" s="78"/>
      <c r="HW25" s="78"/>
      <c r="HX25" s="78"/>
      <c r="HY25" s="78"/>
      <c r="HZ25" s="78"/>
      <c r="IA25" s="78"/>
      <c r="IB25" s="78"/>
      <c r="IC25" s="78"/>
      <c r="ID25" s="78"/>
      <c r="IE25" s="78"/>
      <c r="IF25" s="78"/>
      <c r="IG25" s="78"/>
      <c r="IH25" s="78"/>
      <c r="II25" s="78"/>
      <c r="IJ25" s="78"/>
      <c r="IK25" s="78"/>
      <c r="IL25" s="78"/>
      <c r="IM25" s="78"/>
      <c r="IN25" s="78"/>
      <c r="IO25" s="78"/>
      <c r="IP25" s="78"/>
      <c r="IQ25" s="78"/>
      <c r="IR25" s="78"/>
      <c r="IS25" s="78"/>
      <c r="IT25" s="78"/>
      <c r="IU25" s="78"/>
      <c r="IV25" s="78"/>
    </row>
    <row r="26" spans="1:256" ht="20.399999999999999" customHeight="1" x14ac:dyDescent="0.25">
      <c r="A26" s="691" t="s">
        <v>66</v>
      </c>
      <c r="B26" s="691"/>
      <c r="C26" s="691"/>
      <c r="D26" s="691"/>
      <c r="E26" s="691"/>
      <c r="F26" s="691"/>
      <c r="G26" s="691"/>
      <c r="H26" s="691"/>
      <c r="I26" s="691"/>
      <c r="J26" s="691"/>
      <c r="K26" s="691"/>
      <c r="L26" s="66"/>
      <c r="M26" s="66"/>
      <c r="N26" s="66"/>
      <c r="O26" s="66"/>
      <c r="P26" s="66"/>
      <c r="Q26" s="66"/>
      <c r="R26" s="66"/>
      <c r="S26" s="66"/>
      <c r="T26" s="66"/>
      <c r="U26" s="66"/>
      <c r="V26" s="66"/>
      <c r="W26" s="66"/>
      <c r="X26" s="66"/>
      <c r="Y26" s="66"/>
      <c r="Z26" s="66"/>
      <c r="AA26" s="66"/>
      <c r="AB26" s="66"/>
      <c r="AC26" s="66"/>
      <c r="AD26" s="66"/>
      <c r="AE26" s="66"/>
      <c r="AF26" s="66"/>
      <c r="AG26" s="66"/>
      <c r="AH26" s="66"/>
      <c r="AI26" s="66"/>
      <c r="AJ26" s="66"/>
      <c r="AK26" s="66"/>
      <c r="AL26" s="66"/>
      <c r="AM26" s="66"/>
      <c r="AN26" s="66"/>
      <c r="AO26" s="66"/>
      <c r="AP26" s="66"/>
      <c r="AQ26" s="66"/>
      <c r="AR26" s="66"/>
      <c r="AS26" s="66"/>
      <c r="AT26" s="66"/>
      <c r="AU26" s="66"/>
      <c r="AV26" s="66"/>
      <c r="AW26" s="66"/>
      <c r="AX26" s="66"/>
      <c r="AY26" s="66"/>
      <c r="AZ26" s="66"/>
      <c r="BA26" s="66"/>
      <c r="BB26" s="66"/>
      <c r="BC26" s="66"/>
      <c r="BD26" s="66"/>
      <c r="BE26" s="66"/>
      <c r="BF26" s="66"/>
      <c r="BG26" s="66"/>
      <c r="BH26" s="66"/>
      <c r="BI26" s="66"/>
      <c r="BJ26" s="66"/>
      <c r="BK26" s="66"/>
      <c r="BL26" s="66"/>
      <c r="BM26" s="66"/>
      <c r="BN26" s="66"/>
      <c r="BO26" s="66"/>
      <c r="BP26" s="66"/>
      <c r="BQ26" s="66"/>
      <c r="BR26" s="66"/>
      <c r="BS26" s="66"/>
      <c r="BT26" s="66"/>
      <c r="BU26" s="66"/>
      <c r="BV26" s="66"/>
      <c r="BW26" s="66"/>
      <c r="BX26" s="66"/>
      <c r="BY26" s="66"/>
      <c r="BZ26" s="66"/>
      <c r="CA26" s="66"/>
      <c r="CB26" s="66"/>
      <c r="CC26" s="66"/>
      <c r="CD26" s="66"/>
      <c r="CE26" s="66"/>
      <c r="CF26" s="66"/>
      <c r="CG26" s="66"/>
      <c r="CH26" s="66"/>
      <c r="CI26" s="66"/>
      <c r="CJ26" s="66"/>
      <c r="CK26" s="66"/>
      <c r="CL26" s="66"/>
      <c r="CM26" s="66"/>
      <c r="CN26" s="66"/>
      <c r="CO26" s="66"/>
      <c r="CP26" s="66"/>
      <c r="CQ26" s="66"/>
      <c r="CR26" s="66"/>
      <c r="CS26" s="66"/>
      <c r="CT26" s="66"/>
      <c r="CU26" s="66"/>
      <c r="CV26" s="66"/>
      <c r="CW26" s="66"/>
      <c r="CX26" s="66"/>
      <c r="CY26" s="66"/>
      <c r="CZ26" s="66"/>
      <c r="DA26" s="66"/>
      <c r="DB26" s="66"/>
      <c r="DC26" s="66"/>
      <c r="DD26" s="66"/>
      <c r="DE26" s="66"/>
      <c r="DF26" s="66"/>
      <c r="DG26" s="66"/>
      <c r="DH26" s="66"/>
      <c r="DI26" s="66"/>
      <c r="DJ26" s="66"/>
      <c r="DK26" s="66"/>
      <c r="DL26" s="66"/>
      <c r="DM26" s="66"/>
      <c r="DN26" s="66"/>
      <c r="DO26" s="66"/>
      <c r="DP26" s="66"/>
      <c r="DQ26" s="66"/>
      <c r="DR26" s="66"/>
      <c r="DS26" s="66"/>
      <c r="DT26" s="66"/>
      <c r="DU26" s="66"/>
      <c r="DV26" s="66"/>
      <c r="DW26" s="66"/>
      <c r="DX26" s="66"/>
      <c r="DY26" s="66"/>
      <c r="DZ26" s="66"/>
      <c r="EA26" s="66"/>
      <c r="EB26" s="66"/>
      <c r="EC26" s="66"/>
      <c r="ED26" s="66"/>
      <c r="EE26" s="66"/>
      <c r="EF26" s="66"/>
      <c r="EG26" s="66"/>
      <c r="EH26" s="66"/>
      <c r="EI26" s="66"/>
      <c r="EJ26" s="66"/>
      <c r="EK26" s="66"/>
      <c r="EL26" s="66"/>
      <c r="EM26" s="66"/>
      <c r="EN26" s="66"/>
      <c r="EO26" s="66"/>
      <c r="EP26" s="66"/>
      <c r="EQ26" s="66"/>
      <c r="ER26" s="66"/>
      <c r="ES26" s="66"/>
      <c r="ET26" s="66"/>
      <c r="EU26" s="66"/>
      <c r="EV26" s="66"/>
      <c r="EW26" s="66"/>
      <c r="EX26" s="66"/>
      <c r="EY26" s="66"/>
      <c r="EZ26" s="66"/>
      <c r="FA26" s="66"/>
      <c r="FB26" s="66"/>
      <c r="FC26" s="66"/>
      <c r="FD26" s="66"/>
      <c r="FE26" s="66"/>
      <c r="FF26" s="66"/>
      <c r="FG26" s="66"/>
      <c r="FH26" s="66"/>
      <c r="FI26" s="66"/>
      <c r="FJ26" s="66"/>
      <c r="FK26" s="66"/>
      <c r="FL26" s="66"/>
      <c r="FM26" s="66"/>
      <c r="FN26" s="66"/>
      <c r="FO26" s="66"/>
      <c r="FP26" s="66"/>
      <c r="FQ26" s="66"/>
      <c r="FR26" s="66"/>
      <c r="FS26" s="66"/>
      <c r="FT26" s="66"/>
      <c r="FU26" s="66"/>
      <c r="FV26" s="66"/>
      <c r="FW26" s="66"/>
      <c r="FX26" s="66"/>
      <c r="FY26" s="66"/>
      <c r="FZ26" s="66"/>
      <c r="GA26" s="66"/>
      <c r="GB26" s="66"/>
      <c r="GC26" s="66"/>
      <c r="GD26" s="66"/>
      <c r="GE26" s="66"/>
      <c r="GF26" s="66"/>
      <c r="GG26" s="66"/>
      <c r="GH26" s="66"/>
      <c r="GI26" s="66"/>
      <c r="GJ26" s="66"/>
      <c r="GK26" s="66"/>
      <c r="GL26" s="66"/>
      <c r="GM26" s="66"/>
      <c r="GN26" s="66"/>
      <c r="GO26" s="66"/>
      <c r="GP26" s="66"/>
      <c r="GQ26" s="66"/>
      <c r="GR26" s="66"/>
      <c r="GS26" s="66"/>
      <c r="GT26" s="66"/>
      <c r="GU26" s="66"/>
      <c r="GV26" s="66"/>
      <c r="GW26" s="66"/>
      <c r="GX26" s="66"/>
      <c r="GY26" s="66"/>
      <c r="GZ26" s="66"/>
      <c r="HA26" s="66"/>
      <c r="HB26" s="66"/>
      <c r="HC26" s="66"/>
      <c r="HD26" s="66"/>
      <c r="HE26" s="66"/>
      <c r="HF26" s="66"/>
      <c r="HG26" s="66"/>
      <c r="HH26" s="66"/>
      <c r="HI26" s="66"/>
      <c r="HJ26" s="66"/>
      <c r="HK26" s="66"/>
      <c r="HL26" s="66"/>
      <c r="HM26" s="66"/>
      <c r="HN26" s="66"/>
      <c r="HO26" s="66"/>
      <c r="HP26" s="66"/>
      <c r="HQ26" s="66"/>
      <c r="HR26" s="66"/>
      <c r="HS26" s="66"/>
      <c r="HT26" s="66"/>
      <c r="HU26" s="66"/>
      <c r="HV26" s="66"/>
      <c r="HW26" s="66"/>
      <c r="HX26" s="66"/>
      <c r="HY26" s="66"/>
      <c r="HZ26" s="66"/>
      <c r="IA26" s="66"/>
      <c r="IB26" s="66"/>
      <c r="IC26" s="66"/>
      <c r="ID26" s="66"/>
      <c r="IE26" s="66"/>
      <c r="IF26" s="66"/>
      <c r="IG26" s="66"/>
      <c r="IH26" s="66"/>
      <c r="II26" s="66"/>
      <c r="IJ26" s="66"/>
      <c r="IK26" s="66"/>
      <c r="IL26" s="66"/>
      <c r="IM26" s="66"/>
      <c r="IN26" s="66"/>
      <c r="IO26" s="66"/>
      <c r="IP26" s="66"/>
      <c r="IQ26" s="66"/>
      <c r="IR26" s="66"/>
      <c r="IS26" s="66"/>
      <c r="IT26" s="66"/>
      <c r="IU26" s="66"/>
      <c r="IV26" s="66"/>
    </row>
    <row r="27" spans="1:256" ht="15.6" x14ac:dyDescent="0.25">
      <c r="A27" s="104"/>
      <c r="B27" s="104"/>
      <c r="C27" s="104"/>
      <c r="D27" s="104"/>
      <c r="E27" s="104"/>
      <c r="F27" s="104"/>
      <c r="G27" s="104"/>
      <c r="H27" s="71"/>
      <c r="I27" s="68"/>
      <c r="J27" s="66"/>
      <c r="K27" s="66"/>
      <c r="L27" s="66"/>
      <c r="M27" s="66"/>
      <c r="N27" s="66"/>
      <c r="O27" s="66"/>
      <c r="P27" s="66"/>
      <c r="Q27" s="66"/>
      <c r="R27" s="66"/>
      <c r="S27" s="66"/>
      <c r="T27" s="66"/>
      <c r="U27" s="66"/>
      <c r="V27" s="66"/>
      <c r="W27" s="66"/>
      <c r="X27" s="66"/>
      <c r="Y27" s="66"/>
      <c r="Z27" s="66"/>
      <c r="AA27" s="66"/>
      <c r="AB27" s="66"/>
      <c r="AC27" s="66"/>
      <c r="AD27" s="66"/>
      <c r="AE27" s="66"/>
      <c r="AF27" s="66"/>
      <c r="AG27" s="66"/>
      <c r="AH27" s="66"/>
      <c r="AI27" s="66"/>
      <c r="AJ27" s="66"/>
      <c r="AK27" s="66"/>
      <c r="AL27" s="66"/>
      <c r="AM27" s="66"/>
      <c r="AN27" s="66"/>
      <c r="AO27" s="66"/>
      <c r="AP27" s="66"/>
      <c r="AQ27" s="66"/>
      <c r="AR27" s="66"/>
      <c r="AS27" s="66"/>
      <c r="AT27" s="66"/>
      <c r="AU27" s="66"/>
      <c r="AV27" s="66"/>
      <c r="AW27" s="66"/>
      <c r="AX27" s="66"/>
      <c r="AY27" s="66"/>
      <c r="AZ27" s="66"/>
      <c r="BA27" s="66"/>
      <c r="BB27" s="66"/>
      <c r="BC27" s="66"/>
      <c r="BD27" s="66"/>
      <c r="BE27" s="66"/>
      <c r="BF27" s="66"/>
      <c r="BG27" s="66"/>
      <c r="BH27" s="66"/>
      <c r="BI27" s="66"/>
      <c r="BJ27" s="66"/>
      <c r="BK27" s="66"/>
      <c r="BL27" s="66"/>
      <c r="BM27" s="66"/>
      <c r="BN27" s="66"/>
      <c r="BO27" s="66"/>
      <c r="BP27" s="66"/>
      <c r="BQ27" s="66"/>
      <c r="BR27" s="66"/>
      <c r="BS27" s="66"/>
      <c r="BT27" s="66"/>
      <c r="BU27" s="66"/>
      <c r="BV27" s="66"/>
      <c r="BW27" s="66"/>
      <c r="BX27" s="66"/>
      <c r="BY27" s="66"/>
      <c r="BZ27" s="66"/>
      <c r="CA27" s="66"/>
      <c r="CB27" s="66"/>
      <c r="CC27" s="66"/>
      <c r="CD27" s="66"/>
      <c r="CE27" s="66"/>
      <c r="CF27" s="66"/>
      <c r="CG27" s="66"/>
      <c r="CH27" s="66"/>
      <c r="CI27" s="66"/>
      <c r="CJ27" s="66"/>
      <c r="CK27" s="66"/>
      <c r="CL27" s="66"/>
      <c r="CM27" s="66"/>
      <c r="CN27" s="66"/>
      <c r="CO27" s="66"/>
      <c r="CP27" s="66"/>
      <c r="CQ27" s="66"/>
      <c r="CR27" s="66"/>
      <c r="CS27" s="66"/>
      <c r="CT27" s="66"/>
      <c r="CU27" s="66"/>
      <c r="CV27" s="66"/>
      <c r="CW27" s="66"/>
      <c r="CX27" s="66"/>
      <c r="CY27" s="66"/>
      <c r="CZ27" s="66"/>
      <c r="DA27" s="66"/>
      <c r="DB27" s="66"/>
      <c r="DC27" s="66"/>
      <c r="DD27" s="66"/>
      <c r="DE27" s="66"/>
      <c r="DF27" s="66"/>
      <c r="DG27" s="66"/>
      <c r="DH27" s="66"/>
      <c r="DI27" s="66"/>
      <c r="DJ27" s="66"/>
      <c r="DK27" s="66"/>
      <c r="DL27" s="66"/>
      <c r="DM27" s="66"/>
      <c r="DN27" s="66"/>
      <c r="DO27" s="66"/>
      <c r="DP27" s="66"/>
      <c r="DQ27" s="66"/>
      <c r="DR27" s="66"/>
      <c r="DS27" s="66"/>
      <c r="DT27" s="66"/>
      <c r="DU27" s="66"/>
      <c r="DV27" s="66"/>
      <c r="DW27" s="66"/>
      <c r="DX27" s="66"/>
      <c r="DY27" s="66"/>
      <c r="DZ27" s="66"/>
      <c r="EA27" s="66"/>
      <c r="EB27" s="66"/>
      <c r="EC27" s="66"/>
      <c r="ED27" s="66"/>
      <c r="EE27" s="66"/>
      <c r="EF27" s="66"/>
      <c r="EG27" s="66"/>
      <c r="EH27" s="66"/>
      <c r="EI27" s="66"/>
      <c r="EJ27" s="66"/>
      <c r="EK27" s="66"/>
      <c r="EL27" s="66"/>
      <c r="EM27" s="66"/>
      <c r="EN27" s="66"/>
      <c r="EO27" s="66"/>
      <c r="EP27" s="66"/>
      <c r="EQ27" s="66"/>
      <c r="ER27" s="66"/>
      <c r="ES27" s="66"/>
      <c r="ET27" s="66"/>
      <c r="EU27" s="66"/>
      <c r="EV27" s="66"/>
      <c r="EW27" s="66"/>
      <c r="EX27" s="66"/>
      <c r="EY27" s="66"/>
      <c r="EZ27" s="66"/>
      <c r="FA27" s="66"/>
      <c r="FB27" s="66"/>
      <c r="FC27" s="66"/>
      <c r="FD27" s="66"/>
      <c r="FE27" s="66"/>
      <c r="FF27" s="66"/>
      <c r="FG27" s="66"/>
      <c r="FH27" s="66"/>
      <c r="FI27" s="66"/>
      <c r="FJ27" s="66"/>
      <c r="FK27" s="66"/>
      <c r="FL27" s="66"/>
      <c r="FM27" s="66"/>
      <c r="FN27" s="66"/>
      <c r="FO27" s="66"/>
      <c r="FP27" s="66"/>
      <c r="FQ27" s="66"/>
      <c r="FR27" s="66"/>
      <c r="FS27" s="66"/>
      <c r="FT27" s="66"/>
      <c r="FU27" s="66"/>
      <c r="FV27" s="66"/>
      <c r="FW27" s="66"/>
      <c r="FX27" s="66"/>
      <c r="FY27" s="66"/>
      <c r="FZ27" s="66"/>
      <c r="GA27" s="66"/>
      <c r="GB27" s="66"/>
      <c r="GC27" s="66"/>
      <c r="GD27" s="66"/>
      <c r="GE27" s="66"/>
      <c r="GF27" s="66"/>
      <c r="GG27" s="66"/>
      <c r="GH27" s="66"/>
      <c r="GI27" s="66"/>
      <c r="GJ27" s="66"/>
      <c r="GK27" s="66"/>
      <c r="GL27" s="66"/>
      <c r="GM27" s="66"/>
      <c r="GN27" s="66"/>
      <c r="GO27" s="66"/>
      <c r="GP27" s="66"/>
      <c r="GQ27" s="66"/>
      <c r="GR27" s="66"/>
      <c r="GS27" s="66"/>
      <c r="GT27" s="66"/>
      <c r="GU27" s="66"/>
      <c r="GV27" s="66"/>
      <c r="GW27" s="66"/>
      <c r="GX27" s="66"/>
      <c r="GY27" s="66"/>
      <c r="GZ27" s="66"/>
      <c r="HA27" s="66"/>
      <c r="HB27" s="66"/>
      <c r="HC27" s="66"/>
      <c r="HD27" s="66"/>
      <c r="HE27" s="66"/>
      <c r="HF27" s="66"/>
      <c r="HG27" s="66"/>
      <c r="HH27" s="66"/>
      <c r="HI27" s="66"/>
      <c r="HJ27" s="66"/>
      <c r="HK27" s="66"/>
      <c r="HL27" s="66"/>
      <c r="HM27" s="66"/>
      <c r="HN27" s="66"/>
      <c r="HO27" s="66"/>
      <c r="HP27" s="66"/>
      <c r="HQ27" s="66"/>
      <c r="HR27" s="66"/>
      <c r="HS27" s="66"/>
      <c r="HT27" s="66"/>
      <c r="HU27" s="66"/>
      <c r="HV27" s="66"/>
      <c r="HW27" s="66"/>
      <c r="HX27" s="66"/>
      <c r="HY27" s="66"/>
      <c r="HZ27" s="66"/>
      <c r="IA27" s="66"/>
      <c r="IB27" s="66"/>
      <c r="IC27" s="66"/>
      <c r="ID27" s="66"/>
      <c r="IE27" s="66"/>
      <c r="IF27" s="66"/>
      <c r="IG27" s="66"/>
      <c r="IH27" s="66"/>
      <c r="II27" s="66"/>
      <c r="IJ27" s="66"/>
      <c r="IK27" s="66"/>
      <c r="IL27" s="66"/>
      <c r="IM27" s="66"/>
      <c r="IN27" s="66"/>
      <c r="IO27" s="66"/>
      <c r="IP27" s="66"/>
      <c r="IQ27" s="66"/>
      <c r="IR27" s="66"/>
      <c r="IS27" s="66"/>
      <c r="IT27" s="66"/>
      <c r="IU27" s="66"/>
      <c r="IV27" s="66"/>
    </row>
    <row r="28" spans="1:256" ht="24" customHeight="1" x14ac:dyDescent="0.3">
      <c r="A28" s="687" t="s">
        <v>56</v>
      </c>
      <c r="B28" s="687" t="s">
        <v>5</v>
      </c>
      <c r="C28" s="687" t="s">
        <v>300</v>
      </c>
      <c r="D28" s="687" t="s">
        <v>301</v>
      </c>
      <c r="E28" s="687" t="s">
        <v>37</v>
      </c>
      <c r="F28" s="687"/>
      <c r="G28" s="687"/>
      <c r="H28" s="71"/>
      <c r="I28" s="75"/>
      <c r="J28" s="75"/>
      <c r="K28" s="75"/>
      <c r="L28" s="75"/>
      <c r="M28" s="75"/>
      <c r="N28" s="75"/>
      <c r="O28" s="75"/>
      <c r="P28" s="75"/>
      <c r="Q28" s="75"/>
      <c r="R28" s="75"/>
      <c r="S28" s="75"/>
      <c r="T28" s="75"/>
      <c r="U28" s="75"/>
      <c r="V28" s="75"/>
      <c r="W28" s="75"/>
      <c r="X28" s="75"/>
      <c r="Y28" s="75"/>
      <c r="Z28" s="75"/>
      <c r="AA28" s="75"/>
      <c r="AB28" s="75"/>
      <c r="AC28" s="75"/>
      <c r="AD28" s="75"/>
      <c r="AE28" s="75"/>
      <c r="AF28" s="75"/>
      <c r="AG28" s="75"/>
      <c r="AH28" s="75"/>
      <c r="AI28" s="75"/>
      <c r="AJ28" s="75"/>
      <c r="AK28" s="75"/>
      <c r="AL28" s="75"/>
      <c r="AM28" s="75"/>
      <c r="AN28" s="75"/>
      <c r="AO28" s="75"/>
      <c r="AP28" s="75"/>
      <c r="AQ28" s="75"/>
      <c r="AR28" s="75"/>
      <c r="AS28" s="75"/>
      <c r="AT28" s="75"/>
      <c r="AU28" s="75"/>
      <c r="AV28" s="75"/>
      <c r="AW28" s="75"/>
      <c r="AX28" s="75"/>
      <c r="AY28" s="75"/>
      <c r="AZ28" s="75"/>
      <c r="BA28" s="75"/>
      <c r="BB28" s="75"/>
      <c r="BC28" s="75"/>
      <c r="BD28" s="75"/>
      <c r="BE28" s="75"/>
      <c r="BF28" s="75"/>
      <c r="BG28" s="75"/>
      <c r="BH28" s="75"/>
      <c r="BI28" s="75"/>
      <c r="BJ28" s="75"/>
      <c r="BK28" s="75"/>
      <c r="BL28" s="75"/>
      <c r="BM28" s="75"/>
      <c r="BN28" s="75"/>
      <c r="BO28" s="75"/>
      <c r="BP28" s="75"/>
      <c r="BQ28" s="75"/>
      <c r="BR28" s="75"/>
      <c r="BS28" s="75"/>
      <c r="BT28" s="75"/>
      <c r="BU28" s="75"/>
      <c r="BV28" s="75"/>
      <c r="BW28" s="75"/>
      <c r="BX28" s="75"/>
      <c r="BY28" s="75"/>
      <c r="BZ28" s="75"/>
      <c r="CA28" s="75"/>
      <c r="CB28" s="75"/>
      <c r="CC28" s="75"/>
      <c r="CD28" s="75"/>
      <c r="CE28" s="75"/>
      <c r="CF28" s="75"/>
      <c r="CG28" s="75"/>
      <c r="CH28" s="75"/>
      <c r="CI28" s="75"/>
      <c r="CJ28" s="75"/>
      <c r="CK28" s="75"/>
      <c r="CL28" s="75"/>
      <c r="CM28" s="75"/>
      <c r="CN28" s="75"/>
      <c r="CO28" s="75"/>
      <c r="CP28" s="75"/>
      <c r="CQ28" s="75"/>
      <c r="CR28" s="75"/>
      <c r="CS28" s="75"/>
      <c r="CT28" s="75"/>
      <c r="CU28" s="75"/>
      <c r="CV28" s="75"/>
      <c r="CW28" s="75"/>
      <c r="CX28" s="75"/>
      <c r="CY28" s="75"/>
      <c r="CZ28" s="75"/>
      <c r="DA28" s="75"/>
      <c r="DB28" s="75"/>
      <c r="DC28" s="75"/>
      <c r="DD28" s="75"/>
      <c r="DE28" s="75"/>
      <c r="DF28" s="75"/>
      <c r="DG28" s="75"/>
      <c r="DH28" s="75"/>
      <c r="DI28" s="75"/>
      <c r="DJ28" s="75"/>
      <c r="DK28" s="75"/>
      <c r="DL28" s="75"/>
      <c r="DM28" s="75"/>
      <c r="DN28" s="75"/>
      <c r="DO28" s="75"/>
      <c r="DP28" s="75"/>
      <c r="DQ28" s="75"/>
      <c r="DR28" s="75"/>
      <c r="DS28" s="75"/>
      <c r="DT28" s="75"/>
      <c r="DU28" s="75"/>
      <c r="DV28" s="75"/>
      <c r="DW28" s="75"/>
      <c r="DX28" s="75"/>
      <c r="DY28" s="75"/>
      <c r="DZ28" s="75"/>
      <c r="EA28" s="75"/>
      <c r="EB28" s="75"/>
      <c r="EC28" s="75"/>
      <c r="ED28" s="75"/>
      <c r="EE28" s="75"/>
      <c r="EF28" s="75"/>
      <c r="EG28" s="75"/>
      <c r="EH28" s="75"/>
      <c r="EI28" s="75"/>
      <c r="EJ28" s="75"/>
      <c r="EK28" s="75"/>
      <c r="EL28" s="75"/>
      <c r="EM28" s="75"/>
      <c r="EN28" s="75"/>
      <c r="EO28" s="75"/>
      <c r="EP28" s="75"/>
      <c r="EQ28" s="75"/>
      <c r="ER28" s="75"/>
      <c r="ES28" s="75"/>
      <c r="ET28" s="75"/>
      <c r="EU28" s="75"/>
      <c r="EV28" s="75"/>
      <c r="EW28" s="75"/>
      <c r="EX28" s="75"/>
      <c r="EY28" s="75"/>
      <c r="EZ28" s="75"/>
      <c r="FA28" s="75"/>
      <c r="FB28" s="75"/>
      <c r="FC28" s="75"/>
      <c r="FD28" s="75"/>
      <c r="FE28" s="75"/>
      <c r="FF28" s="75"/>
      <c r="FG28" s="75"/>
      <c r="FH28" s="75"/>
      <c r="FI28" s="75"/>
      <c r="FJ28" s="75"/>
      <c r="FK28" s="75"/>
      <c r="FL28" s="75"/>
      <c r="FM28" s="75"/>
      <c r="FN28" s="75"/>
      <c r="FO28" s="75"/>
      <c r="FP28" s="75"/>
      <c r="FQ28" s="75"/>
      <c r="FR28" s="75"/>
      <c r="FS28" s="75"/>
      <c r="FT28" s="75"/>
      <c r="FU28" s="75"/>
      <c r="FV28" s="75"/>
      <c r="FW28" s="75"/>
      <c r="FX28" s="75"/>
      <c r="FY28" s="75"/>
      <c r="FZ28" s="75"/>
      <c r="GA28" s="75"/>
      <c r="GB28" s="75"/>
      <c r="GC28" s="75"/>
      <c r="GD28" s="75"/>
      <c r="GE28" s="75"/>
      <c r="GF28" s="75"/>
      <c r="GG28" s="75"/>
      <c r="GH28" s="75"/>
      <c r="GI28" s="75"/>
      <c r="GJ28" s="75"/>
      <c r="GK28" s="75"/>
      <c r="GL28" s="75"/>
      <c r="GM28" s="75"/>
      <c r="GN28" s="75"/>
      <c r="GO28" s="75"/>
      <c r="GP28" s="75"/>
      <c r="GQ28" s="75"/>
      <c r="GR28" s="75"/>
      <c r="GS28" s="75"/>
      <c r="GT28" s="75"/>
      <c r="GU28" s="75"/>
      <c r="GV28" s="75"/>
      <c r="GW28" s="75"/>
      <c r="GX28" s="75"/>
      <c r="GY28" s="75"/>
      <c r="GZ28" s="75"/>
      <c r="HA28" s="75"/>
      <c r="HB28" s="75"/>
      <c r="HC28" s="75"/>
      <c r="HD28" s="75"/>
      <c r="HE28" s="75"/>
      <c r="HF28" s="75"/>
      <c r="HG28" s="75"/>
      <c r="HH28" s="75"/>
      <c r="HI28" s="75"/>
      <c r="HJ28" s="75"/>
      <c r="HK28" s="75"/>
      <c r="HL28" s="75"/>
      <c r="HM28" s="75"/>
      <c r="HN28" s="75"/>
      <c r="HO28" s="75"/>
      <c r="HP28" s="75"/>
      <c r="HQ28" s="75"/>
      <c r="HR28" s="75"/>
      <c r="HS28" s="75"/>
      <c r="HT28" s="75"/>
      <c r="HU28" s="75"/>
      <c r="HV28" s="75"/>
      <c r="HW28" s="75"/>
      <c r="HX28" s="75"/>
      <c r="HY28" s="75"/>
      <c r="HZ28" s="75"/>
      <c r="IA28" s="75"/>
      <c r="IB28" s="75"/>
      <c r="IC28" s="75"/>
      <c r="ID28" s="75"/>
      <c r="IE28" s="75"/>
      <c r="IF28" s="75"/>
      <c r="IG28" s="75"/>
      <c r="IH28" s="75"/>
      <c r="II28" s="75"/>
      <c r="IJ28" s="75"/>
      <c r="IK28" s="75"/>
      <c r="IL28" s="75"/>
      <c r="IM28" s="75"/>
      <c r="IN28" s="75"/>
      <c r="IO28" s="75"/>
      <c r="IP28" s="75"/>
      <c r="IQ28" s="75"/>
      <c r="IR28" s="75"/>
      <c r="IS28" s="75"/>
      <c r="IT28" s="75"/>
      <c r="IU28" s="75"/>
      <c r="IV28" s="75"/>
    </row>
    <row r="29" spans="1:256" ht="26.4" customHeight="1" x14ac:dyDescent="0.3">
      <c r="A29" s="687"/>
      <c r="B29" s="687"/>
      <c r="C29" s="687"/>
      <c r="D29" s="687"/>
      <c r="E29" s="497" t="s">
        <v>105</v>
      </c>
      <c r="F29" s="497" t="s">
        <v>210</v>
      </c>
      <c r="G29" s="497" t="s">
        <v>284</v>
      </c>
      <c r="H29" s="71"/>
      <c r="I29" s="75"/>
      <c r="J29" s="75"/>
      <c r="K29" s="75"/>
      <c r="L29" s="75"/>
      <c r="M29" s="75"/>
      <c r="N29" s="75"/>
      <c r="O29" s="75"/>
      <c r="P29" s="75"/>
      <c r="Q29" s="75"/>
      <c r="R29" s="75"/>
      <c r="S29" s="75"/>
      <c r="T29" s="75"/>
      <c r="U29" s="75"/>
      <c r="V29" s="75"/>
      <c r="W29" s="75"/>
      <c r="X29" s="75"/>
      <c r="Y29" s="75"/>
      <c r="Z29" s="75"/>
      <c r="AA29" s="75"/>
      <c r="AB29" s="75"/>
      <c r="AC29" s="75"/>
      <c r="AD29" s="75"/>
      <c r="AE29" s="75"/>
      <c r="AF29" s="75"/>
      <c r="AG29" s="75"/>
      <c r="AH29" s="75"/>
      <c r="AI29" s="75"/>
      <c r="AJ29" s="75"/>
      <c r="AK29" s="75"/>
      <c r="AL29" s="75"/>
      <c r="AM29" s="75"/>
      <c r="AN29" s="75"/>
      <c r="AO29" s="75"/>
      <c r="AP29" s="75"/>
      <c r="AQ29" s="75"/>
      <c r="AR29" s="75"/>
      <c r="AS29" s="75"/>
      <c r="AT29" s="75"/>
      <c r="AU29" s="75"/>
      <c r="AV29" s="75"/>
      <c r="AW29" s="75"/>
      <c r="AX29" s="75"/>
      <c r="AY29" s="75"/>
      <c r="AZ29" s="75"/>
      <c r="BA29" s="75"/>
      <c r="BB29" s="75"/>
      <c r="BC29" s="75"/>
      <c r="BD29" s="75"/>
      <c r="BE29" s="75"/>
      <c r="BF29" s="75"/>
      <c r="BG29" s="75"/>
      <c r="BH29" s="75"/>
      <c r="BI29" s="75"/>
      <c r="BJ29" s="75"/>
      <c r="BK29" s="75"/>
      <c r="BL29" s="75"/>
      <c r="BM29" s="75"/>
      <c r="BN29" s="75"/>
      <c r="BO29" s="75"/>
      <c r="BP29" s="75"/>
      <c r="BQ29" s="75"/>
      <c r="BR29" s="75"/>
      <c r="BS29" s="75"/>
      <c r="BT29" s="75"/>
      <c r="BU29" s="75"/>
      <c r="BV29" s="75"/>
      <c r="BW29" s="75"/>
      <c r="BX29" s="75"/>
      <c r="BY29" s="75"/>
      <c r="BZ29" s="75"/>
      <c r="CA29" s="75"/>
      <c r="CB29" s="75"/>
      <c r="CC29" s="75"/>
      <c r="CD29" s="75"/>
      <c r="CE29" s="75"/>
      <c r="CF29" s="75"/>
      <c r="CG29" s="75"/>
      <c r="CH29" s="75"/>
      <c r="CI29" s="75"/>
      <c r="CJ29" s="75"/>
      <c r="CK29" s="75"/>
      <c r="CL29" s="75"/>
      <c r="CM29" s="75"/>
      <c r="CN29" s="75"/>
      <c r="CO29" s="75"/>
      <c r="CP29" s="75"/>
      <c r="CQ29" s="75"/>
      <c r="CR29" s="75"/>
      <c r="CS29" s="75"/>
      <c r="CT29" s="75"/>
      <c r="CU29" s="75"/>
      <c r="CV29" s="75"/>
      <c r="CW29" s="75"/>
      <c r="CX29" s="75"/>
      <c r="CY29" s="75"/>
      <c r="CZ29" s="75"/>
      <c r="DA29" s="75"/>
      <c r="DB29" s="75"/>
      <c r="DC29" s="75"/>
      <c r="DD29" s="75"/>
      <c r="DE29" s="75"/>
      <c r="DF29" s="75"/>
      <c r="DG29" s="75"/>
      <c r="DH29" s="75"/>
      <c r="DI29" s="75"/>
      <c r="DJ29" s="75"/>
      <c r="DK29" s="75"/>
      <c r="DL29" s="75"/>
      <c r="DM29" s="75"/>
      <c r="DN29" s="75"/>
      <c r="DO29" s="75"/>
      <c r="DP29" s="75"/>
      <c r="DQ29" s="75"/>
      <c r="DR29" s="75"/>
      <c r="DS29" s="75"/>
      <c r="DT29" s="75"/>
      <c r="DU29" s="75"/>
      <c r="DV29" s="75"/>
      <c r="DW29" s="75"/>
      <c r="DX29" s="75"/>
      <c r="DY29" s="75"/>
      <c r="DZ29" s="75"/>
      <c r="EA29" s="75"/>
      <c r="EB29" s="75"/>
      <c r="EC29" s="75"/>
      <c r="ED29" s="75"/>
      <c r="EE29" s="75"/>
      <c r="EF29" s="75"/>
      <c r="EG29" s="75"/>
      <c r="EH29" s="75"/>
      <c r="EI29" s="75"/>
      <c r="EJ29" s="75"/>
      <c r="EK29" s="75"/>
      <c r="EL29" s="75"/>
      <c r="EM29" s="75"/>
      <c r="EN29" s="75"/>
      <c r="EO29" s="75"/>
      <c r="EP29" s="75"/>
      <c r="EQ29" s="75"/>
      <c r="ER29" s="75"/>
      <c r="ES29" s="75"/>
      <c r="ET29" s="75"/>
      <c r="EU29" s="75"/>
      <c r="EV29" s="75"/>
      <c r="EW29" s="75"/>
      <c r="EX29" s="75"/>
      <c r="EY29" s="75"/>
      <c r="EZ29" s="75"/>
      <c r="FA29" s="75"/>
      <c r="FB29" s="75"/>
      <c r="FC29" s="75"/>
      <c r="FD29" s="75"/>
      <c r="FE29" s="75"/>
      <c r="FF29" s="75"/>
      <c r="FG29" s="75"/>
      <c r="FH29" s="75"/>
      <c r="FI29" s="75"/>
      <c r="FJ29" s="75"/>
      <c r="FK29" s="75"/>
      <c r="FL29" s="75"/>
      <c r="FM29" s="75"/>
      <c r="FN29" s="75"/>
      <c r="FO29" s="75"/>
      <c r="FP29" s="75"/>
      <c r="FQ29" s="75"/>
      <c r="FR29" s="75"/>
      <c r="FS29" s="75"/>
      <c r="FT29" s="75"/>
      <c r="FU29" s="75"/>
      <c r="FV29" s="75"/>
      <c r="FW29" s="75"/>
      <c r="FX29" s="75"/>
      <c r="FY29" s="75"/>
      <c r="FZ29" s="75"/>
      <c r="GA29" s="75"/>
      <c r="GB29" s="75"/>
      <c r="GC29" s="75"/>
      <c r="GD29" s="75"/>
      <c r="GE29" s="75"/>
      <c r="GF29" s="75"/>
      <c r="GG29" s="75"/>
      <c r="GH29" s="75"/>
      <c r="GI29" s="75"/>
      <c r="GJ29" s="75"/>
      <c r="GK29" s="75"/>
      <c r="GL29" s="75"/>
      <c r="GM29" s="75"/>
      <c r="GN29" s="75"/>
      <c r="GO29" s="75"/>
      <c r="GP29" s="75"/>
      <c r="GQ29" s="75"/>
      <c r="GR29" s="75"/>
      <c r="GS29" s="75"/>
      <c r="GT29" s="75"/>
      <c r="GU29" s="75"/>
      <c r="GV29" s="75"/>
      <c r="GW29" s="75"/>
      <c r="GX29" s="75"/>
      <c r="GY29" s="75"/>
      <c r="GZ29" s="75"/>
      <c r="HA29" s="75"/>
      <c r="HB29" s="75"/>
      <c r="HC29" s="75"/>
      <c r="HD29" s="75"/>
      <c r="HE29" s="75"/>
      <c r="HF29" s="75"/>
      <c r="HG29" s="75"/>
      <c r="HH29" s="75"/>
      <c r="HI29" s="75"/>
      <c r="HJ29" s="75"/>
      <c r="HK29" s="75"/>
      <c r="HL29" s="75"/>
      <c r="HM29" s="75"/>
      <c r="HN29" s="75"/>
      <c r="HO29" s="75"/>
      <c r="HP29" s="75"/>
      <c r="HQ29" s="75"/>
      <c r="HR29" s="75"/>
      <c r="HS29" s="75"/>
      <c r="HT29" s="75"/>
      <c r="HU29" s="75"/>
      <c r="HV29" s="75"/>
      <c r="HW29" s="75"/>
      <c r="HX29" s="75"/>
      <c r="HY29" s="75"/>
      <c r="HZ29" s="75"/>
      <c r="IA29" s="75"/>
      <c r="IB29" s="75"/>
      <c r="IC29" s="75"/>
      <c r="ID29" s="75"/>
      <c r="IE29" s="75"/>
      <c r="IF29" s="75"/>
      <c r="IG29" s="75"/>
      <c r="IH29" s="75"/>
      <c r="II29" s="75"/>
      <c r="IJ29" s="75"/>
      <c r="IK29" s="75"/>
      <c r="IL29" s="75"/>
      <c r="IM29" s="75"/>
      <c r="IN29" s="75"/>
      <c r="IO29" s="75"/>
      <c r="IP29" s="75"/>
      <c r="IQ29" s="75"/>
      <c r="IR29" s="75"/>
      <c r="IS29" s="75"/>
      <c r="IT29" s="75"/>
      <c r="IU29" s="75"/>
      <c r="IV29" s="75"/>
    </row>
    <row r="30" spans="1:256" ht="70.2" customHeight="1" x14ac:dyDescent="0.3">
      <c r="A30" s="294" t="s">
        <v>270</v>
      </c>
      <c r="B30" s="41"/>
      <c r="C30" s="41"/>
      <c r="D30" s="298">
        <f>8044+5482-2178</f>
        <v>11348</v>
      </c>
      <c r="E30" s="594"/>
      <c r="F30" s="594"/>
      <c r="G30" s="594"/>
      <c r="H30" s="71"/>
      <c r="I30" s="75"/>
      <c r="J30" s="75"/>
      <c r="K30" s="75"/>
      <c r="L30" s="75"/>
      <c r="M30" s="75"/>
      <c r="N30" s="75"/>
      <c r="O30" s="75"/>
      <c r="P30" s="75"/>
      <c r="Q30" s="75"/>
      <c r="R30" s="75"/>
      <c r="S30" s="75"/>
      <c r="T30" s="75"/>
      <c r="U30" s="75"/>
      <c r="V30" s="75"/>
      <c r="W30" s="75"/>
      <c r="X30" s="75"/>
      <c r="Y30" s="75"/>
      <c r="Z30" s="75"/>
      <c r="AA30" s="75"/>
      <c r="AB30" s="75"/>
      <c r="AC30" s="75"/>
      <c r="AD30" s="75"/>
      <c r="AE30" s="75"/>
      <c r="AF30" s="75"/>
      <c r="AG30" s="75"/>
      <c r="AH30" s="75"/>
      <c r="AI30" s="75"/>
      <c r="AJ30" s="75"/>
      <c r="AK30" s="75"/>
      <c r="AL30" s="75"/>
      <c r="AM30" s="75"/>
      <c r="AN30" s="75"/>
      <c r="AO30" s="75"/>
      <c r="AP30" s="75"/>
      <c r="AQ30" s="75"/>
      <c r="AR30" s="75"/>
      <c r="AS30" s="75"/>
      <c r="AT30" s="75"/>
      <c r="AU30" s="75"/>
      <c r="AV30" s="75"/>
      <c r="AW30" s="75"/>
      <c r="AX30" s="75"/>
      <c r="AY30" s="75"/>
      <c r="AZ30" s="75"/>
      <c r="BA30" s="75"/>
      <c r="BB30" s="75"/>
      <c r="BC30" s="75"/>
      <c r="BD30" s="75"/>
      <c r="BE30" s="75"/>
      <c r="BF30" s="75"/>
      <c r="BG30" s="75"/>
      <c r="BH30" s="75"/>
      <c r="BI30" s="75"/>
      <c r="BJ30" s="75"/>
      <c r="BK30" s="75"/>
      <c r="BL30" s="75"/>
      <c r="BM30" s="75"/>
      <c r="BN30" s="75"/>
      <c r="BO30" s="75"/>
      <c r="BP30" s="75"/>
      <c r="BQ30" s="75"/>
      <c r="BR30" s="75"/>
      <c r="BS30" s="75"/>
      <c r="BT30" s="75"/>
      <c r="BU30" s="75"/>
      <c r="BV30" s="75"/>
      <c r="BW30" s="75"/>
      <c r="BX30" s="75"/>
      <c r="BY30" s="75"/>
      <c r="BZ30" s="75"/>
      <c r="CA30" s="75"/>
      <c r="CB30" s="75"/>
      <c r="CC30" s="75"/>
      <c r="CD30" s="75"/>
      <c r="CE30" s="75"/>
      <c r="CF30" s="75"/>
      <c r="CG30" s="75"/>
      <c r="CH30" s="75"/>
      <c r="CI30" s="75"/>
      <c r="CJ30" s="75"/>
      <c r="CK30" s="75"/>
      <c r="CL30" s="75"/>
      <c r="CM30" s="75"/>
      <c r="CN30" s="75"/>
      <c r="CO30" s="75"/>
      <c r="CP30" s="75"/>
      <c r="CQ30" s="75"/>
      <c r="CR30" s="75"/>
      <c r="CS30" s="75"/>
      <c r="CT30" s="75"/>
      <c r="CU30" s="75"/>
      <c r="CV30" s="75"/>
      <c r="CW30" s="75"/>
      <c r="CX30" s="75"/>
      <c r="CY30" s="75"/>
      <c r="CZ30" s="75"/>
      <c r="DA30" s="75"/>
      <c r="DB30" s="75"/>
      <c r="DC30" s="75"/>
      <c r="DD30" s="75"/>
      <c r="DE30" s="75"/>
      <c r="DF30" s="75"/>
      <c r="DG30" s="75"/>
      <c r="DH30" s="75"/>
      <c r="DI30" s="75"/>
      <c r="DJ30" s="75"/>
      <c r="DK30" s="75"/>
      <c r="DL30" s="75"/>
      <c r="DM30" s="75"/>
      <c r="DN30" s="75"/>
      <c r="DO30" s="75"/>
      <c r="DP30" s="75"/>
      <c r="DQ30" s="75"/>
      <c r="DR30" s="75"/>
      <c r="DS30" s="75"/>
      <c r="DT30" s="75"/>
      <c r="DU30" s="75"/>
      <c r="DV30" s="75"/>
      <c r="DW30" s="75"/>
      <c r="DX30" s="75"/>
      <c r="DY30" s="75"/>
      <c r="DZ30" s="75"/>
      <c r="EA30" s="75"/>
      <c r="EB30" s="75"/>
      <c r="EC30" s="75"/>
      <c r="ED30" s="75"/>
      <c r="EE30" s="75"/>
      <c r="EF30" s="75"/>
      <c r="EG30" s="75"/>
      <c r="EH30" s="75"/>
      <c r="EI30" s="75"/>
      <c r="EJ30" s="75"/>
      <c r="EK30" s="75"/>
      <c r="EL30" s="75"/>
      <c r="EM30" s="75"/>
      <c r="EN30" s="75"/>
      <c r="EO30" s="75"/>
      <c r="EP30" s="75"/>
      <c r="EQ30" s="75"/>
      <c r="ER30" s="75"/>
      <c r="ES30" s="75"/>
      <c r="ET30" s="75"/>
      <c r="EU30" s="75"/>
      <c r="EV30" s="75"/>
      <c r="EW30" s="75"/>
      <c r="EX30" s="75"/>
      <c r="EY30" s="75"/>
      <c r="EZ30" s="75"/>
      <c r="FA30" s="75"/>
      <c r="FB30" s="75"/>
      <c r="FC30" s="75"/>
      <c r="FD30" s="75"/>
      <c r="FE30" s="75"/>
      <c r="FF30" s="75"/>
      <c r="FG30" s="75"/>
      <c r="FH30" s="75"/>
      <c r="FI30" s="75"/>
      <c r="FJ30" s="75"/>
      <c r="FK30" s="75"/>
      <c r="FL30" s="75"/>
      <c r="FM30" s="75"/>
      <c r="FN30" s="75"/>
      <c r="FO30" s="75"/>
      <c r="FP30" s="75"/>
      <c r="FQ30" s="75"/>
      <c r="FR30" s="75"/>
      <c r="FS30" s="75"/>
      <c r="FT30" s="75"/>
      <c r="FU30" s="75"/>
      <c r="FV30" s="75"/>
      <c r="FW30" s="75"/>
      <c r="FX30" s="75"/>
      <c r="FY30" s="75"/>
      <c r="FZ30" s="75"/>
      <c r="GA30" s="75"/>
      <c r="GB30" s="75"/>
      <c r="GC30" s="75"/>
      <c r="GD30" s="75"/>
      <c r="GE30" s="75"/>
      <c r="GF30" s="75"/>
      <c r="GG30" s="75"/>
      <c r="GH30" s="75"/>
      <c r="GI30" s="75"/>
      <c r="GJ30" s="75"/>
      <c r="GK30" s="75"/>
      <c r="GL30" s="75"/>
      <c r="GM30" s="75"/>
      <c r="GN30" s="75"/>
      <c r="GO30" s="75"/>
      <c r="GP30" s="75"/>
      <c r="GQ30" s="75"/>
      <c r="GR30" s="75"/>
      <c r="GS30" s="75"/>
      <c r="GT30" s="75"/>
      <c r="GU30" s="75"/>
      <c r="GV30" s="75"/>
      <c r="GW30" s="75"/>
      <c r="GX30" s="75"/>
      <c r="GY30" s="75"/>
      <c r="GZ30" s="75"/>
      <c r="HA30" s="75"/>
      <c r="HB30" s="75"/>
      <c r="HC30" s="75"/>
      <c r="HD30" s="75"/>
      <c r="HE30" s="75"/>
      <c r="HF30" s="75"/>
      <c r="HG30" s="75"/>
      <c r="HH30" s="75"/>
      <c r="HI30" s="75"/>
      <c r="HJ30" s="75"/>
      <c r="HK30" s="75"/>
      <c r="HL30" s="75"/>
      <c r="HM30" s="75"/>
      <c r="HN30" s="75"/>
      <c r="HO30" s="75"/>
      <c r="HP30" s="75"/>
      <c r="HQ30" s="75"/>
      <c r="HR30" s="75"/>
      <c r="HS30" s="75"/>
      <c r="HT30" s="75"/>
      <c r="HU30" s="75"/>
      <c r="HV30" s="75"/>
      <c r="HW30" s="75"/>
      <c r="HX30" s="75"/>
      <c r="HY30" s="75"/>
      <c r="HZ30" s="75"/>
      <c r="IA30" s="75"/>
      <c r="IB30" s="75"/>
      <c r="IC30" s="75"/>
      <c r="ID30" s="75"/>
      <c r="IE30" s="75"/>
      <c r="IF30" s="75"/>
      <c r="IG30" s="75"/>
      <c r="IH30" s="75"/>
      <c r="II30" s="75"/>
      <c r="IJ30" s="75"/>
      <c r="IK30" s="75"/>
      <c r="IL30" s="75"/>
      <c r="IM30" s="75"/>
      <c r="IN30" s="75"/>
      <c r="IO30" s="75"/>
      <c r="IP30" s="75"/>
      <c r="IQ30" s="75"/>
      <c r="IR30" s="75"/>
      <c r="IS30" s="75"/>
      <c r="IT30" s="75"/>
      <c r="IU30" s="75"/>
      <c r="IV30" s="75"/>
    </row>
    <row r="31" spans="1:256" ht="27" customHeight="1" x14ac:dyDescent="0.3">
      <c r="A31" s="294" t="s">
        <v>15</v>
      </c>
      <c r="B31" s="83"/>
      <c r="C31" s="43">
        <f>59427-422+2000</f>
        <v>61005</v>
      </c>
      <c r="D31" s="298">
        <v>60539</v>
      </c>
      <c r="E31" s="298">
        <v>78233</v>
      </c>
      <c r="F31" s="298">
        <v>79349</v>
      </c>
      <c r="G31" s="298">
        <v>80843</v>
      </c>
      <c r="H31" s="84"/>
      <c r="I31" s="75"/>
      <c r="J31" s="75"/>
      <c r="K31" s="75"/>
      <c r="L31" s="75"/>
      <c r="M31" s="75"/>
      <c r="N31" s="75"/>
      <c r="O31" s="75"/>
      <c r="P31" s="75"/>
      <c r="Q31" s="75"/>
      <c r="R31" s="75"/>
      <c r="S31" s="75"/>
      <c r="T31" s="75"/>
      <c r="U31" s="75"/>
      <c r="V31" s="75"/>
      <c r="W31" s="75"/>
      <c r="X31" s="75"/>
      <c r="Y31" s="75"/>
      <c r="Z31" s="75"/>
      <c r="AA31" s="75"/>
      <c r="AB31" s="75"/>
      <c r="AC31" s="75"/>
      <c r="AD31" s="75"/>
      <c r="AE31" s="75"/>
      <c r="AF31" s="75"/>
      <c r="AG31" s="75"/>
      <c r="AH31" s="75"/>
      <c r="AI31" s="75"/>
      <c r="AJ31" s="75"/>
      <c r="AK31" s="75"/>
      <c r="AL31" s="75"/>
      <c r="AM31" s="75"/>
      <c r="AN31" s="75"/>
      <c r="AO31" s="75"/>
      <c r="AP31" s="75"/>
      <c r="AQ31" s="75"/>
      <c r="AR31" s="75"/>
      <c r="AS31" s="75"/>
      <c r="AT31" s="75"/>
      <c r="AU31" s="75"/>
      <c r="AV31" s="75"/>
      <c r="AW31" s="75"/>
      <c r="AX31" s="75"/>
      <c r="AY31" s="75"/>
      <c r="AZ31" s="75"/>
      <c r="BA31" s="75"/>
      <c r="BB31" s="75"/>
      <c r="BC31" s="75"/>
      <c r="BD31" s="75"/>
      <c r="BE31" s="75"/>
      <c r="BF31" s="75"/>
      <c r="BG31" s="75"/>
      <c r="BH31" s="75"/>
      <c r="BI31" s="75"/>
      <c r="BJ31" s="75"/>
      <c r="BK31" s="75"/>
      <c r="BL31" s="75"/>
      <c r="BM31" s="75"/>
      <c r="BN31" s="75"/>
      <c r="BO31" s="75"/>
      <c r="BP31" s="75"/>
      <c r="BQ31" s="75"/>
      <c r="BR31" s="75"/>
      <c r="BS31" s="75"/>
      <c r="BT31" s="75"/>
      <c r="BU31" s="75"/>
      <c r="BV31" s="75"/>
      <c r="BW31" s="75"/>
      <c r="BX31" s="75"/>
      <c r="BY31" s="75"/>
      <c r="BZ31" s="75"/>
      <c r="CA31" s="75"/>
      <c r="CB31" s="75"/>
      <c r="CC31" s="75"/>
      <c r="CD31" s="75"/>
      <c r="CE31" s="75"/>
      <c r="CF31" s="75"/>
      <c r="CG31" s="75"/>
      <c r="CH31" s="75"/>
      <c r="CI31" s="75"/>
      <c r="CJ31" s="75"/>
      <c r="CK31" s="75"/>
      <c r="CL31" s="75"/>
      <c r="CM31" s="75"/>
      <c r="CN31" s="75"/>
      <c r="CO31" s="75"/>
      <c r="CP31" s="75"/>
      <c r="CQ31" s="75"/>
      <c r="CR31" s="75"/>
      <c r="CS31" s="75"/>
      <c r="CT31" s="75"/>
      <c r="CU31" s="75"/>
      <c r="CV31" s="75"/>
      <c r="CW31" s="75"/>
      <c r="CX31" s="75"/>
      <c r="CY31" s="75"/>
      <c r="CZ31" s="75"/>
      <c r="DA31" s="75"/>
      <c r="DB31" s="75"/>
      <c r="DC31" s="75"/>
      <c r="DD31" s="75"/>
      <c r="DE31" s="75"/>
      <c r="DF31" s="75"/>
      <c r="DG31" s="75"/>
      <c r="DH31" s="75"/>
      <c r="DI31" s="75"/>
      <c r="DJ31" s="75"/>
      <c r="DK31" s="75"/>
      <c r="DL31" s="75"/>
      <c r="DM31" s="75"/>
      <c r="DN31" s="75"/>
      <c r="DO31" s="75"/>
      <c r="DP31" s="75"/>
      <c r="DQ31" s="75"/>
      <c r="DR31" s="75"/>
      <c r="DS31" s="75"/>
      <c r="DT31" s="75"/>
      <c r="DU31" s="75"/>
      <c r="DV31" s="75"/>
      <c r="DW31" s="75"/>
      <c r="DX31" s="75"/>
      <c r="DY31" s="75"/>
      <c r="DZ31" s="75"/>
      <c r="EA31" s="75"/>
      <c r="EB31" s="75"/>
      <c r="EC31" s="75"/>
      <c r="ED31" s="75"/>
      <c r="EE31" s="75"/>
      <c r="EF31" s="75"/>
      <c r="EG31" s="75"/>
      <c r="EH31" s="75"/>
      <c r="EI31" s="75"/>
      <c r="EJ31" s="75"/>
      <c r="EK31" s="75"/>
      <c r="EL31" s="75"/>
      <c r="EM31" s="75"/>
      <c r="EN31" s="75"/>
      <c r="EO31" s="75"/>
      <c r="EP31" s="75"/>
      <c r="EQ31" s="75"/>
      <c r="ER31" s="75"/>
      <c r="ES31" s="75"/>
      <c r="ET31" s="75"/>
      <c r="EU31" s="75"/>
      <c r="EV31" s="75"/>
      <c r="EW31" s="75"/>
      <c r="EX31" s="75"/>
      <c r="EY31" s="75"/>
      <c r="EZ31" s="75"/>
      <c r="FA31" s="75"/>
      <c r="FB31" s="75"/>
      <c r="FC31" s="75"/>
      <c r="FD31" s="75"/>
      <c r="FE31" s="75"/>
      <c r="FF31" s="75"/>
      <c r="FG31" s="75"/>
      <c r="FH31" s="75"/>
      <c r="FI31" s="75"/>
      <c r="FJ31" s="75"/>
      <c r="FK31" s="75"/>
      <c r="FL31" s="75"/>
      <c r="FM31" s="75"/>
      <c r="FN31" s="75"/>
      <c r="FO31" s="75"/>
      <c r="FP31" s="75"/>
      <c r="FQ31" s="75"/>
      <c r="FR31" s="75"/>
      <c r="FS31" s="75"/>
      <c r="FT31" s="75"/>
      <c r="FU31" s="75"/>
      <c r="FV31" s="75"/>
      <c r="FW31" s="75"/>
      <c r="FX31" s="75"/>
      <c r="FY31" s="75"/>
      <c r="FZ31" s="75"/>
      <c r="GA31" s="75"/>
      <c r="GB31" s="75"/>
      <c r="GC31" s="75"/>
      <c r="GD31" s="75"/>
      <c r="GE31" s="75"/>
      <c r="GF31" s="75"/>
      <c r="GG31" s="75"/>
      <c r="GH31" s="75"/>
      <c r="GI31" s="75"/>
      <c r="GJ31" s="75"/>
      <c r="GK31" s="75"/>
      <c r="GL31" s="75"/>
      <c r="GM31" s="75"/>
      <c r="GN31" s="75"/>
      <c r="GO31" s="75"/>
      <c r="GP31" s="75"/>
      <c r="GQ31" s="75"/>
      <c r="GR31" s="75"/>
      <c r="GS31" s="75"/>
      <c r="GT31" s="75"/>
      <c r="GU31" s="75"/>
      <c r="GV31" s="75"/>
      <c r="GW31" s="75"/>
      <c r="GX31" s="75"/>
      <c r="GY31" s="75"/>
      <c r="GZ31" s="75"/>
      <c r="HA31" s="75"/>
      <c r="HB31" s="75"/>
      <c r="HC31" s="75"/>
      <c r="HD31" s="75"/>
      <c r="HE31" s="75"/>
      <c r="HF31" s="75"/>
      <c r="HG31" s="75"/>
      <c r="HH31" s="75"/>
      <c r="HI31" s="75"/>
      <c r="HJ31" s="75"/>
      <c r="HK31" s="75"/>
      <c r="HL31" s="75"/>
      <c r="HM31" s="75"/>
      <c r="HN31" s="75"/>
      <c r="HO31" s="75"/>
      <c r="HP31" s="75"/>
      <c r="HQ31" s="75"/>
      <c r="HR31" s="75"/>
      <c r="HS31" s="75"/>
      <c r="HT31" s="75"/>
      <c r="HU31" s="75"/>
      <c r="HV31" s="75"/>
      <c r="HW31" s="75"/>
      <c r="HX31" s="75"/>
      <c r="HY31" s="75"/>
      <c r="HZ31" s="75"/>
      <c r="IA31" s="75"/>
      <c r="IB31" s="75"/>
      <c r="IC31" s="75"/>
      <c r="ID31" s="75"/>
      <c r="IE31" s="75"/>
      <c r="IF31" s="75"/>
      <c r="IG31" s="75"/>
      <c r="IH31" s="75"/>
      <c r="II31" s="75"/>
      <c r="IJ31" s="75"/>
      <c r="IK31" s="75"/>
      <c r="IL31" s="75"/>
      <c r="IM31" s="75"/>
      <c r="IN31" s="75"/>
      <c r="IO31" s="75"/>
      <c r="IP31" s="75"/>
      <c r="IQ31" s="75"/>
      <c r="IR31" s="75"/>
      <c r="IS31" s="75"/>
      <c r="IT31" s="75"/>
      <c r="IU31" s="75"/>
      <c r="IV31" s="75"/>
    </row>
    <row r="32" spans="1:256" ht="40.950000000000003" customHeight="1" x14ac:dyDescent="0.3">
      <c r="A32" s="85" t="s">
        <v>21</v>
      </c>
      <c r="B32" s="86" t="s">
        <v>57</v>
      </c>
      <c r="C32" s="105">
        <f>SUM(C30:C31)</f>
        <v>61005</v>
      </c>
      <c r="D32" s="105">
        <f>D30+D31</f>
        <v>71887</v>
      </c>
      <c r="E32" s="105">
        <f>E30+E31</f>
        <v>78233</v>
      </c>
      <c r="F32" s="105">
        <f>SUM(F30:F31)</f>
        <v>79349</v>
      </c>
      <c r="G32" s="105">
        <f>SUM(G30:G31)</f>
        <v>80843</v>
      </c>
      <c r="H32" s="88"/>
      <c r="I32" s="89"/>
      <c r="J32" s="89"/>
      <c r="K32" s="89"/>
      <c r="L32" s="89"/>
      <c r="M32" s="89"/>
      <c r="N32" s="89"/>
      <c r="O32" s="89"/>
      <c r="P32" s="89"/>
      <c r="Q32" s="89"/>
      <c r="R32" s="89"/>
      <c r="S32" s="89"/>
      <c r="T32" s="89"/>
      <c r="U32" s="89"/>
      <c r="V32" s="89"/>
      <c r="W32" s="89"/>
      <c r="X32" s="89"/>
      <c r="Y32" s="89"/>
      <c r="Z32" s="89"/>
      <c r="AA32" s="89"/>
      <c r="AB32" s="89"/>
      <c r="AC32" s="89"/>
      <c r="AD32" s="89"/>
      <c r="AE32" s="89"/>
      <c r="AF32" s="89"/>
      <c r="AG32" s="89"/>
      <c r="AH32" s="89"/>
      <c r="AI32" s="89"/>
      <c r="AJ32" s="89"/>
      <c r="AK32" s="89"/>
      <c r="AL32" s="89"/>
      <c r="AM32" s="89"/>
      <c r="AN32" s="89"/>
      <c r="AO32" s="89"/>
      <c r="AP32" s="89"/>
      <c r="AQ32" s="89"/>
      <c r="AR32" s="89"/>
      <c r="AS32" s="89"/>
      <c r="AT32" s="89"/>
      <c r="AU32" s="89"/>
      <c r="AV32" s="89"/>
      <c r="AW32" s="89"/>
      <c r="AX32" s="89"/>
      <c r="AY32" s="89"/>
      <c r="AZ32" s="89"/>
      <c r="BA32" s="89"/>
      <c r="BB32" s="89"/>
      <c r="BC32" s="89"/>
      <c r="BD32" s="89"/>
      <c r="BE32" s="89"/>
      <c r="BF32" s="89"/>
      <c r="BG32" s="89"/>
      <c r="BH32" s="89"/>
      <c r="BI32" s="89"/>
      <c r="BJ32" s="89"/>
      <c r="BK32" s="89"/>
      <c r="BL32" s="89"/>
      <c r="BM32" s="89"/>
      <c r="BN32" s="89"/>
      <c r="BO32" s="89"/>
      <c r="BP32" s="89"/>
      <c r="BQ32" s="89"/>
      <c r="BR32" s="89"/>
      <c r="BS32" s="89"/>
      <c r="BT32" s="89"/>
      <c r="BU32" s="89"/>
      <c r="BV32" s="89"/>
      <c r="BW32" s="89"/>
      <c r="BX32" s="89"/>
      <c r="BY32" s="89"/>
      <c r="BZ32" s="89"/>
      <c r="CA32" s="89"/>
      <c r="CB32" s="89"/>
      <c r="CC32" s="89"/>
      <c r="CD32" s="89"/>
      <c r="CE32" s="89"/>
      <c r="CF32" s="89"/>
      <c r="CG32" s="89"/>
      <c r="CH32" s="89"/>
      <c r="CI32" s="89"/>
      <c r="CJ32" s="89"/>
      <c r="CK32" s="89"/>
      <c r="CL32" s="89"/>
      <c r="CM32" s="89"/>
      <c r="CN32" s="89"/>
      <c r="CO32" s="89"/>
      <c r="CP32" s="89"/>
      <c r="CQ32" s="89"/>
      <c r="CR32" s="89"/>
      <c r="CS32" s="89"/>
      <c r="CT32" s="89"/>
      <c r="CU32" s="89"/>
      <c r="CV32" s="89"/>
      <c r="CW32" s="89"/>
      <c r="CX32" s="89"/>
      <c r="CY32" s="89"/>
      <c r="CZ32" s="89"/>
      <c r="DA32" s="89"/>
      <c r="DB32" s="89"/>
      <c r="DC32" s="89"/>
      <c r="DD32" s="89"/>
      <c r="DE32" s="89"/>
      <c r="DF32" s="89"/>
      <c r="DG32" s="89"/>
      <c r="DH32" s="89"/>
      <c r="DI32" s="89"/>
      <c r="DJ32" s="89"/>
      <c r="DK32" s="89"/>
      <c r="DL32" s="89"/>
      <c r="DM32" s="89"/>
      <c r="DN32" s="89"/>
      <c r="DO32" s="89"/>
      <c r="DP32" s="89"/>
      <c r="DQ32" s="89"/>
      <c r="DR32" s="89"/>
      <c r="DS32" s="89"/>
      <c r="DT32" s="89"/>
      <c r="DU32" s="89"/>
      <c r="DV32" s="89"/>
      <c r="DW32" s="89"/>
      <c r="DX32" s="89"/>
      <c r="DY32" s="89"/>
      <c r="DZ32" s="89"/>
      <c r="EA32" s="89"/>
      <c r="EB32" s="89"/>
      <c r="EC32" s="89"/>
      <c r="ED32" s="89"/>
      <c r="EE32" s="89"/>
      <c r="EF32" s="89"/>
      <c r="EG32" s="89"/>
      <c r="EH32" s="89"/>
      <c r="EI32" s="89"/>
      <c r="EJ32" s="89"/>
      <c r="EK32" s="89"/>
      <c r="EL32" s="89"/>
      <c r="EM32" s="89"/>
      <c r="EN32" s="89"/>
      <c r="EO32" s="89"/>
      <c r="EP32" s="89"/>
      <c r="EQ32" s="89"/>
      <c r="ER32" s="89"/>
      <c r="ES32" s="89"/>
      <c r="ET32" s="89"/>
      <c r="EU32" s="89"/>
      <c r="EV32" s="89"/>
      <c r="EW32" s="89"/>
      <c r="EX32" s="89"/>
      <c r="EY32" s="89"/>
      <c r="EZ32" s="89"/>
      <c r="FA32" s="89"/>
      <c r="FB32" s="89"/>
      <c r="FC32" s="89"/>
      <c r="FD32" s="89"/>
      <c r="FE32" s="89"/>
      <c r="FF32" s="89"/>
      <c r="FG32" s="89"/>
      <c r="FH32" s="89"/>
      <c r="FI32" s="89"/>
      <c r="FJ32" s="89"/>
      <c r="FK32" s="89"/>
      <c r="FL32" s="89"/>
      <c r="FM32" s="89"/>
      <c r="FN32" s="89"/>
      <c r="FO32" s="89"/>
      <c r="FP32" s="89"/>
      <c r="FQ32" s="89"/>
      <c r="FR32" s="89"/>
      <c r="FS32" s="89"/>
      <c r="FT32" s="89"/>
      <c r="FU32" s="89"/>
      <c r="FV32" s="89"/>
      <c r="FW32" s="89"/>
      <c r="FX32" s="89"/>
      <c r="FY32" s="89"/>
      <c r="FZ32" s="89"/>
      <c r="GA32" s="89"/>
      <c r="GB32" s="89"/>
      <c r="GC32" s="89"/>
      <c r="GD32" s="89"/>
      <c r="GE32" s="89"/>
      <c r="GF32" s="89"/>
      <c r="GG32" s="89"/>
      <c r="GH32" s="89"/>
      <c r="GI32" s="89"/>
      <c r="GJ32" s="89"/>
      <c r="GK32" s="89"/>
      <c r="GL32" s="89"/>
      <c r="GM32" s="89"/>
      <c r="GN32" s="89"/>
      <c r="GO32" s="89"/>
      <c r="GP32" s="89"/>
      <c r="GQ32" s="89"/>
      <c r="GR32" s="89"/>
      <c r="GS32" s="89"/>
      <c r="GT32" s="89"/>
      <c r="GU32" s="89"/>
      <c r="GV32" s="89"/>
      <c r="GW32" s="89"/>
      <c r="GX32" s="89"/>
      <c r="GY32" s="89"/>
      <c r="GZ32" s="89"/>
      <c r="HA32" s="89"/>
      <c r="HB32" s="89"/>
      <c r="HC32" s="89"/>
      <c r="HD32" s="89"/>
      <c r="HE32" s="89"/>
      <c r="HF32" s="89"/>
      <c r="HG32" s="89"/>
      <c r="HH32" s="89"/>
      <c r="HI32" s="89"/>
      <c r="HJ32" s="89"/>
      <c r="HK32" s="89"/>
      <c r="HL32" s="89"/>
      <c r="HM32" s="89"/>
      <c r="HN32" s="89"/>
      <c r="HO32" s="89"/>
      <c r="HP32" s="89"/>
      <c r="HQ32" s="89"/>
      <c r="HR32" s="89"/>
      <c r="HS32" s="89"/>
      <c r="HT32" s="89"/>
      <c r="HU32" s="89"/>
      <c r="HV32" s="89"/>
      <c r="HW32" s="89"/>
      <c r="HX32" s="89"/>
      <c r="HY32" s="89"/>
      <c r="HZ32" s="89"/>
      <c r="IA32" s="89"/>
      <c r="IB32" s="89"/>
      <c r="IC32" s="89"/>
      <c r="ID32" s="89"/>
      <c r="IE32" s="89"/>
      <c r="IF32" s="89"/>
      <c r="IG32" s="89"/>
      <c r="IH32" s="89"/>
      <c r="II32" s="89"/>
      <c r="IJ32" s="89"/>
      <c r="IK32" s="89"/>
      <c r="IL32" s="89"/>
      <c r="IM32" s="89"/>
      <c r="IN32" s="89"/>
      <c r="IO32" s="89"/>
      <c r="IP32" s="89"/>
      <c r="IQ32" s="89"/>
      <c r="IR32" s="89"/>
      <c r="IS32" s="89"/>
      <c r="IT32" s="89"/>
      <c r="IU32" s="89"/>
      <c r="IV32" s="89"/>
    </row>
    <row r="33" spans="1:256" ht="24" customHeight="1" x14ac:dyDescent="0.25">
      <c r="A33" s="716" t="s">
        <v>58</v>
      </c>
      <c r="B33" s="716"/>
      <c r="C33" s="716"/>
      <c r="D33" s="716"/>
      <c r="E33" s="716"/>
      <c r="F33" s="716"/>
      <c r="G33" s="716"/>
      <c r="H33" s="716"/>
      <c r="I33" s="68"/>
      <c r="J33" s="90"/>
      <c r="K33" s="90"/>
      <c r="L33" s="90"/>
      <c r="M33" s="90"/>
      <c r="N33" s="66"/>
      <c r="O33" s="66"/>
      <c r="P33" s="66"/>
      <c r="Q33" s="66"/>
      <c r="R33" s="66"/>
      <c r="S33" s="66"/>
      <c r="T33" s="66"/>
      <c r="U33" s="66"/>
      <c r="V33" s="66"/>
      <c r="W33" s="66"/>
      <c r="X33" s="66"/>
      <c r="Y33" s="66"/>
      <c r="Z33" s="66"/>
      <c r="AA33" s="66"/>
      <c r="AB33" s="66"/>
      <c r="AC33" s="66"/>
      <c r="AD33" s="66"/>
      <c r="AE33" s="66"/>
      <c r="AF33" s="66"/>
      <c r="AG33" s="66"/>
      <c r="AH33" s="66"/>
      <c r="AI33" s="66"/>
      <c r="AJ33" s="66"/>
      <c r="AK33" s="66"/>
      <c r="AL33" s="66"/>
      <c r="AM33" s="66"/>
      <c r="AN33" s="66"/>
      <c r="AO33" s="66"/>
      <c r="AP33" s="66"/>
      <c r="AQ33" s="66"/>
      <c r="AR33" s="66"/>
      <c r="AS33" s="66"/>
      <c r="AT33" s="66"/>
      <c r="AU33" s="66"/>
      <c r="AV33" s="66"/>
      <c r="AW33" s="66"/>
      <c r="AX33" s="66"/>
      <c r="AY33" s="66"/>
      <c r="AZ33" s="66"/>
      <c r="BA33" s="66"/>
      <c r="BB33" s="66"/>
      <c r="BC33" s="66"/>
      <c r="BD33" s="66"/>
      <c r="BE33" s="66"/>
      <c r="BF33" s="66"/>
      <c r="BG33" s="66"/>
      <c r="BH33" s="66"/>
      <c r="BI33" s="66"/>
      <c r="BJ33" s="66"/>
      <c r="BK33" s="66"/>
      <c r="BL33" s="66"/>
      <c r="BM33" s="66"/>
      <c r="BN33" s="66"/>
      <c r="BO33" s="66"/>
      <c r="BP33" s="66"/>
      <c r="BQ33" s="66"/>
      <c r="BR33" s="66"/>
      <c r="BS33" s="66"/>
      <c r="BT33" s="66"/>
      <c r="BU33" s="66"/>
      <c r="BV33" s="66"/>
      <c r="BW33" s="66"/>
      <c r="BX33" s="66"/>
      <c r="BY33" s="66"/>
      <c r="BZ33" s="66"/>
      <c r="CA33" s="66"/>
      <c r="CB33" s="66"/>
      <c r="CC33" s="66"/>
      <c r="CD33" s="66"/>
      <c r="CE33" s="66"/>
      <c r="CF33" s="66"/>
      <c r="CG33" s="66"/>
      <c r="CH33" s="66"/>
      <c r="CI33" s="66"/>
      <c r="CJ33" s="66"/>
      <c r="CK33" s="66"/>
      <c r="CL33" s="66"/>
      <c r="CM33" s="66"/>
      <c r="CN33" s="66"/>
      <c r="CO33" s="66"/>
      <c r="CP33" s="66"/>
      <c r="CQ33" s="66"/>
      <c r="CR33" s="66"/>
      <c r="CS33" s="66"/>
      <c r="CT33" s="66"/>
      <c r="CU33" s="66"/>
      <c r="CV33" s="66"/>
      <c r="CW33" s="66"/>
      <c r="CX33" s="66"/>
      <c r="CY33" s="66"/>
      <c r="CZ33" s="66"/>
      <c r="DA33" s="66"/>
      <c r="DB33" s="66"/>
      <c r="DC33" s="66"/>
      <c r="DD33" s="66"/>
      <c r="DE33" s="66"/>
      <c r="DF33" s="66"/>
      <c r="DG33" s="66"/>
      <c r="DH33" s="66"/>
      <c r="DI33" s="66"/>
      <c r="DJ33" s="66"/>
      <c r="DK33" s="66"/>
      <c r="DL33" s="66"/>
      <c r="DM33" s="66"/>
      <c r="DN33" s="66"/>
      <c r="DO33" s="66"/>
      <c r="DP33" s="66"/>
      <c r="DQ33" s="66"/>
      <c r="DR33" s="66"/>
      <c r="DS33" s="66"/>
      <c r="DT33" s="66"/>
      <c r="DU33" s="66"/>
      <c r="DV33" s="66"/>
      <c r="DW33" s="66"/>
      <c r="DX33" s="66"/>
      <c r="DY33" s="66"/>
      <c r="DZ33" s="66"/>
      <c r="EA33" s="66"/>
      <c r="EB33" s="66"/>
      <c r="EC33" s="66"/>
      <c r="ED33" s="66"/>
      <c r="EE33" s="66"/>
      <c r="EF33" s="66"/>
      <c r="EG33" s="66"/>
      <c r="EH33" s="66"/>
      <c r="EI33" s="66"/>
      <c r="EJ33" s="66"/>
      <c r="EK33" s="66"/>
      <c r="EL33" s="66"/>
      <c r="EM33" s="66"/>
      <c r="EN33" s="66"/>
      <c r="EO33" s="66"/>
      <c r="EP33" s="66"/>
      <c r="EQ33" s="66"/>
      <c r="ER33" s="66"/>
      <c r="ES33" s="66"/>
      <c r="ET33" s="66"/>
      <c r="EU33" s="66"/>
      <c r="EV33" s="66"/>
      <c r="EW33" s="66"/>
      <c r="EX33" s="66"/>
      <c r="EY33" s="66"/>
      <c r="EZ33" s="66"/>
      <c r="FA33" s="66"/>
      <c r="FB33" s="66"/>
      <c r="FC33" s="66"/>
      <c r="FD33" s="66"/>
      <c r="FE33" s="66"/>
      <c r="FF33" s="66"/>
      <c r="FG33" s="66"/>
      <c r="FH33" s="66"/>
      <c r="FI33" s="66"/>
      <c r="FJ33" s="66"/>
      <c r="FK33" s="66"/>
      <c r="FL33" s="66"/>
      <c r="FM33" s="66"/>
      <c r="FN33" s="66"/>
      <c r="FO33" s="66"/>
      <c r="FP33" s="66"/>
      <c r="FQ33" s="66"/>
      <c r="FR33" s="66"/>
      <c r="FS33" s="66"/>
      <c r="FT33" s="66"/>
      <c r="FU33" s="66"/>
      <c r="FV33" s="66"/>
      <c r="FW33" s="66"/>
      <c r="FX33" s="66"/>
      <c r="FY33" s="66"/>
      <c r="FZ33" s="66"/>
      <c r="GA33" s="66"/>
      <c r="GB33" s="66"/>
      <c r="GC33" s="66"/>
      <c r="GD33" s="66"/>
      <c r="GE33" s="66"/>
      <c r="GF33" s="66"/>
      <c r="GG33" s="66"/>
      <c r="GH33" s="66"/>
      <c r="GI33" s="66"/>
      <c r="GJ33" s="66"/>
      <c r="GK33" s="66"/>
      <c r="GL33" s="66"/>
      <c r="GM33" s="66"/>
      <c r="GN33" s="66"/>
      <c r="GO33" s="66"/>
      <c r="GP33" s="66"/>
      <c r="GQ33" s="66"/>
      <c r="GR33" s="66"/>
      <c r="GS33" s="66"/>
      <c r="GT33" s="66"/>
      <c r="GU33" s="66"/>
      <c r="GV33" s="66"/>
      <c r="GW33" s="66"/>
      <c r="GX33" s="66"/>
      <c r="GY33" s="66"/>
      <c r="GZ33" s="66"/>
      <c r="HA33" s="66"/>
      <c r="HB33" s="66"/>
      <c r="HC33" s="66"/>
      <c r="HD33" s="66"/>
      <c r="HE33" s="66"/>
      <c r="HF33" s="66"/>
      <c r="HG33" s="66"/>
      <c r="HH33" s="66"/>
      <c r="HI33" s="66"/>
      <c r="HJ33" s="66"/>
      <c r="HK33" s="66"/>
      <c r="HL33" s="66"/>
      <c r="HM33" s="66"/>
      <c r="HN33" s="66"/>
      <c r="HO33" s="66"/>
      <c r="HP33" s="66"/>
      <c r="HQ33" s="66"/>
      <c r="HR33" s="66"/>
      <c r="HS33" s="66"/>
      <c r="HT33" s="66"/>
      <c r="HU33" s="66"/>
      <c r="HV33" s="66"/>
      <c r="HW33" s="66"/>
      <c r="HX33" s="66"/>
      <c r="HY33" s="66"/>
      <c r="HZ33" s="66"/>
      <c r="IA33" s="66"/>
      <c r="IB33" s="66"/>
      <c r="IC33" s="66"/>
      <c r="ID33" s="66"/>
      <c r="IE33" s="66"/>
      <c r="IF33" s="66"/>
      <c r="IG33" s="66"/>
      <c r="IH33" s="66"/>
      <c r="II33" s="66"/>
      <c r="IJ33" s="66"/>
      <c r="IK33" s="66"/>
      <c r="IL33" s="66"/>
      <c r="IM33" s="66"/>
      <c r="IN33" s="66"/>
      <c r="IO33" s="66"/>
      <c r="IP33" s="66"/>
      <c r="IQ33" s="66"/>
      <c r="IR33" s="66"/>
      <c r="IS33" s="66"/>
      <c r="IT33" s="66"/>
      <c r="IU33" s="66"/>
      <c r="IV33" s="66"/>
    </row>
    <row r="34" spans="1:256" ht="26.4" customHeight="1" x14ac:dyDescent="0.3">
      <c r="A34" s="64" t="s">
        <v>2</v>
      </c>
      <c r="B34" s="75"/>
      <c r="C34" s="75"/>
      <c r="D34" s="75"/>
      <c r="E34" s="75"/>
      <c r="F34" s="75"/>
      <c r="G34" s="75"/>
      <c r="H34" s="75"/>
      <c r="I34" s="75"/>
      <c r="J34" s="75"/>
      <c r="K34" s="75"/>
      <c r="L34" s="75"/>
      <c r="M34" s="75"/>
      <c r="N34" s="75"/>
      <c r="O34" s="75"/>
      <c r="P34" s="75"/>
      <c r="Q34" s="75"/>
      <c r="R34" s="75"/>
      <c r="S34" s="75"/>
      <c r="T34" s="75"/>
      <c r="U34" s="75"/>
      <c r="V34" s="75"/>
      <c r="W34" s="75"/>
      <c r="X34" s="75"/>
      <c r="Y34" s="75"/>
      <c r="Z34" s="75"/>
      <c r="AA34" s="75"/>
      <c r="AB34" s="75"/>
      <c r="AC34" s="75"/>
      <c r="AD34" s="75"/>
      <c r="AE34" s="75"/>
      <c r="AF34" s="75"/>
      <c r="AG34" s="75"/>
      <c r="AH34" s="75"/>
      <c r="AI34" s="75"/>
      <c r="AJ34" s="75"/>
      <c r="AK34" s="75"/>
      <c r="AL34" s="75"/>
      <c r="AM34" s="75"/>
      <c r="AN34" s="75"/>
      <c r="AO34" s="75"/>
      <c r="AP34" s="75"/>
      <c r="AQ34" s="75"/>
      <c r="AR34" s="75"/>
      <c r="AS34" s="75"/>
      <c r="AT34" s="75"/>
      <c r="AU34" s="75"/>
      <c r="AV34" s="75"/>
      <c r="AW34" s="75"/>
      <c r="AX34" s="75"/>
      <c r="AY34" s="75"/>
      <c r="AZ34" s="75"/>
      <c r="BA34" s="75"/>
      <c r="BB34" s="75"/>
      <c r="BC34" s="75"/>
      <c r="BD34" s="75"/>
      <c r="BE34" s="75"/>
      <c r="BF34" s="75"/>
      <c r="BG34" s="75"/>
      <c r="BH34" s="75"/>
      <c r="BI34" s="75"/>
      <c r="BJ34" s="75"/>
      <c r="BK34" s="75"/>
      <c r="BL34" s="75"/>
      <c r="BM34" s="75"/>
      <c r="BN34" s="75"/>
      <c r="BO34" s="75"/>
      <c r="BP34" s="75"/>
      <c r="BQ34" s="75"/>
      <c r="BR34" s="75"/>
      <c r="BS34" s="75"/>
      <c r="BT34" s="75"/>
      <c r="BU34" s="75"/>
      <c r="BV34" s="75"/>
      <c r="BW34" s="75"/>
      <c r="BX34" s="75"/>
      <c r="BY34" s="75"/>
      <c r="BZ34" s="75"/>
      <c r="CA34" s="75"/>
      <c r="CB34" s="75"/>
      <c r="CC34" s="75"/>
      <c r="CD34" s="75"/>
      <c r="CE34" s="75"/>
      <c r="CF34" s="75"/>
      <c r="CG34" s="75"/>
      <c r="CH34" s="75"/>
      <c r="CI34" s="75"/>
      <c r="CJ34" s="75"/>
      <c r="CK34" s="75"/>
      <c r="CL34" s="75"/>
      <c r="CM34" s="75"/>
      <c r="CN34" s="75"/>
      <c r="CO34" s="75"/>
      <c r="CP34" s="75"/>
      <c r="CQ34" s="75"/>
      <c r="CR34" s="75"/>
      <c r="CS34" s="75"/>
      <c r="CT34" s="75"/>
      <c r="CU34" s="75"/>
      <c r="CV34" s="75"/>
      <c r="CW34" s="75"/>
      <c r="CX34" s="75"/>
      <c r="CY34" s="75"/>
      <c r="CZ34" s="75"/>
      <c r="DA34" s="75"/>
      <c r="DB34" s="75"/>
      <c r="DC34" s="75"/>
      <c r="DD34" s="75"/>
      <c r="DE34" s="75"/>
      <c r="DF34" s="75"/>
      <c r="DG34" s="75"/>
      <c r="DH34" s="75"/>
      <c r="DI34" s="75"/>
      <c r="DJ34" s="75"/>
      <c r="DK34" s="75"/>
      <c r="DL34" s="75"/>
      <c r="DM34" s="75"/>
      <c r="DN34" s="75"/>
      <c r="DO34" s="75"/>
      <c r="DP34" s="75"/>
      <c r="DQ34" s="75"/>
      <c r="DR34" s="75"/>
      <c r="DS34" s="75"/>
      <c r="DT34" s="75"/>
      <c r="DU34" s="75"/>
      <c r="DV34" s="75"/>
      <c r="DW34" s="75"/>
      <c r="DX34" s="75"/>
      <c r="DY34" s="75"/>
      <c r="DZ34" s="75"/>
      <c r="EA34" s="75"/>
      <c r="EB34" s="75"/>
      <c r="EC34" s="75"/>
      <c r="ED34" s="75"/>
      <c r="EE34" s="75"/>
      <c r="EF34" s="75"/>
      <c r="EG34" s="75"/>
      <c r="EH34" s="75"/>
      <c r="EI34" s="75"/>
      <c r="EJ34" s="75"/>
      <c r="EK34" s="75"/>
      <c r="EL34" s="75"/>
      <c r="EM34" s="75"/>
      <c r="EN34" s="75"/>
      <c r="EO34" s="75"/>
      <c r="EP34" s="75"/>
      <c r="EQ34" s="75"/>
      <c r="ER34" s="75"/>
      <c r="ES34" s="75"/>
      <c r="ET34" s="75"/>
      <c r="EU34" s="75"/>
      <c r="EV34" s="75"/>
      <c r="EW34" s="75"/>
      <c r="EX34" s="75"/>
      <c r="EY34" s="75"/>
      <c r="EZ34" s="75"/>
      <c r="FA34" s="75"/>
      <c r="FB34" s="75"/>
      <c r="FC34" s="75"/>
      <c r="FD34" s="75"/>
      <c r="FE34" s="75"/>
      <c r="FF34" s="75"/>
      <c r="FG34" s="75"/>
      <c r="FH34" s="75"/>
      <c r="FI34" s="75"/>
      <c r="FJ34" s="75"/>
      <c r="FK34" s="75"/>
      <c r="FL34" s="75"/>
      <c r="FM34" s="75"/>
      <c r="FN34" s="75"/>
      <c r="FO34" s="75"/>
      <c r="FP34" s="75"/>
      <c r="FQ34" s="75"/>
      <c r="FR34" s="75"/>
      <c r="FS34" s="75"/>
      <c r="FT34" s="75"/>
      <c r="FU34" s="75"/>
      <c r="FV34" s="75"/>
      <c r="FW34" s="75"/>
      <c r="FX34" s="75"/>
      <c r="FY34" s="75"/>
      <c r="FZ34" s="75"/>
      <c r="GA34" s="75"/>
      <c r="GB34" s="75"/>
      <c r="GC34" s="75"/>
      <c r="GD34" s="75"/>
      <c r="GE34" s="75"/>
      <c r="GF34" s="75"/>
      <c r="GG34" s="75"/>
      <c r="GH34" s="75"/>
      <c r="GI34" s="75"/>
      <c r="GJ34" s="75"/>
      <c r="GK34" s="75"/>
      <c r="GL34" s="75"/>
      <c r="GM34" s="75"/>
      <c r="GN34" s="75"/>
      <c r="GO34" s="75"/>
      <c r="GP34" s="75"/>
      <c r="GQ34" s="75"/>
      <c r="GR34" s="75"/>
      <c r="GS34" s="75"/>
      <c r="GT34" s="75"/>
      <c r="GU34" s="75"/>
      <c r="GV34" s="75"/>
      <c r="GW34" s="75"/>
      <c r="GX34" s="75"/>
      <c r="GY34" s="75"/>
      <c r="GZ34" s="75"/>
      <c r="HA34" s="75"/>
      <c r="HB34" s="75"/>
      <c r="HC34" s="75"/>
      <c r="HD34" s="75"/>
      <c r="HE34" s="75"/>
      <c r="HF34" s="75"/>
      <c r="HG34" s="75"/>
      <c r="HH34" s="75"/>
      <c r="HI34" s="75"/>
      <c r="HJ34" s="75"/>
      <c r="HK34" s="75"/>
      <c r="HL34" s="75"/>
      <c r="HM34" s="75"/>
      <c r="HN34" s="75"/>
      <c r="HO34" s="75"/>
      <c r="HP34" s="75"/>
      <c r="HQ34" s="75"/>
      <c r="HR34" s="75"/>
      <c r="HS34" s="75"/>
      <c r="HT34" s="75"/>
      <c r="HU34" s="75"/>
      <c r="HV34" s="75"/>
      <c r="HW34" s="75"/>
      <c r="HX34" s="75"/>
      <c r="HY34" s="75"/>
      <c r="HZ34" s="75"/>
      <c r="IA34" s="75"/>
      <c r="IB34" s="75"/>
      <c r="IC34" s="75"/>
      <c r="ID34" s="75"/>
      <c r="IE34" s="75"/>
      <c r="IF34" s="75"/>
      <c r="IG34" s="75"/>
      <c r="IH34" s="75"/>
      <c r="II34" s="75"/>
      <c r="IJ34" s="75"/>
      <c r="IK34" s="75"/>
      <c r="IL34" s="75"/>
      <c r="IM34" s="75"/>
      <c r="IN34" s="75"/>
      <c r="IO34" s="75"/>
      <c r="IP34" s="75"/>
      <c r="IQ34" s="75"/>
      <c r="IR34" s="75"/>
      <c r="IS34" s="75"/>
      <c r="IT34" s="75"/>
      <c r="IU34" s="75"/>
      <c r="IV34" s="75"/>
    </row>
    <row r="35" spans="1:256" ht="26.4" customHeight="1" x14ac:dyDescent="0.3">
      <c r="A35" s="717" t="s">
        <v>52</v>
      </c>
      <c r="B35" s="717"/>
      <c r="C35" s="717"/>
      <c r="D35" s="717"/>
      <c r="E35" s="717"/>
      <c r="F35" s="717"/>
      <c r="G35" s="717"/>
      <c r="H35" s="717"/>
      <c r="I35" s="717"/>
      <c r="J35" s="717"/>
      <c r="K35" s="717"/>
      <c r="L35" s="75"/>
      <c r="M35" s="75"/>
      <c r="N35" s="75"/>
      <c r="O35" s="75"/>
      <c r="P35" s="75"/>
      <c r="Q35" s="75"/>
      <c r="R35" s="75"/>
      <c r="S35" s="75"/>
      <c r="T35" s="75"/>
      <c r="U35" s="75"/>
      <c r="V35" s="75"/>
      <c r="W35" s="75"/>
      <c r="X35" s="75"/>
      <c r="Y35" s="75"/>
      <c r="Z35" s="75"/>
      <c r="AA35" s="75"/>
      <c r="AB35" s="75"/>
      <c r="AC35" s="75"/>
      <c r="AD35" s="75"/>
      <c r="AE35" s="75"/>
      <c r="AF35" s="75"/>
      <c r="AG35" s="75"/>
      <c r="AH35" s="75"/>
      <c r="AI35" s="75"/>
      <c r="AJ35" s="75"/>
      <c r="AK35" s="75"/>
      <c r="AL35" s="75"/>
      <c r="AM35" s="75"/>
      <c r="AN35" s="75"/>
      <c r="AO35" s="75"/>
      <c r="AP35" s="75"/>
      <c r="AQ35" s="75"/>
      <c r="AR35" s="75"/>
      <c r="AS35" s="75"/>
      <c r="AT35" s="75"/>
      <c r="AU35" s="75"/>
      <c r="AV35" s="75"/>
      <c r="AW35" s="75"/>
      <c r="AX35" s="75"/>
      <c r="AY35" s="75"/>
      <c r="AZ35" s="75"/>
      <c r="BA35" s="75"/>
      <c r="BB35" s="75"/>
      <c r="BC35" s="75"/>
      <c r="BD35" s="75"/>
      <c r="BE35" s="75"/>
      <c r="BF35" s="75"/>
      <c r="BG35" s="75"/>
      <c r="BH35" s="75"/>
      <c r="BI35" s="75"/>
      <c r="BJ35" s="75"/>
      <c r="BK35" s="75"/>
      <c r="BL35" s="75"/>
      <c r="BM35" s="75"/>
      <c r="BN35" s="75"/>
      <c r="BO35" s="75"/>
      <c r="BP35" s="75"/>
      <c r="BQ35" s="75"/>
      <c r="BR35" s="75"/>
      <c r="BS35" s="75"/>
      <c r="BT35" s="75"/>
      <c r="BU35" s="75"/>
      <c r="BV35" s="75"/>
      <c r="BW35" s="75"/>
      <c r="BX35" s="75"/>
      <c r="BY35" s="75"/>
      <c r="BZ35" s="75"/>
      <c r="CA35" s="75"/>
      <c r="CB35" s="75"/>
      <c r="CC35" s="75"/>
      <c r="CD35" s="75"/>
      <c r="CE35" s="75"/>
      <c r="CF35" s="75"/>
      <c r="CG35" s="75"/>
      <c r="CH35" s="75"/>
      <c r="CI35" s="75"/>
      <c r="CJ35" s="75"/>
      <c r="CK35" s="75"/>
      <c r="CL35" s="75"/>
      <c r="CM35" s="75"/>
      <c r="CN35" s="75"/>
      <c r="CO35" s="75"/>
      <c r="CP35" s="75"/>
      <c r="CQ35" s="75"/>
      <c r="CR35" s="75"/>
      <c r="CS35" s="75"/>
      <c r="CT35" s="75"/>
      <c r="CU35" s="75"/>
      <c r="CV35" s="75"/>
      <c r="CW35" s="75"/>
      <c r="CX35" s="75"/>
      <c r="CY35" s="75"/>
      <c r="CZ35" s="75"/>
      <c r="DA35" s="75"/>
      <c r="DB35" s="75"/>
      <c r="DC35" s="75"/>
      <c r="DD35" s="75"/>
      <c r="DE35" s="75"/>
      <c r="DF35" s="75"/>
      <c r="DG35" s="75"/>
      <c r="DH35" s="75"/>
      <c r="DI35" s="75"/>
      <c r="DJ35" s="75"/>
      <c r="DK35" s="75"/>
      <c r="DL35" s="75"/>
      <c r="DM35" s="75"/>
      <c r="DN35" s="75"/>
      <c r="DO35" s="75"/>
      <c r="DP35" s="75"/>
      <c r="DQ35" s="75"/>
      <c r="DR35" s="75"/>
      <c r="DS35" s="75"/>
      <c r="DT35" s="75"/>
      <c r="DU35" s="75"/>
      <c r="DV35" s="75"/>
      <c r="DW35" s="75"/>
      <c r="DX35" s="75"/>
      <c r="DY35" s="75"/>
      <c r="DZ35" s="75"/>
      <c r="EA35" s="75"/>
      <c r="EB35" s="75"/>
      <c r="EC35" s="75"/>
      <c r="ED35" s="75"/>
      <c r="EE35" s="75"/>
      <c r="EF35" s="75"/>
      <c r="EG35" s="75"/>
      <c r="EH35" s="75"/>
      <c r="EI35" s="75"/>
      <c r="EJ35" s="75"/>
      <c r="EK35" s="75"/>
      <c r="EL35" s="75"/>
      <c r="EM35" s="75"/>
      <c r="EN35" s="75"/>
      <c r="EO35" s="75"/>
      <c r="EP35" s="75"/>
      <c r="EQ35" s="75"/>
      <c r="ER35" s="75"/>
      <c r="ES35" s="75"/>
      <c r="ET35" s="75"/>
      <c r="EU35" s="75"/>
      <c r="EV35" s="75"/>
      <c r="EW35" s="75"/>
      <c r="EX35" s="75"/>
      <c r="EY35" s="75"/>
      <c r="EZ35" s="75"/>
      <c r="FA35" s="75"/>
      <c r="FB35" s="75"/>
      <c r="FC35" s="75"/>
      <c r="FD35" s="75"/>
      <c r="FE35" s="75"/>
      <c r="FF35" s="75"/>
      <c r="FG35" s="75"/>
      <c r="FH35" s="75"/>
      <c r="FI35" s="75"/>
      <c r="FJ35" s="75"/>
      <c r="FK35" s="75"/>
      <c r="FL35" s="75"/>
      <c r="FM35" s="75"/>
      <c r="FN35" s="75"/>
      <c r="FO35" s="75"/>
      <c r="FP35" s="75"/>
      <c r="FQ35" s="75"/>
      <c r="FR35" s="75"/>
      <c r="FS35" s="75"/>
      <c r="FT35" s="75"/>
      <c r="FU35" s="75"/>
      <c r="FV35" s="75"/>
      <c r="FW35" s="75"/>
      <c r="FX35" s="75"/>
      <c r="FY35" s="75"/>
      <c r="FZ35" s="75"/>
      <c r="GA35" s="75"/>
      <c r="GB35" s="75"/>
      <c r="GC35" s="75"/>
      <c r="GD35" s="75"/>
      <c r="GE35" s="75"/>
      <c r="GF35" s="75"/>
      <c r="GG35" s="75"/>
      <c r="GH35" s="75"/>
      <c r="GI35" s="75"/>
      <c r="GJ35" s="75"/>
      <c r="GK35" s="75"/>
      <c r="GL35" s="75"/>
      <c r="GM35" s="75"/>
      <c r="GN35" s="75"/>
      <c r="GO35" s="75"/>
      <c r="GP35" s="75"/>
      <c r="GQ35" s="75"/>
      <c r="GR35" s="75"/>
      <c r="GS35" s="75"/>
      <c r="GT35" s="75"/>
      <c r="GU35" s="75"/>
      <c r="GV35" s="75"/>
      <c r="GW35" s="75"/>
      <c r="GX35" s="75"/>
      <c r="GY35" s="75"/>
      <c r="GZ35" s="75"/>
      <c r="HA35" s="75"/>
      <c r="HB35" s="75"/>
      <c r="HC35" s="75"/>
      <c r="HD35" s="75"/>
      <c r="HE35" s="75"/>
      <c r="HF35" s="75"/>
      <c r="HG35" s="75"/>
      <c r="HH35" s="75"/>
      <c r="HI35" s="75"/>
      <c r="HJ35" s="75"/>
      <c r="HK35" s="75"/>
      <c r="HL35" s="75"/>
      <c r="HM35" s="75"/>
      <c r="HN35" s="75"/>
      <c r="HO35" s="75"/>
      <c r="HP35" s="75"/>
      <c r="HQ35" s="75"/>
      <c r="HR35" s="75"/>
      <c r="HS35" s="75"/>
      <c r="HT35" s="75"/>
      <c r="HU35" s="75"/>
      <c r="HV35" s="75"/>
      <c r="HW35" s="75"/>
      <c r="HX35" s="75"/>
      <c r="HY35" s="75"/>
      <c r="HZ35" s="75"/>
      <c r="IA35" s="75"/>
      <c r="IB35" s="75"/>
      <c r="IC35" s="75"/>
      <c r="ID35" s="75"/>
      <c r="IE35" s="75"/>
      <c r="IF35" s="75"/>
      <c r="IG35" s="75"/>
      <c r="IH35" s="75"/>
      <c r="II35" s="75"/>
      <c r="IJ35" s="75"/>
      <c r="IK35" s="75"/>
      <c r="IL35" s="75"/>
      <c r="IM35" s="75"/>
      <c r="IN35" s="75"/>
      <c r="IO35" s="75"/>
      <c r="IP35" s="75"/>
      <c r="IQ35" s="75"/>
      <c r="IR35" s="75"/>
      <c r="IS35" s="75"/>
      <c r="IT35" s="75"/>
      <c r="IU35" s="75"/>
      <c r="IV35" s="75"/>
    </row>
    <row r="36" spans="1:256" ht="15.6" x14ac:dyDescent="0.3">
      <c r="A36" s="64" t="s">
        <v>63</v>
      </c>
      <c r="B36" s="75"/>
      <c r="C36" s="75"/>
      <c r="D36" s="75"/>
      <c r="E36" s="75"/>
      <c r="F36" s="75"/>
      <c r="G36" s="75"/>
      <c r="H36" s="75"/>
      <c r="I36" s="75"/>
      <c r="J36" s="75"/>
      <c r="K36" s="75"/>
      <c r="L36" s="75"/>
      <c r="M36" s="75"/>
      <c r="N36" s="75"/>
      <c r="O36" s="75"/>
      <c r="P36" s="75"/>
      <c r="Q36" s="75"/>
      <c r="R36" s="75"/>
      <c r="S36" s="75"/>
      <c r="T36" s="75"/>
      <c r="U36" s="75"/>
      <c r="V36" s="75"/>
      <c r="W36" s="75"/>
      <c r="X36" s="75"/>
      <c r="Y36" s="75"/>
      <c r="Z36" s="75"/>
      <c r="AA36" s="75"/>
      <c r="AB36" s="75"/>
      <c r="AC36" s="75"/>
      <c r="AD36" s="75"/>
      <c r="AE36" s="75"/>
      <c r="AF36" s="75"/>
      <c r="AG36" s="75"/>
      <c r="AH36" s="75"/>
      <c r="AI36" s="75"/>
      <c r="AJ36" s="75"/>
      <c r="AK36" s="75"/>
      <c r="AL36" s="75"/>
      <c r="AM36" s="75"/>
      <c r="AN36" s="75"/>
      <c r="AO36" s="75"/>
      <c r="AP36" s="75"/>
      <c r="AQ36" s="75"/>
      <c r="AR36" s="75"/>
      <c r="AS36" s="75"/>
      <c r="AT36" s="75"/>
      <c r="AU36" s="75"/>
      <c r="AV36" s="75"/>
      <c r="AW36" s="75"/>
      <c r="AX36" s="75"/>
      <c r="AY36" s="75"/>
      <c r="AZ36" s="75"/>
      <c r="BA36" s="75"/>
      <c r="BB36" s="75"/>
      <c r="BC36" s="75"/>
      <c r="BD36" s="75"/>
      <c r="BE36" s="75"/>
      <c r="BF36" s="75"/>
      <c r="BG36" s="75"/>
      <c r="BH36" s="75"/>
      <c r="BI36" s="75"/>
      <c r="BJ36" s="75"/>
      <c r="BK36" s="75"/>
      <c r="BL36" s="75"/>
      <c r="BM36" s="75"/>
      <c r="BN36" s="75"/>
      <c r="BO36" s="75"/>
      <c r="BP36" s="75"/>
      <c r="BQ36" s="75"/>
      <c r="BR36" s="75"/>
      <c r="BS36" s="75"/>
      <c r="BT36" s="75"/>
      <c r="BU36" s="75"/>
      <c r="BV36" s="75"/>
      <c r="BW36" s="75"/>
      <c r="BX36" s="75"/>
      <c r="BY36" s="75"/>
      <c r="BZ36" s="75"/>
      <c r="CA36" s="75"/>
      <c r="CB36" s="75"/>
      <c r="CC36" s="75"/>
      <c r="CD36" s="75"/>
      <c r="CE36" s="75"/>
      <c r="CF36" s="75"/>
      <c r="CG36" s="75"/>
      <c r="CH36" s="75"/>
      <c r="CI36" s="75"/>
      <c r="CJ36" s="75"/>
      <c r="CK36" s="75"/>
      <c r="CL36" s="75"/>
      <c r="CM36" s="75"/>
      <c r="CN36" s="75"/>
      <c r="CO36" s="75"/>
      <c r="CP36" s="75"/>
      <c r="CQ36" s="75"/>
      <c r="CR36" s="75"/>
      <c r="CS36" s="75"/>
      <c r="CT36" s="75"/>
      <c r="CU36" s="75"/>
      <c r="CV36" s="75"/>
      <c r="CW36" s="75"/>
      <c r="CX36" s="75"/>
      <c r="CY36" s="75"/>
      <c r="CZ36" s="75"/>
      <c r="DA36" s="75"/>
      <c r="DB36" s="75"/>
      <c r="DC36" s="75"/>
      <c r="DD36" s="75"/>
      <c r="DE36" s="75"/>
      <c r="DF36" s="75"/>
      <c r="DG36" s="75"/>
      <c r="DH36" s="75"/>
      <c r="DI36" s="75"/>
      <c r="DJ36" s="75"/>
      <c r="DK36" s="75"/>
      <c r="DL36" s="75"/>
      <c r="DM36" s="75"/>
      <c r="DN36" s="75"/>
      <c r="DO36" s="75"/>
      <c r="DP36" s="75"/>
      <c r="DQ36" s="75"/>
      <c r="DR36" s="75"/>
      <c r="DS36" s="75"/>
      <c r="DT36" s="75"/>
      <c r="DU36" s="75"/>
      <c r="DV36" s="75"/>
      <c r="DW36" s="75"/>
      <c r="DX36" s="75"/>
      <c r="DY36" s="75"/>
      <c r="DZ36" s="75"/>
      <c r="EA36" s="75"/>
      <c r="EB36" s="75"/>
      <c r="EC36" s="75"/>
      <c r="ED36" s="75"/>
      <c r="EE36" s="75"/>
      <c r="EF36" s="75"/>
      <c r="EG36" s="75"/>
      <c r="EH36" s="75"/>
      <c r="EI36" s="75"/>
      <c r="EJ36" s="75"/>
      <c r="EK36" s="75"/>
      <c r="EL36" s="75"/>
      <c r="EM36" s="75"/>
      <c r="EN36" s="75"/>
      <c r="EO36" s="75"/>
      <c r="EP36" s="75"/>
      <c r="EQ36" s="75"/>
      <c r="ER36" s="75"/>
      <c r="ES36" s="75"/>
      <c r="ET36" s="75"/>
      <c r="EU36" s="75"/>
      <c r="EV36" s="75"/>
      <c r="EW36" s="75"/>
      <c r="EX36" s="75"/>
      <c r="EY36" s="75"/>
      <c r="EZ36" s="75"/>
      <c r="FA36" s="75"/>
      <c r="FB36" s="75"/>
      <c r="FC36" s="75"/>
      <c r="FD36" s="75"/>
      <c r="FE36" s="75"/>
      <c r="FF36" s="75"/>
      <c r="FG36" s="75"/>
      <c r="FH36" s="75"/>
      <c r="FI36" s="75"/>
      <c r="FJ36" s="75"/>
      <c r="FK36" s="75"/>
      <c r="FL36" s="75"/>
      <c r="FM36" s="75"/>
      <c r="FN36" s="75"/>
      <c r="FO36" s="75"/>
      <c r="FP36" s="75"/>
      <c r="FQ36" s="75"/>
      <c r="FR36" s="75"/>
      <c r="FS36" s="75"/>
      <c r="FT36" s="75"/>
      <c r="FU36" s="75"/>
      <c r="FV36" s="75"/>
      <c r="FW36" s="75"/>
      <c r="FX36" s="75"/>
      <c r="FY36" s="75"/>
      <c r="FZ36" s="75"/>
      <c r="GA36" s="75"/>
      <c r="GB36" s="75"/>
      <c r="GC36" s="75"/>
      <c r="GD36" s="75"/>
      <c r="GE36" s="75"/>
      <c r="GF36" s="75"/>
      <c r="GG36" s="75"/>
      <c r="GH36" s="75"/>
      <c r="GI36" s="75"/>
      <c r="GJ36" s="75"/>
      <c r="GK36" s="75"/>
      <c r="GL36" s="75"/>
      <c r="GM36" s="75"/>
      <c r="GN36" s="75"/>
      <c r="GO36" s="75"/>
      <c r="GP36" s="75"/>
      <c r="GQ36" s="75"/>
      <c r="GR36" s="75"/>
      <c r="GS36" s="75"/>
      <c r="GT36" s="75"/>
      <c r="GU36" s="75"/>
      <c r="GV36" s="75"/>
      <c r="GW36" s="75"/>
      <c r="GX36" s="75"/>
      <c r="GY36" s="75"/>
      <c r="GZ36" s="75"/>
      <c r="HA36" s="75"/>
      <c r="HB36" s="75"/>
      <c r="HC36" s="75"/>
      <c r="HD36" s="75"/>
      <c r="HE36" s="75"/>
      <c r="HF36" s="75"/>
      <c r="HG36" s="75"/>
      <c r="HH36" s="75"/>
      <c r="HI36" s="75"/>
      <c r="HJ36" s="75"/>
      <c r="HK36" s="75"/>
      <c r="HL36" s="75"/>
      <c r="HM36" s="75"/>
      <c r="HN36" s="75"/>
      <c r="HO36" s="75"/>
      <c r="HP36" s="75"/>
      <c r="HQ36" s="75"/>
      <c r="HR36" s="75"/>
      <c r="HS36" s="75"/>
      <c r="HT36" s="75"/>
      <c r="HU36" s="75"/>
      <c r="HV36" s="75"/>
      <c r="HW36" s="75"/>
      <c r="HX36" s="75"/>
      <c r="HY36" s="75"/>
      <c r="HZ36" s="75"/>
      <c r="IA36" s="75"/>
      <c r="IB36" s="75"/>
      <c r="IC36" s="75"/>
      <c r="ID36" s="75"/>
      <c r="IE36" s="75"/>
      <c r="IF36" s="75"/>
      <c r="IG36" s="75"/>
      <c r="IH36" s="75"/>
      <c r="II36" s="75"/>
      <c r="IJ36" s="75"/>
      <c r="IK36" s="75"/>
      <c r="IL36" s="75"/>
      <c r="IM36" s="75"/>
      <c r="IN36" s="75"/>
      <c r="IO36" s="75"/>
      <c r="IP36" s="75"/>
      <c r="IQ36" s="75"/>
      <c r="IR36" s="75"/>
      <c r="IS36" s="75"/>
      <c r="IT36" s="75"/>
      <c r="IU36" s="75"/>
      <c r="IV36" s="75"/>
    </row>
    <row r="37" spans="1:256" ht="33.6" customHeight="1" x14ac:dyDescent="0.25">
      <c r="A37" s="691" t="s">
        <v>66</v>
      </c>
      <c r="B37" s="691"/>
      <c r="C37" s="691"/>
      <c r="D37" s="691"/>
      <c r="E37" s="691"/>
      <c r="F37" s="691"/>
      <c r="G37" s="691"/>
      <c r="H37" s="691"/>
      <c r="I37" s="691"/>
      <c r="J37" s="691"/>
      <c r="K37" s="691"/>
      <c r="L37" s="66"/>
      <c r="M37" s="66"/>
      <c r="N37" s="66"/>
      <c r="O37" s="66"/>
      <c r="P37" s="66"/>
      <c r="Q37" s="66"/>
      <c r="R37" s="66"/>
      <c r="S37" s="66"/>
      <c r="T37" s="66"/>
      <c r="U37" s="66"/>
      <c r="V37" s="66"/>
      <c r="W37" s="66"/>
      <c r="X37" s="66"/>
      <c r="Y37" s="66"/>
      <c r="Z37" s="66"/>
      <c r="AA37" s="66"/>
      <c r="AB37" s="66"/>
      <c r="AC37" s="66"/>
      <c r="AD37" s="66"/>
      <c r="AE37" s="66"/>
      <c r="AF37" s="66"/>
      <c r="AG37" s="66"/>
      <c r="AH37" s="66"/>
      <c r="AI37" s="66"/>
      <c r="AJ37" s="66"/>
      <c r="AK37" s="66"/>
      <c r="AL37" s="66"/>
      <c r="AM37" s="66"/>
      <c r="AN37" s="66"/>
      <c r="AO37" s="66"/>
      <c r="AP37" s="66"/>
      <c r="AQ37" s="66"/>
      <c r="AR37" s="66"/>
      <c r="AS37" s="66"/>
      <c r="AT37" s="66"/>
      <c r="AU37" s="66"/>
      <c r="AV37" s="66"/>
      <c r="AW37" s="66"/>
      <c r="AX37" s="66"/>
      <c r="AY37" s="66"/>
      <c r="AZ37" s="66"/>
      <c r="BA37" s="66"/>
      <c r="BB37" s="66"/>
      <c r="BC37" s="66"/>
      <c r="BD37" s="66"/>
      <c r="BE37" s="66"/>
      <c r="BF37" s="66"/>
      <c r="BG37" s="66"/>
      <c r="BH37" s="66"/>
      <c r="BI37" s="66"/>
      <c r="BJ37" s="66"/>
      <c r="BK37" s="66"/>
      <c r="BL37" s="66"/>
      <c r="BM37" s="66"/>
      <c r="BN37" s="66"/>
      <c r="BO37" s="66"/>
      <c r="BP37" s="66"/>
      <c r="BQ37" s="66"/>
      <c r="BR37" s="66"/>
      <c r="BS37" s="66"/>
      <c r="BT37" s="66"/>
      <c r="BU37" s="66"/>
      <c r="BV37" s="66"/>
      <c r="BW37" s="66"/>
      <c r="BX37" s="66"/>
      <c r="BY37" s="66"/>
      <c r="BZ37" s="66"/>
      <c r="CA37" s="66"/>
      <c r="CB37" s="66"/>
      <c r="CC37" s="66"/>
      <c r="CD37" s="66"/>
      <c r="CE37" s="66"/>
      <c r="CF37" s="66"/>
      <c r="CG37" s="66"/>
      <c r="CH37" s="66"/>
      <c r="CI37" s="66"/>
      <c r="CJ37" s="66"/>
      <c r="CK37" s="66"/>
      <c r="CL37" s="66"/>
      <c r="CM37" s="66"/>
      <c r="CN37" s="66"/>
      <c r="CO37" s="66"/>
      <c r="CP37" s="66"/>
      <c r="CQ37" s="66"/>
      <c r="CR37" s="66"/>
      <c r="CS37" s="66"/>
      <c r="CT37" s="66"/>
      <c r="CU37" s="66"/>
      <c r="CV37" s="66"/>
      <c r="CW37" s="66"/>
      <c r="CX37" s="66"/>
      <c r="CY37" s="66"/>
      <c r="CZ37" s="66"/>
      <c r="DA37" s="66"/>
      <c r="DB37" s="66"/>
      <c r="DC37" s="66"/>
      <c r="DD37" s="66"/>
      <c r="DE37" s="66"/>
      <c r="DF37" s="66"/>
      <c r="DG37" s="66"/>
      <c r="DH37" s="66"/>
      <c r="DI37" s="66"/>
      <c r="DJ37" s="66"/>
      <c r="DK37" s="66"/>
      <c r="DL37" s="66"/>
      <c r="DM37" s="66"/>
      <c r="DN37" s="66"/>
      <c r="DO37" s="66"/>
      <c r="DP37" s="66"/>
      <c r="DQ37" s="66"/>
      <c r="DR37" s="66"/>
      <c r="DS37" s="66"/>
      <c r="DT37" s="66"/>
      <c r="DU37" s="66"/>
      <c r="DV37" s="66"/>
      <c r="DW37" s="66"/>
      <c r="DX37" s="66"/>
      <c r="DY37" s="66"/>
      <c r="DZ37" s="66"/>
      <c r="EA37" s="66"/>
      <c r="EB37" s="66"/>
      <c r="EC37" s="66"/>
      <c r="ED37" s="66"/>
      <c r="EE37" s="66"/>
      <c r="EF37" s="66"/>
      <c r="EG37" s="66"/>
      <c r="EH37" s="66"/>
      <c r="EI37" s="66"/>
      <c r="EJ37" s="66"/>
      <c r="EK37" s="66"/>
      <c r="EL37" s="66"/>
      <c r="EM37" s="66"/>
      <c r="EN37" s="66"/>
      <c r="EO37" s="66"/>
      <c r="EP37" s="66"/>
      <c r="EQ37" s="66"/>
      <c r="ER37" s="66"/>
      <c r="ES37" s="66"/>
      <c r="ET37" s="66"/>
      <c r="EU37" s="66"/>
      <c r="EV37" s="66"/>
      <c r="EW37" s="66"/>
      <c r="EX37" s="66"/>
      <c r="EY37" s="66"/>
      <c r="EZ37" s="66"/>
      <c r="FA37" s="66"/>
      <c r="FB37" s="66"/>
      <c r="FC37" s="66"/>
      <c r="FD37" s="66"/>
      <c r="FE37" s="66"/>
      <c r="FF37" s="66"/>
      <c r="FG37" s="66"/>
      <c r="FH37" s="66"/>
      <c r="FI37" s="66"/>
      <c r="FJ37" s="66"/>
      <c r="FK37" s="66"/>
      <c r="FL37" s="66"/>
      <c r="FM37" s="66"/>
      <c r="FN37" s="66"/>
      <c r="FO37" s="66"/>
      <c r="FP37" s="66"/>
      <c r="FQ37" s="66"/>
      <c r="FR37" s="66"/>
      <c r="FS37" s="66"/>
      <c r="FT37" s="66"/>
      <c r="FU37" s="66"/>
      <c r="FV37" s="66"/>
      <c r="FW37" s="66"/>
      <c r="FX37" s="66"/>
      <c r="FY37" s="66"/>
      <c r="FZ37" s="66"/>
      <c r="GA37" s="66"/>
      <c r="GB37" s="66"/>
      <c r="GC37" s="66"/>
      <c r="GD37" s="66"/>
      <c r="GE37" s="66"/>
      <c r="GF37" s="66"/>
      <c r="GG37" s="66"/>
      <c r="GH37" s="66"/>
      <c r="GI37" s="66"/>
      <c r="GJ37" s="66"/>
      <c r="GK37" s="66"/>
      <c r="GL37" s="66"/>
      <c r="GM37" s="66"/>
      <c r="GN37" s="66"/>
      <c r="GO37" s="66"/>
      <c r="GP37" s="66"/>
      <c r="GQ37" s="66"/>
      <c r="GR37" s="66"/>
      <c r="GS37" s="66"/>
      <c r="GT37" s="66"/>
      <c r="GU37" s="66"/>
      <c r="GV37" s="66"/>
      <c r="GW37" s="66"/>
      <c r="GX37" s="66"/>
      <c r="GY37" s="66"/>
      <c r="GZ37" s="66"/>
      <c r="HA37" s="66"/>
      <c r="HB37" s="66"/>
      <c r="HC37" s="66"/>
      <c r="HD37" s="66"/>
      <c r="HE37" s="66"/>
      <c r="HF37" s="66"/>
      <c r="HG37" s="66"/>
      <c r="HH37" s="66"/>
      <c r="HI37" s="66"/>
      <c r="HJ37" s="66"/>
      <c r="HK37" s="66"/>
      <c r="HL37" s="66"/>
      <c r="HM37" s="66"/>
      <c r="HN37" s="66"/>
      <c r="HO37" s="66"/>
      <c r="HP37" s="66"/>
      <c r="HQ37" s="66"/>
      <c r="HR37" s="66"/>
      <c r="HS37" s="66"/>
      <c r="HT37" s="66"/>
      <c r="HU37" s="66"/>
      <c r="HV37" s="66"/>
      <c r="HW37" s="66"/>
      <c r="HX37" s="66"/>
      <c r="HY37" s="66"/>
      <c r="HZ37" s="66"/>
      <c r="IA37" s="66"/>
      <c r="IB37" s="66"/>
      <c r="IC37" s="66"/>
      <c r="ID37" s="66"/>
      <c r="IE37" s="66"/>
      <c r="IF37" s="66"/>
      <c r="IG37" s="66"/>
      <c r="IH37" s="66"/>
      <c r="II37" s="66"/>
      <c r="IJ37" s="66"/>
      <c r="IK37" s="66"/>
      <c r="IL37" s="66"/>
      <c r="IM37" s="66"/>
      <c r="IN37" s="66"/>
      <c r="IO37" s="66"/>
      <c r="IP37" s="66"/>
      <c r="IQ37" s="66"/>
      <c r="IR37" s="66"/>
      <c r="IS37" s="66"/>
      <c r="IT37" s="66"/>
      <c r="IU37" s="66"/>
      <c r="IV37" s="66"/>
    </row>
    <row r="38" spans="1:256" ht="23.4" customHeight="1" x14ac:dyDescent="0.3">
      <c r="A38" s="750" t="s">
        <v>19</v>
      </c>
      <c r="B38" s="750"/>
      <c r="C38" s="687" t="s">
        <v>5</v>
      </c>
      <c r="D38" s="687" t="s">
        <v>300</v>
      </c>
      <c r="E38" s="687" t="s">
        <v>301</v>
      </c>
      <c r="F38" s="687" t="s">
        <v>37</v>
      </c>
      <c r="G38" s="687"/>
      <c r="H38" s="687"/>
      <c r="I38" s="91"/>
      <c r="J38" s="91"/>
      <c r="K38" s="91"/>
      <c r="L38" s="91"/>
      <c r="M38" s="91"/>
      <c r="N38" s="91"/>
      <c r="O38" s="91"/>
      <c r="P38" s="91"/>
      <c r="Q38" s="91"/>
      <c r="R38" s="91"/>
      <c r="S38" s="91"/>
      <c r="T38" s="91"/>
      <c r="U38" s="91"/>
      <c r="V38" s="91"/>
      <c r="W38" s="91"/>
      <c r="X38" s="91"/>
      <c r="Y38" s="91"/>
      <c r="Z38" s="91"/>
      <c r="AA38" s="91"/>
      <c r="AB38" s="91"/>
      <c r="AC38" s="91"/>
      <c r="AD38" s="91"/>
      <c r="AE38" s="91"/>
      <c r="AF38" s="91"/>
      <c r="AG38" s="91"/>
      <c r="AH38" s="91"/>
      <c r="AI38" s="91"/>
      <c r="AJ38" s="91"/>
      <c r="AK38" s="91"/>
      <c r="AL38" s="91"/>
      <c r="AM38" s="91"/>
      <c r="AN38" s="91"/>
      <c r="AO38" s="91"/>
      <c r="AP38" s="91"/>
      <c r="AQ38" s="91"/>
      <c r="AR38" s="91"/>
      <c r="AS38" s="91"/>
      <c r="AT38" s="91"/>
      <c r="AU38" s="91"/>
      <c r="AV38" s="91"/>
      <c r="AW38" s="91"/>
      <c r="AX38" s="91"/>
      <c r="AY38" s="91"/>
      <c r="AZ38" s="91"/>
      <c r="BA38" s="91"/>
      <c r="BB38" s="91"/>
      <c r="BC38" s="91"/>
      <c r="BD38" s="91"/>
      <c r="BE38" s="91"/>
      <c r="BF38" s="91"/>
      <c r="BG38" s="91"/>
      <c r="BH38" s="91"/>
      <c r="BI38" s="91"/>
      <c r="BJ38" s="91"/>
      <c r="BK38" s="91"/>
      <c r="BL38" s="91"/>
      <c r="BM38" s="91"/>
      <c r="BN38" s="91"/>
      <c r="BO38" s="91"/>
      <c r="BP38" s="91"/>
      <c r="BQ38" s="91"/>
      <c r="BR38" s="91"/>
      <c r="BS38" s="91"/>
      <c r="BT38" s="91"/>
      <c r="BU38" s="91"/>
      <c r="BV38" s="91"/>
      <c r="BW38" s="91"/>
      <c r="BX38" s="91"/>
      <c r="BY38" s="91"/>
      <c r="BZ38" s="91"/>
      <c r="CA38" s="91"/>
      <c r="CB38" s="91"/>
      <c r="CC38" s="91"/>
      <c r="CD38" s="91"/>
      <c r="CE38" s="91"/>
      <c r="CF38" s="91"/>
      <c r="CG38" s="91"/>
      <c r="CH38" s="91"/>
      <c r="CI38" s="91"/>
      <c r="CJ38" s="91"/>
      <c r="CK38" s="91"/>
      <c r="CL38" s="91"/>
      <c r="CM38" s="91"/>
      <c r="CN38" s="91"/>
      <c r="CO38" s="91"/>
      <c r="CP38" s="91"/>
      <c r="CQ38" s="91"/>
      <c r="CR38" s="91"/>
      <c r="CS38" s="91"/>
      <c r="CT38" s="91"/>
      <c r="CU38" s="91"/>
      <c r="CV38" s="91"/>
      <c r="CW38" s="91"/>
      <c r="CX38" s="91"/>
      <c r="CY38" s="91"/>
      <c r="CZ38" s="91"/>
      <c r="DA38" s="91"/>
      <c r="DB38" s="91"/>
      <c r="DC38" s="91"/>
      <c r="DD38" s="91"/>
      <c r="DE38" s="91"/>
      <c r="DF38" s="91"/>
      <c r="DG38" s="91"/>
      <c r="DH38" s="91"/>
      <c r="DI38" s="91"/>
      <c r="DJ38" s="91"/>
      <c r="DK38" s="91"/>
      <c r="DL38" s="91"/>
      <c r="DM38" s="91"/>
      <c r="DN38" s="91"/>
      <c r="DO38" s="91"/>
      <c r="DP38" s="91"/>
      <c r="DQ38" s="91"/>
      <c r="DR38" s="91"/>
      <c r="DS38" s="91"/>
      <c r="DT38" s="91"/>
      <c r="DU38" s="91"/>
      <c r="DV38" s="91"/>
      <c r="DW38" s="91"/>
      <c r="DX38" s="91"/>
      <c r="DY38" s="91"/>
      <c r="DZ38" s="91"/>
      <c r="EA38" s="91"/>
      <c r="EB38" s="91"/>
      <c r="EC38" s="91"/>
      <c r="ED38" s="91"/>
      <c r="EE38" s="91"/>
      <c r="EF38" s="91"/>
      <c r="EG38" s="91"/>
      <c r="EH38" s="91"/>
      <c r="EI38" s="91"/>
      <c r="EJ38" s="91"/>
      <c r="EK38" s="91"/>
      <c r="EL38" s="91"/>
      <c r="EM38" s="91"/>
      <c r="EN38" s="91"/>
      <c r="EO38" s="91"/>
      <c r="EP38" s="91"/>
      <c r="EQ38" s="91"/>
      <c r="ER38" s="91"/>
      <c r="ES38" s="91"/>
      <c r="ET38" s="91"/>
      <c r="EU38" s="91"/>
      <c r="EV38" s="91"/>
      <c r="EW38" s="91"/>
      <c r="EX38" s="91"/>
      <c r="EY38" s="91"/>
      <c r="EZ38" s="91"/>
      <c r="FA38" s="91"/>
      <c r="FB38" s="91"/>
      <c r="FC38" s="91"/>
      <c r="FD38" s="91"/>
      <c r="FE38" s="91"/>
      <c r="FF38" s="91"/>
      <c r="FG38" s="91"/>
      <c r="FH38" s="91"/>
      <c r="FI38" s="91"/>
      <c r="FJ38" s="91"/>
      <c r="FK38" s="91"/>
      <c r="FL38" s="91"/>
      <c r="FM38" s="91"/>
      <c r="FN38" s="91"/>
      <c r="FO38" s="91"/>
      <c r="FP38" s="91"/>
      <c r="FQ38" s="91"/>
      <c r="FR38" s="91"/>
      <c r="FS38" s="91"/>
      <c r="FT38" s="91"/>
      <c r="FU38" s="91"/>
      <c r="FV38" s="91"/>
      <c r="FW38" s="91"/>
      <c r="FX38" s="91"/>
      <c r="FY38" s="91"/>
      <c r="FZ38" s="91"/>
      <c r="GA38" s="91"/>
      <c r="GB38" s="91"/>
      <c r="GC38" s="91"/>
      <c r="GD38" s="91"/>
      <c r="GE38" s="91"/>
      <c r="GF38" s="91"/>
      <c r="GG38" s="91"/>
      <c r="GH38" s="91"/>
      <c r="GI38" s="91"/>
      <c r="GJ38" s="91"/>
      <c r="GK38" s="91"/>
      <c r="GL38" s="91"/>
      <c r="GM38" s="91"/>
      <c r="GN38" s="91"/>
      <c r="GO38" s="91"/>
      <c r="GP38" s="91"/>
      <c r="GQ38" s="91"/>
      <c r="GR38" s="91"/>
      <c r="GS38" s="91"/>
      <c r="GT38" s="91"/>
      <c r="GU38" s="91"/>
      <c r="GV38" s="91"/>
      <c r="GW38" s="91"/>
      <c r="GX38" s="91"/>
      <c r="GY38" s="91"/>
      <c r="GZ38" s="91"/>
      <c r="HA38" s="91"/>
      <c r="HB38" s="91"/>
      <c r="HC38" s="91"/>
      <c r="HD38" s="91"/>
      <c r="HE38" s="91"/>
      <c r="HF38" s="91"/>
      <c r="HG38" s="91"/>
      <c r="HH38" s="91"/>
      <c r="HI38" s="91"/>
      <c r="HJ38" s="91"/>
      <c r="HK38" s="91"/>
      <c r="HL38" s="91"/>
      <c r="HM38" s="91"/>
      <c r="HN38" s="91"/>
      <c r="HO38" s="91"/>
      <c r="HP38" s="91"/>
      <c r="HQ38" s="91"/>
      <c r="HR38" s="91"/>
      <c r="HS38" s="91"/>
      <c r="HT38" s="91"/>
      <c r="HU38" s="91"/>
      <c r="HV38" s="91"/>
      <c r="HW38" s="91"/>
      <c r="HX38" s="91"/>
      <c r="HY38" s="91"/>
      <c r="HZ38" s="91"/>
      <c r="IA38" s="91"/>
      <c r="IB38" s="91"/>
      <c r="IC38" s="91"/>
      <c r="ID38" s="91"/>
      <c r="IE38" s="91"/>
      <c r="IF38" s="91"/>
      <c r="IG38" s="91"/>
      <c r="IH38" s="91"/>
      <c r="II38" s="91"/>
      <c r="IJ38" s="91"/>
      <c r="IK38" s="91"/>
      <c r="IL38" s="91"/>
      <c r="IM38" s="91"/>
      <c r="IN38" s="91"/>
      <c r="IO38" s="91"/>
      <c r="IP38" s="91"/>
      <c r="IQ38" s="91"/>
      <c r="IR38" s="91"/>
      <c r="IS38" s="91"/>
      <c r="IT38" s="91"/>
      <c r="IU38" s="91"/>
      <c r="IV38" s="91"/>
    </row>
    <row r="39" spans="1:256" ht="25.95" customHeight="1" x14ac:dyDescent="0.3">
      <c r="A39" s="750"/>
      <c r="B39" s="750"/>
      <c r="C39" s="687"/>
      <c r="D39" s="687"/>
      <c r="E39" s="687"/>
      <c r="F39" s="497" t="s">
        <v>105</v>
      </c>
      <c r="G39" s="497" t="s">
        <v>210</v>
      </c>
      <c r="H39" s="497" t="s">
        <v>284</v>
      </c>
      <c r="I39" s="92"/>
      <c r="J39" s="92"/>
      <c r="K39" s="92"/>
      <c r="L39" s="92"/>
      <c r="M39" s="92"/>
      <c r="N39" s="92"/>
      <c r="O39" s="92"/>
      <c r="P39" s="92"/>
      <c r="Q39" s="92"/>
      <c r="R39" s="92"/>
      <c r="S39" s="92"/>
      <c r="T39" s="92"/>
      <c r="U39" s="92"/>
      <c r="V39" s="92"/>
      <c r="W39" s="92"/>
      <c r="X39" s="92"/>
      <c r="Y39" s="92"/>
      <c r="Z39" s="92"/>
      <c r="AA39" s="92"/>
      <c r="AB39" s="92"/>
      <c r="AC39" s="92"/>
      <c r="AD39" s="92"/>
      <c r="AE39" s="92"/>
      <c r="AF39" s="92"/>
      <c r="AG39" s="92"/>
      <c r="AH39" s="92"/>
      <c r="AI39" s="92"/>
      <c r="AJ39" s="92"/>
      <c r="AK39" s="92"/>
      <c r="AL39" s="92"/>
      <c r="AM39" s="92"/>
      <c r="AN39" s="92"/>
      <c r="AO39" s="92"/>
      <c r="AP39" s="92"/>
      <c r="AQ39" s="92"/>
      <c r="AR39" s="92"/>
      <c r="AS39" s="92"/>
      <c r="AT39" s="92"/>
      <c r="AU39" s="92"/>
      <c r="AV39" s="92"/>
      <c r="AW39" s="92"/>
      <c r="AX39" s="92"/>
      <c r="AY39" s="92"/>
      <c r="AZ39" s="92"/>
      <c r="BA39" s="92"/>
      <c r="BB39" s="92"/>
      <c r="BC39" s="92"/>
      <c r="BD39" s="92"/>
      <c r="BE39" s="92"/>
      <c r="BF39" s="92"/>
      <c r="BG39" s="92"/>
      <c r="BH39" s="92"/>
      <c r="BI39" s="92"/>
      <c r="BJ39" s="92"/>
      <c r="BK39" s="92"/>
      <c r="BL39" s="92"/>
      <c r="BM39" s="92"/>
      <c r="BN39" s="92"/>
      <c r="BO39" s="92"/>
      <c r="BP39" s="92"/>
      <c r="BQ39" s="92"/>
      <c r="BR39" s="92"/>
      <c r="BS39" s="92"/>
      <c r="BT39" s="92"/>
      <c r="BU39" s="92"/>
      <c r="BV39" s="92"/>
      <c r="BW39" s="92"/>
      <c r="BX39" s="92"/>
      <c r="BY39" s="92"/>
      <c r="BZ39" s="92"/>
      <c r="CA39" s="92"/>
      <c r="CB39" s="92"/>
      <c r="CC39" s="92"/>
      <c r="CD39" s="92"/>
      <c r="CE39" s="92"/>
      <c r="CF39" s="92"/>
      <c r="CG39" s="92"/>
      <c r="CH39" s="92"/>
      <c r="CI39" s="92"/>
      <c r="CJ39" s="92"/>
      <c r="CK39" s="92"/>
      <c r="CL39" s="92"/>
      <c r="CM39" s="92"/>
      <c r="CN39" s="92"/>
      <c r="CO39" s="92"/>
      <c r="CP39" s="92"/>
      <c r="CQ39" s="92"/>
      <c r="CR39" s="92"/>
      <c r="CS39" s="92"/>
      <c r="CT39" s="92"/>
      <c r="CU39" s="92"/>
      <c r="CV39" s="92"/>
      <c r="CW39" s="92"/>
      <c r="CX39" s="92"/>
      <c r="CY39" s="92"/>
      <c r="CZ39" s="92"/>
      <c r="DA39" s="92"/>
      <c r="DB39" s="92"/>
      <c r="DC39" s="92"/>
      <c r="DD39" s="92"/>
      <c r="DE39" s="92"/>
      <c r="DF39" s="92"/>
      <c r="DG39" s="92"/>
      <c r="DH39" s="92"/>
      <c r="DI39" s="92"/>
      <c r="DJ39" s="92"/>
      <c r="DK39" s="92"/>
      <c r="DL39" s="92"/>
      <c r="DM39" s="92"/>
      <c r="DN39" s="92"/>
      <c r="DO39" s="92"/>
      <c r="DP39" s="92"/>
      <c r="DQ39" s="92"/>
      <c r="DR39" s="92"/>
      <c r="DS39" s="92"/>
      <c r="DT39" s="92"/>
      <c r="DU39" s="92"/>
      <c r="DV39" s="92"/>
      <c r="DW39" s="92"/>
      <c r="DX39" s="92"/>
      <c r="DY39" s="92"/>
      <c r="DZ39" s="92"/>
      <c r="EA39" s="92"/>
      <c r="EB39" s="92"/>
      <c r="EC39" s="92"/>
      <c r="ED39" s="92"/>
      <c r="EE39" s="92"/>
      <c r="EF39" s="92"/>
      <c r="EG39" s="92"/>
      <c r="EH39" s="92"/>
      <c r="EI39" s="92"/>
      <c r="EJ39" s="92"/>
      <c r="EK39" s="92"/>
      <c r="EL39" s="92"/>
      <c r="EM39" s="92"/>
      <c r="EN39" s="92"/>
      <c r="EO39" s="92"/>
      <c r="EP39" s="92"/>
      <c r="EQ39" s="92"/>
      <c r="ER39" s="92"/>
      <c r="ES39" s="92"/>
      <c r="ET39" s="92"/>
      <c r="EU39" s="92"/>
      <c r="EV39" s="92"/>
      <c r="EW39" s="92"/>
      <c r="EX39" s="92"/>
      <c r="EY39" s="92"/>
      <c r="EZ39" s="92"/>
      <c r="FA39" s="92"/>
      <c r="FB39" s="92"/>
      <c r="FC39" s="92"/>
      <c r="FD39" s="92"/>
      <c r="FE39" s="92"/>
      <c r="FF39" s="92"/>
      <c r="FG39" s="92"/>
      <c r="FH39" s="92"/>
      <c r="FI39" s="92"/>
      <c r="FJ39" s="92"/>
      <c r="FK39" s="92"/>
      <c r="FL39" s="92"/>
      <c r="FM39" s="92"/>
      <c r="FN39" s="92"/>
      <c r="FO39" s="92"/>
      <c r="FP39" s="92"/>
      <c r="FQ39" s="92"/>
      <c r="FR39" s="92"/>
      <c r="FS39" s="92"/>
      <c r="FT39" s="92"/>
      <c r="FU39" s="92"/>
      <c r="FV39" s="92"/>
      <c r="FW39" s="92"/>
      <c r="FX39" s="92"/>
      <c r="FY39" s="92"/>
      <c r="FZ39" s="92"/>
      <c r="GA39" s="92"/>
      <c r="GB39" s="92"/>
      <c r="GC39" s="92"/>
      <c r="GD39" s="92"/>
      <c r="GE39" s="92"/>
      <c r="GF39" s="92"/>
      <c r="GG39" s="92"/>
      <c r="GH39" s="92"/>
      <c r="GI39" s="92"/>
      <c r="GJ39" s="92"/>
      <c r="GK39" s="92"/>
      <c r="GL39" s="92"/>
      <c r="GM39" s="92"/>
      <c r="GN39" s="92"/>
      <c r="GO39" s="92"/>
      <c r="GP39" s="92"/>
      <c r="GQ39" s="92"/>
      <c r="GR39" s="92"/>
      <c r="GS39" s="92"/>
      <c r="GT39" s="92"/>
      <c r="GU39" s="92"/>
      <c r="GV39" s="92"/>
      <c r="GW39" s="92"/>
      <c r="GX39" s="92"/>
      <c r="GY39" s="92"/>
      <c r="GZ39" s="92"/>
      <c r="HA39" s="92"/>
      <c r="HB39" s="92"/>
      <c r="HC39" s="92"/>
      <c r="HD39" s="92"/>
      <c r="HE39" s="92"/>
      <c r="HF39" s="92"/>
      <c r="HG39" s="92"/>
      <c r="HH39" s="92"/>
      <c r="HI39" s="92"/>
      <c r="HJ39" s="92"/>
      <c r="HK39" s="92"/>
      <c r="HL39" s="92"/>
      <c r="HM39" s="92"/>
      <c r="HN39" s="92"/>
      <c r="HO39" s="92"/>
      <c r="HP39" s="92"/>
      <c r="HQ39" s="92"/>
      <c r="HR39" s="92"/>
      <c r="HS39" s="92"/>
      <c r="HT39" s="92"/>
      <c r="HU39" s="92"/>
      <c r="HV39" s="92"/>
      <c r="HW39" s="92"/>
      <c r="HX39" s="92"/>
      <c r="HY39" s="92"/>
      <c r="HZ39" s="92"/>
      <c r="IA39" s="92"/>
      <c r="IB39" s="92"/>
      <c r="IC39" s="92"/>
      <c r="ID39" s="92"/>
      <c r="IE39" s="92"/>
      <c r="IF39" s="92"/>
      <c r="IG39" s="92"/>
      <c r="IH39" s="92"/>
      <c r="II39" s="92"/>
      <c r="IJ39" s="92"/>
      <c r="IK39" s="92"/>
      <c r="IL39" s="92"/>
      <c r="IM39" s="92"/>
      <c r="IN39" s="92"/>
      <c r="IO39" s="92"/>
      <c r="IP39" s="92"/>
      <c r="IQ39" s="92"/>
      <c r="IR39" s="92"/>
      <c r="IS39" s="92"/>
      <c r="IT39" s="92"/>
      <c r="IU39" s="92"/>
      <c r="IV39" s="92"/>
    </row>
    <row r="40" spans="1:256" ht="24" customHeight="1" x14ac:dyDescent="0.3">
      <c r="A40" s="713" t="s">
        <v>19</v>
      </c>
      <c r="B40" s="714"/>
      <c r="C40" s="94" t="s">
        <v>60</v>
      </c>
      <c r="D40" s="94" t="s">
        <v>60</v>
      </c>
      <c r="E40" s="94" t="s">
        <v>60</v>
      </c>
      <c r="F40" s="94" t="s">
        <v>60</v>
      </c>
      <c r="G40" s="289" t="s">
        <v>60</v>
      </c>
      <c r="H40" s="289" t="s">
        <v>60</v>
      </c>
      <c r="I40" s="92"/>
      <c r="J40" s="92"/>
      <c r="K40" s="92"/>
      <c r="L40" s="92"/>
      <c r="M40" s="92"/>
      <c r="N40" s="92"/>
      <c r="O40" s="92"/>
      <c r="P40" s="92"/>
      <c r="Q40" s="92"/>
      <c r="R40" s="92"/>
      <c r="S40" s="92"/>
      <c r="T40" s="92"/>
      <c r="U40" s="92"/>
      <c r="V40" s="92"/>
      <c r="W40" s="92"/>
      <c r="X40" s="92"/>
      <c r="Y40" s="92"/>
      <c r="Z40" s="92"/>
      <c r="AA40" s="92"/>
      <c r="AB40" s="92"/>
      <c r="AC40" s="92"/>
      <c r="AD40" s="92"/>
      <c r="AE40" s="92"/>
      <c r="AF40" s="92"/>
      <c r="AG40" s="92"/>
      <c r="AH40" s="92"/>
      <c r="AI40" s="92"/>
      <c r="AJ40" s="92"/>
      <c r="AK40" s="92"/>
      <c r="AL40" s="92"/>
      <c r="AM40" s="92"/>
      <c r="AN40" s="92"/>
      <c r="AO40" s="92"/>
      <c r="AP40" s="92"/>
      <c r="AQ40" s="92"/>
      <c r="AR40" s="92"/>
      <c r="AS40" s="92"/>
      <c r="AT40" s="92"/>
      <c r="AU40" s="92"/>
      <c r="AV40" s="92"/>
      <c r="AW40" s="92"/>
      <c r="AX40" s="92"/>
      <c r="AY40" s="92"/>
      <c r="AZ40" s="92"/>
      <c r="BA40" s="92"/>
      <c r="BB40" s="92"/>
      <c r="BC40" s="92"/>
      <c r="BD40" s="92"/>
      <c r="BE40" s="92"/>
      <c r="BF40" s="92"/>
      <c r="BG40" s="92"/>
      <c r="BH40" s="92"/>
      <c r="BI40" s="92"/>
      <c r="BJ40" s="92"/>
      <c r="BK40" s="92"/>
      <c r="BL40" s="92"/>
      <c r="BM40" s="92"/>
      <c r="BN40" s="92"/>
      <c r="BO40" s="92"/>
      <c r="BP40" s="92"/>
      <c r="BQ40" s="92"/>
      <c r="BR40" s="92"/>
      <c r="BS40" s="92"/>
      <c r="BT40" s="92"/>
      <c r="BU40" s="92"/>
      <c r="BV40" s="92"/>
      <c r="BW40" s="92"/>
      <c r="BX40" s="92"/>
      <c r="BY40" s="92"/>
      <c r="BZ40" s="92"/>
      <c r="CA40" s="92"/>
      <c r="CB40" s="92"/>
      <c r="CC40" s="92"/>
      <c r="CD40" s="92"/>
      <c r="CE40" s="92"/>
      <c r="CF40" s="92"/>
      <c r="CG40" s="92"/>
      <c r="CH40" s="92"/>
      <c r="CI40" s="92"/>
      <c r="CJ40" s="92"/>
      <c r="CK40" s="92"/>
      <c r="CL40" s="92"/>
      <c r="CM40" s="92"/>
      <c r="CN40" s="92"/>
      <c r="CO40" s="92"/>
      <c r="CP40" s="92"/>
      <c r="CQ40" s="92"/>
      <c r="CR40" s="92"/>
      <c r="CS40" s="92"/>
      <c r="CT40" s="92"/>
      <c r="CU40" s="92"/>
      <c r="CV40" s="92"/>
      <c r="CW40" s="92"/>
      <c r="CX40" s="92"/>
      <c r="CY40" s="92"/>
      <c r="CZ40" s="92"/>
      <c r="DA40" s="92"/>
      <c r="DB40" s="92"/>
      <c r="DC40" s="92"/>
      <c r="DD40" s="92"/>
      <c r="DE40" s="92"/>
      <c r="DF40" s="92"/>
      <c r="DG40" s="92"/>
      <c r="DH40" s="92"/>
      <c r="DI40" s="92"/>
      <c r="DJ40" s="92"/>
      <c r="DK40" s="92"/>
      <c r="DL40" s="92"/>
      <c r="DM40" s="92"/>
      <c r="DN40" s="92"/>
      <c r="DO40" s="92"/>
      <c r="DP40" s="92"/>
      <c r="DQ40" s="92"/>
      <c r="DR40" s="92"/>
      <c r="DS40" s="92"/>
      <c r="DT40" s="92"/>
      <c r="DU40" s="92"/>
      <c r="DV40" s="92"/>
      <c r="DW40" s="92"/>
      <c r="DX40" s="92"/>
      <c r="DY40" s="92"/>
      <c r="DZ40" s="92"/>
      <c r="EA40" s="92"/>
      <c r="EB40" s="92"/>
      <c r="EC40" s="92"/>
      <c r="ED40" s="92"/>
      <c r="EE40" s="92"/>
      <c r="EF40" s="92"/>
      <c r="EG40" s="92"/>
      <c r="EH40" s="92"/>
      <c r="EI40" s="92"/>
      <c r="EJ40" s="92"/>
      <c r="EK40" s="92"/>
      <c r="EL40" s="92"/>
      <c r="EM40" s="92"/>
      <c r="EN40" s="92"/>
      <c r="EO40" s="92"/>
      <c r="EP40" s="92"/>
      <c r="EQ40" s="92"/>
      <c r="ER40" s="92"/>
      <c r="ES40" s="92"/>
      <c r="ET40" s="92"/>
      <c r="EU40" s="92"/>
      <c r="EV40" s="92"/>
      <c r="EW40" s="92"/>
      <c r="EX40" s="92"/>
      <c r="EY40" s="92"/>
      <c r="EZ40" s="92"/>
      <c r="FA40" s="92"/>
      <c r="FB40" s="92"/>
      <c r="FC40" s="92"/>
      <c r="FD40" s="92"/>
      <c r="FE40" s="92"/>
      <c r="FF40" s="92"/>
      <c r="FG40" s="92"/>
      <c r="FH40" s="92"/>
      <c r="FI40" s="92"/>
      <c r="FJ40" s="92"/>
      <c r="FK40" s="92"/>
      <c r="FL40" s="92"/>
      <c r="FM40" s="92"/>
      <c r="FN40" s="92"/>
      <c r="FO40" s="92"/>
      <c r="FP40" s="92"/>
      <c r="FQ40" s="92"/>
      <c r="FR40" s="92"/>
      <c r="FS40" s="92"/>
      <c r="FT40" s="92"/>
      <c r="FU40" s="92"/>
      <c r="FV40" s="92"/>
      <c r="FW40" s="92"/>
      <c r="FX40" s="92"/>
      <c r="FY40" s="92"/>
      <c r="FZ40" s="92"/>
      <c r="GA40" s="92"/>
      <c r="GB40" s="92"/>
      <c r="GC40" s="92"/>
      <c r="GD40" s="92"/>
      <c r="GE40" s="92"/>
      <c r="GF40" s="92"/>
      <c r="GG40" s="92"/>
      <c r="GH40" s="92"/>
      <c r="GI40" s="92"/>
      <c r="GJ40" s="92"/>
      <c r="GK40" s="92"/>
      <c r="GL40" s="92"/>
      <c r="GM40" s="92"/>
      <c r="GN40" s="92"/>
      <c r="GO40" s="92"/>
      <c r="GP40" s="92"/>
      <c r="GQ40" s="92"/>
      <c r="GR40" s="92"/>
      <c r="GS40" s="92"/>
      <c r="GT40" s="92"/>
      <c r="GU40" s="92"/>
      <c r="GV40" s="92"/>
      <c r="GW40" s="92"/>
      <c r="GX40" s="92"/>
      <c r="GY40" s="92"/>
      <c r="GZ40" s="92"/>
      <c r="HA40" s="92"/>
      <c r="HB40" s="92"/>
      <c r="HC40" s="92"/>
      <c r="HD40" s="92"/>
      <c r="HE40" s="92"/>
      <c r="HF40" s="92"/>
      <c r="HG40" s="92"/>
      <c r="HH40" s="92"/>
      <c r="HI40" s="92"/>
      <c r="HJ40" s="92"/>
      <c r="HK40" s="92"/>
      <c r="HL40" s="92"/>
      <c r="HM40" s="92"/>
      <c r="HN40" s="92"/>
      <c r="HO40" s="92"/>
      <c r="HP40" s="92"/>
      <c r="HQ40" s="92"/>
      <c r="HR40" s="92"/>
      <c r="HS40" s="92"/>
      <c r="HT40" s="92"/>
      <c r="HU40" s="92"/>
      <c r="HV40" s="92"/>
      <c r="HW40" s="92"/>
      <c r="HX40" s="92"/>
      <c r="HY40" s="92"/>
      <c r="HZ40" s="92"/>
      <c r="IA40" s="92"/>
      <c r="IB40" s="92"/>
      <c r="IC40" s="92"/>
      <c r="ID40" s="92"/>
      <c r="IE40" s="92"/>
      <c r="IF40" s="92"/>
      <c r="IG40" s="92"/>
      <c r="IH40" s="92"/>
      <c r="II40" s="92"/>
      <c r="IJ40" s="92"/>
      <c r="IK40" s="92"/>
      <c r="IL40" s="92"/>
      <c r="IM40" s="92"/>
      <c r="IN40" s="92"/>
      <c r="IO40" s="92"/>
      <c r="IP40" s="92"/>
      <c r="IQ40" s="92"/>
      <c r="IR40" s="92"/>
      <c r="IS40" s="92"/>
      <c r="IT40" s="92"/>
      <c r="IU40" s="92"/>
      <c r="IV40" s="92"/>
    </row>
    <row r="41" spans="1:256" ht="61.2" customHeight="1" x14ac:dyDescent="0.3">
      <c r="A41" s="822" t="s">
        <v>67</v>
      </c>
      <c r="B41" s="822"/>
      <c r="C41" s="41" t="s">
        <v>68</v>
      </c>
      <c r="D41" s="45">
        <v>61</v>
      </c>
      <c r="E41" s="45">
        <v>62</v>
      </c>
      <c r="F41" s="45">
        <f>62-6</f>
        <v>56</v>
      </c>
      <c r="G41" s="45">
        <f t="shared" ref="G41:H41" si="0">62-6</f>
        <v>56</v>
      </c>
      <c r="H41" s="45">
        <f t="shared" si="0"/>
        <v>56</v>
      </c>
      <c r="I41" s="92"/>
      <c r="J41" s="92"/>
      <c r="K41" s="92"/>
      <c r="L41" s="92"/>
      <c r="M41" s="92"/>
      <c r="N41" s="92"/>
      <c r="O41" s="92"/>
      <c r="P41" s="92"/>
      <c r="Q41" s="92"/>
      <c r="R41" s="92"/>
      <c r="S41" s="92"/>
      <c r="T41" s="92"/>
      <c r="U41" s="92"/>
      <c r="V41" s="92"/>
      <c r="W41" s="92"/>
      <c r="X41" s="92"/>
      <c r="Y41" s="92"/>
      <c r="Z41" s="92"/>
      <c r="AA41" s="92"/>
      <c r="AB41" s="92"/>
      <c r="AC41" s="92"/>
      <c r="AD41" s="92"/>
      <c r="AE41" s="92"/>
      <c r="AF41" s="92"/>
      <c r="AG41" s="92"/>
      <c r="AH41" s="92"/>
      <c r="AI41" s="92"/>
      <c r="AJ41" s="92"/>
      <c r="AK41" s="92"/>
      <c r="AL41" s="92"/>
      <c r="AM41" s="92"/>
      <c r="AN41" s="92"/>
      <c r="AO41" s="92"/>
      <c r="AP41" s="92"/>
      <c r="AQ41" s="92"/>
      <c r="AR41" s="92"/>
      <c r="AS41" s="92"/>
      <c r="AT41" s="92"/>
      <c r="AU41" s="92"/>
      <c r="AV41" s="92"/>
      <c r="AW41" s="92"/>
      <c r="AX41" s="92"/>
      <c r="AY41" s="92"/>
      <c r="AZ41" s="92"/>
      <c r="BA41" s="92"/>
      <c r="BB41" s="92"/>
      <c r="BC41" s="92"/>
      <c r="BD41" s="92"/>
      <c r="BE41" s="92"/>
      <c r="BF41" s="92"/>
      <c r="BG41" s="92"/>
      <c r="BH41" s="92"/>
      <c r="BI41" s="92"/>
      <c r="BJ41" s="92"/>
      <c r="BK41" s="92"/>
      <c r="BL41" s="92"/>
      <c r="BM41" s="92"/>
      <c r="BN41" s="92"/>
      <c r="BO41" s="92"/>
      <c r="BP41" s="92"/>
      <c r="BQ41" s="92"/>
      <c r="BR41" s="92"/>
      <c r="BS41" s="92"/>
      <c r="BT41" s="92"/>
      <c r="BU41" s="92"/>
      <c r="BV41" s="92"/>
      <c r="BW41" s="92"/>
      <c r="BX41" s="92"/>
      <c r="BY41" s="92"/>
      <c r="BZ41" s="92"/>
      <c r="CA41" s="92"/>
      <c r="CB41" s="92"/>
      <c r="CC41" s="92"/>
      <c r="CD41" s="92"/>
      <c r="CE41" s="92"/>
      <c r="CF41" s="92"/>
      <c r="CG41" s="92"/>
      <c r="CH41" s="92"/>
      <c r="CI41" s="92"/>
      <c r="CJ41" s="92"/>
      <c r="CK41" s="92"/>
      <c r="CL41" s="92"/>
      <c r="CM41" s="92"/>
      <c r="CN41" s="92"/>
      <c r="CO41" s="92"/>
      <c r="CP41" s="92"/>
      <c r="CQ41" s="92"/>
      <c r="CR41" s="92"/>
      <c r="CS41" s="92"/>
      <c r="CT41" s="92"/>
      <c r="CU41" s="92"/>
      <c r="CV41" s="92"/>
      <c r="CW41" s="92"/>
      <c r="CX41" s="92"/>
      <c r="CY41" s="92"/>
      <c r="CZ41" s="92"/>
      <c r="DA41" s="92"/>
      <c r="DB41" s="92"/>
      <c r="DC41" s="92"/>
      <c r="DD41" s="92"/>
      <c r="DE41" s="92"/>
      <c r="DF41" s="92"/>
      <c r="DG41" s="92"/>
      <c r="DH41" s="92"/>
      <c r="DI41" s="92"/>
      <c r="DJ41" s="92"/>
      <c r="DK41" s="92"/>
      <c r="DL41" s="92"/>
      <c r="DM41" s="92"/>
      <c r="DN41" s="92"/>
      <c r="DO41" s="92"/>
      <c r="DP41" s="92"/>
      <c r="DQ41" s="92"/>
      <c r="DR41" s="92"/>
      <c r="DS41" s="92"/>
      <c r="DT41" s="92"/>
      <c r="DU41" s="92"/>
      <c r="DV41" s="92"/>
      <c r="DW41" s="92"/>
      <c r="DX41" s="92"/>
      <c r="DY41" s="92"/>
      <c r="DZ41" s="92"/>
      <c r="EA41" s="92"/>
      <c r="EB41" s="92"/>
      <c r="EC41" s="92"/>
      <c r="ED41" s="92"/>
      <c r="EE41" s="92"/>
      <c r="EF41" s="92"/>
      <c r="EG41" s="92"/>
      <c r="EH41" s="92"/>
      <c r="EI41" s="92"/>
      <c r="EJ41" s="92"/>
      <c r="EK41" s="92"/>
      <c r="EL41" s="92"/>
      <c r="EM41" s="92"/>
      <c r="EN41" s="92"/>
      <c r="EO41" s="92"/>
      <c r="EP41" s="92"/>
      <c r="EQ41" s="92"/>
      <c r="ER41" s="92"/>
      <c r="ES41" s="92"/>
      <c r="ET41" s="92"/>
      <c r="EU41" s="92"/>
      <c r="EV41" s="92"/>
      <c r="EW41" s="92"/>
      <c r="EX41" s="92"/>
      <c r="EY41" s="92"/>
      <c r="EZ41" s="92"/>
      <c r="FA41" s="92"/>
      <c r="FB41" s="92"/>
      <c r="FC41" s="92"/>
      <c r="FD41" s="92"/>
      <c r="FE41" s="92"/>
      <c r="FF41" s="92"/>
      <c r="FG41" s="92"/>
      <c r="FH41" s="92"/>
      <c r="FI41" s="92"/>
      <c r="FJ41" s="92"/>
      <c r="FK41" s="92"/>
      <c r="FL41" s="92"/>
      <c r="FM41" s="92"/>
      <c r="FN41" s="92"/>
      <c r="FO41" s="92"/>
      <c r="FP41" s="92"/>
      <c r="FQ41" s="92"/>
      <c r="FR41" s="92"/>
      <c r="FS41" s="92"/>
      <c r="FT41" s="92"/>
      <c r="FU41" s="92"/>
      <c r="FV41" s="92"/>
      <c r="FW41" s="92"/>
      <c r="FX41" s="92"/>
      <c r="FY41" s="92"/>
      <c r="FZ41" s="92"/>
      <c r="GA41" s="92"/>
      <c r="GB41" s="92"/>
      <c r="GC41" s="92"/>
      <c r="GD41" s="92"/>
      <c r="GE41" s="92"/>
      <c r="GF41" s="92"/>
      <c r="GG41" s="92"/>
      <c r="GH41" s="92"/>
      <c r="GI41" s="92"/>
      <c r="GJ41" s="92"/>
      <c r="GK41" s="92"/>
      <c r="GL41" s="92"/>
      <c r="GM41" s="92"/>
      <c r="GN41" s="92"/>
      <c r="GO41" s="92"/>
      <c r="GP41" s="92"/>
      <c r="GQ41" s="92"/>
      <c r="GR41" s="92"/>
      <c r="GS41" s="92"/>
      <c r="GT41" s="92"/>
      <c r="GU41" s="92"/>
      <c r="GV41" s="92"/>
      <c r="GW41" s="92"/>
      <c r="GX41" s="92"/>
      <c r="GY41" s="92"/>
      <c r="GZ41" s="92"/>
      <c r="HA41" s="92"/>
      <c r="HB41" s="92"/>
      <c r="HC41" s="92"/>
      <c r="HD41" s="92"/>
      <c r="HE41" s="92"/>
      <c r="HF41" s="92"/>
      <c r="HG41" s="92"/>
      <c r="HH41" s="92"/>
      <c r="HI41" s="92"/>
      <c r="HJ41" s="92"/>
      <c r="HK41" s="92"/>
      <c r="HL41" s="92"/>
      <c r="HM41" s="92"/>
      <c r="HN41" s="92"/>
      <c r="HO41" s="92"/>
      <c r="HP41" s="92"/>
      <c r="HQ41" s="92"/>
      <c r="HR41" s="92"/>
      <c r="HS41" s="92"/>
      <c r="HT41" s="92"/>
      <c r="HU41" s="92"/>
      <c r="HV41" s="92"/>
      <c r="HW41" s="92"/>
      <c r="HX41" s="92"/>
      <c r="HY41" s="92"/>
      <c r="HZ41" s="92"/>
      <c r="IA41" s="92"/>
      <c r="IB41" s="92"/>
      <c r="IC41" s="92"/>
      <c r="ID41" s="92"/>
      <c r="IE41" s="92"/>
      <c r="IF41" s="92"/>
      <c r="IG41" s="92"/>
      <c r="IH41" s="92"/>
      <c r="II41" s="92"/>
      <c r="IJ41" s="92"/>
      <c r="IK41" s="92"/>
      <c r="IL41" s="92"/>
      <c r="IM41" s="92"/>
      <c r="IN41" s="92"/>
      <c r="IO41" s="92"/>
      <c r="IP41" s="92"/>
      <c r="IQ41" s="92"/>
      <c r="IR41" s="92"/>
      <c r="IS41" s="92"/>
      <c r="IT41" s="92"/>
      <c r="IU41" s="92"/>
      <c r="IV41" s="92"/>
    </row>
    <row r="42" spans="1:256" ht="15.6" x14ac:dyDescent="0.3">
      <c r="A42" s="92"/>
      <c r="B42" s="92" t="s">
        <v>69</v>
      </c>
      <c r="C42" s="92"/>
      <c r="D42" s="92" t="s">
        <v>48</v>
      </c>
      <c r="E42" s="92" t="s">
        <v>48</v>
      </c>
      <c r="F42" s="92" t="s">
        <v>48</v>
      </c>
      <c r="G42" s="92" t="s">
        <v>48</v>
      </c>
      <c r="H42" s="92" t="s">
        <v>48</v>
      </c>
      <c r="I42" s="92"/>
      <c r="J42" s="92" t="s">
        <v>48</v>
      </c>
      <c r="K42" s="92"/>
      <c r="L42" s="92"/>
      <c r="M42" s="92"/>
      <c r="N42" s="92"/>
      <c r="O42" s="92"/>
      <c r="P42" s="92"/>
      <c r="Q42" s="92"/>
      <c r="R42" s="92"/>
      <c r="S42" s="92"/>
      <c r="T42" s="92"/>
      <c r="U42" s="92"/>
      <c r="V42" s="92"/>
      <c r="W42" s="92"/>
      <c r="X42" s="92"/>
      <c r="Y42" s="92"/>
      <c r="Z42" s="92"/>
      <c r="AA42" s="92"/>
      <c r="AB42" s="92"/>
      <c r="AC42" s="92"/>
      <c r="AD42" s="92"/>
      <c r="AE42" s="92"/>
      <c r="AF42" s="92"/>
      <c r="AG42" s="92"/>
      <c r="AH42" s="92"/>
      <c r="AI42" s="92"/>
      <c r="AJ42" s="92"/>
      <c r="AK42" s="92"/>
      <c r="AL42" s="92"/>
      <c r="AM42" s="92"/>
      <c r="AN42" s="92"/>
      <c r="AO42" s="92"/>
      <c r="AP42" s="92"/>
      <c r="AQ42" s="92"/>
      <c r="AR42" s="92"/>
      <c r="AS42" s="92"/>
      <c r="AT42" s="92"/>
      <c r="AU42" s="92"/>
      <c r="AV42" s="92"/>
      <c r="AW42" s="92"/>
      <c r="AX42" s="92"/>
      <c r="AY42" s="92"/>
      <c r="AZ42" s="92"/>
      <c r="BA42" s="92"/>
      <c r="BB42" s="92"/>
      <c r="BC42" s="92"/>
      <c r="BD42" s="92"/>
      <c r="BE42" s="92"/>
      <c r="BF42" s="92"/>
      <c r="BG42" s="92"/>
      <c r="BH42" s="92"/>
      <c r="BI42" s="92"/>
      <c r="BJ42" s="92"/>
      <c r="BK42" s="92"/>
      <c r="BL42" s="92"/>
      <c r="BM42" s="92"/>
      <c r="BN42" s="92"/>
      <c r="BO42" s="92"/>
      <c r="BP42" s="92"/>
      <c r="BQ42" s="92"/>
      <c r="BR42" s="92"/>
      <c r="BS42" s="92"/>
      <c r="BT42" s="92"/>
      <c r="BU42" s="92"/>
      <c r="BV42" s="92"/>
      <c r="BW42" s="92"/>
      <c r="BX42" s="92"/>
      <c r="BY42" s="92"/>
      <c r="BZ42" s="92"/>
      <c r="CA42" s="92"/>
      <c r="CB42" s="92"/>
      <c r="CC42" s="92"/>
      <c r="CD42" s="92"/>
      <c r="CE42" s="92"/>
      <c r="CF42" s="92"/>
      <c r="CG42" s="92"/>
      <c r="CH42" s="92"/>
      <c r="CI42" s="92"/>
      <c r="CJ42" s="92"/>
      <c r="CK42" s="92"/>
      <c r="CL42" s="92"/>
      <c r="CM42" s="92"/>
      <c r="CN42" s="92"/>
      <c r="CO42" s="92"/>
      <c r="CP42" s="92"/>
      <c r="CQ42" s="92"/>
      <c r="CR42" s="92"/>
      <c r="CS42" s="92"/>
      <c r="CT42" s="92"/>
      <c r="CU42" s="92"/>
      <c r="CV42" s="92"/>
      <c r="CW42" s="92"/>
      <c r="CX42" s="92"/>
      <c r="CY42" s="92"/>
      <c r="CZ42" s="92"/>
      <c r="DA42" s="92"/>
      <c r="DB42" s="92"/>
      <c r="DC42" s="92"/>
      <c r="DD42" s="92"/>
      <c r="DE42" s="92"/>
      <c r="DF42" s="92"/>
      <c r="DG42" s="92"/>
      <c r="DH42" s="92"/>
      <c r="DI42" s="92"/>
      <c r="DJ42" s="92"/>
      <c r="DK42" s="92"/>
      <c r="DL42" s="92"/>
      <c r="DM42" s="92"/>
      <c r="DN42" s="92"/>
      <c r="DO42" s="92"/>
      <c r="DP42" s="92"/>
      <c r="DQ42" s="92"/>
      <c r="DR42" s="92"/>
      <c r="DS42" s="92"/>
      <c r="DT42" s="92"/>
      <c r="DU42" s="92"/>
      <c r="DV42" s="92"/>
      <c r="DW42" s="92"/>
      <c r="DX42" s="92"/>
      <c r="DY42" s="92"/>
      <c r="DZ42" s="92"/>
      <c r="EA42" s="92"/>
      <c r="EB42" s="92"/>
      <c r="EC42" s="92"/>
      <c r="ED42" s="92"/>
      <c r="EE42" s="92"/>
      <c r="EF42" s="92"/>
      <c r="EG42" s="92"/>
      <c r="EH42" s="92"/>
      <c r="EI42" s="92"/>
      <c r="EJ42" s="92"/>
      <c r="EK42" s="92"/>
      <c r="EL42" s="92"/>
      <c r="EM42" s="92"/>
      <c r="EN42" s="92"/>
      <c r="EO42" s="92"/>
      <c r="EP42" s="92"/>
      <c r="EQ42" s="92"/>
      <c r="ER42" s="92"/>
      <c r="ES42" s="92"/>
      <c r="ET42" s="92"/>
      <c r="EU42" s="92"/>
      <c r="EV42" s="92"/>
      <c r="EW42" s="92"/>
      <c r="EX42" s="92"/>
      <c r="EY42" s="92"/>
      <c r="EZ42" s="92"/>
      <c r="FA42" s="92"/>
      <c r="FB42" s="92"/>
      <c r="FC42" s="92"/>
      <c r="FD42" s="92"/>
      <c r="FE42" s="92"/>
      <c r="FF42" s="92"/>
      <c r="FG42" s="92"/>
      <c r="FH42" s="92"/>
      <c r="FI42" s="92"/>
      <c r="FJ42" s="92"/>
      <c r="FK42" s="92"/>
      <c r="FL42" s="92"/>
      <c r="FM42" s="92"/>
      <c r="FN42" s="92"/>
      <c r="FO42" s="92"/>
      <c r="FP42" s="92"/>
      <c r="FQ42" s="92"/>
      <c r="FR42" s="92"/>
      <c r="FS42" s="92"/>
      <c r="FT42" s="92"/>
      <c r="FU42" s="92"/>
      <c r="FV42" s="92"/>
      <c r="FW42" s="92"/>
      <c r="FX42" s="92"/>
      <c r="FY42" s="92"/>
      <c r="FZ42" s="92"/>
      <c r="GA42" s="92"/>
      <c r="GB42" s="92"/>
      <c r="GC42" s="92"/>
      <c r="GD42" s="92"/>
      <c r="GE42" s="92"/>
      <c r="GF42" s="92"/>
      <c r="GG42" s="92"/>
      <c r="GH42" s="92"/>
      <c r="GI42" s="92"/>
      <c r="GJ42" s="92"/>
      <c r="GK42" s="92"/>
      <c r="GL42" s="92"/>
      <c r="GM42" s="92"/>
      <c r="GN42" s="92"/>
      <c r="GO42" s="92"/>
      <c r="GP42" s="92"/>
      <c r="GQ42" s="92"/>
      <c r="GR42" s="92"/>
      <c r="GS42" s="92"/>
      <c r="GT42" s="92"/>
      <c r="GU42" s="92"/>
      <c r="GV42" s="92"/>
      <c r="GW42" s="92"/>
      <c r="GX42" s="92"/>
      <c r="GY42" s="92"/>
      <c r="GZ42" s="92"/>
      <c r="HA42" s="92"/>
      <c r="HB42" s="92"/>
      <c r="HC42" s="92"/>
      <c r="HD42" s="92"/>
      <c r="HE42" s="92"/>
      <c r="HF42" s="92"/>
      <c r="HG42" s="92"/>
      <c r="HH42" s="92"/>
      <c r="HI42" s="92"/>
      <c r="HJ42" s="92"/>
      <c r="HK42" s="92"/>
      <c r="HL42" s="92"/>
      <c r="HM42" s="92"/>
      <c r="HN42" s="92"/>
      <c r="HO42" s="92"/>
      <c r="HP42" s="92"/>
      <c r="HQ42" s="92"/>
      <c r="HR42" s="92"/>
      <c r="HS42" s="92"/>
      <c r="HT42" s="92"/>
      <c r="HU42" s="92"/>
      <c r="HV42" s="92"/>
      <c r="HW42" s="92"/>
      <c r="HX42" s="92"/>
      <c r="HY42" s="92"/>
      <c r="HZ42" s="92"/>
      <c r="IA42" s="92"/>
      <c r="IB42" s="92"/>
      <c r="IC42" s="92"/>
      <c r="ID42" s="92"/>
      <c r="IE42" s="92"/>
      <c r="IF42" s="92"/>
      <c r="IG42" s="92"/>
      <c r="IH42" s="92"/>
      <c r="II42" s="92"/>
      <c r="IJ42" s="92"/>
      <c r="IK42" s="92"/>
      <c r="IL42" s="92"/>
      <c r="IM42" s="92"/>
      <c r="IN42" s="92"/>
      <c r="IO42" s="92"/>
      <c r="IP42" s="92"/>
      <c r="IQ42" s="92"/>
      <c r="IR42" s="92"/>
      <c r="IS42" s="92"/>
      <c r="IT42" s="92"/>
      <c r="IU42" s="92"/>
      <c r="IV42" s="92"/>
    </row>
    <row r="43" spans="1:256" ht="29.4" customHeight="1" x14ac:dyDescent="0.3">
      <c r="A43" s="687" t="s">
        <v>56</v>
      </c>
      <c r="B43" s="687" t="s">
        <v>5</v>
      </c>
      <c r="C43" s="687" t="s">
        <v>300</v>
      </c>
      <c r="D43" s="687" t="s">
        <v>301</v>
      </c>
      <c r="E43" s="687" t="s">
        <v>37</v>
      </c>
      <c r="F43" s="687"/>
      <c r="G43" s="687"/>
      <c r="H43" s="92"/>
      <c r="I43" s="92"/>
      <c r="J43" s="92"/>
      <c r="K43" s="92"/>
      <c r="L43" s="92"/>
      <c r="M43" s="92"/>
      <c r="N43" s="92"/>
      <c r="O43" s="92"/>
      <c r="P43" s="92"/>
      <c r="Q43" s="92"/>
      <c r="R43" s="92"/>
      <c r="S43" s="92"/>
      <c r="T43" s="92"/>
      <c r="U43" s="92"/>
      <c r="V43" s="92"/>
      <c r="W43" s="92"/>
      <c r="X43" s="92"/>
      <c r="Y43" s="92"/>
      <c r="Z43" s="92"/>
      <c r="AA43" s="92"/>
      <c r="AB43" s="92"/>
      <c r="AC43" s="92"/>
      <c r="AD43" s="92"/>
      <c r="AE43" s="92"/>
      <c r="AF43" s="92"/>
      <c r="AG43" s="92"/>
      <c r="AH43" s="92"/>
      <c r="AI43" s="92"/>
      <c r="AJ43" s="92"/>
      <c r="AK43" s="92"/>
      <c r="AL43" s="92"/>
      <c r="AM43" s="92"/>
      <c r="AN43" s="92"/>
      <c r="AO43" s="92"/>
      <c r="AP43" s="92"/>
      <c r="AQ43" s="92"/>
      <c r="AR43" s="92"/>
      <c r="AS43" s="92"/>
      <c r="AT43" s="92"/>
      <c r="AU43" s="92"/>
      <c r="AV43" s="92"/>
      <c r="AW43" s="92"/>
      <c r="AX43" s="92"/>
      <c r="AY43" s="92"/>
      <c r="AZ43" s="92"/>
      <c r="BA43" s="92"/>
      <c r="BB43" s="92"/>
      <c r="BC43" s="92"/>
      <c r="BD43" s="92"/>
      <c r="BE43" s="92"/>
      <c r="BF43" s="92"/>
      <c r="BG43" s="92"/>
      <c r="BH43" s="92"/>
      <c r="BI43" s="92"/>
      <c r="BJ43" s="92"/>
      <c r="BK43" s="92"/>
      <c r="BL43" s="92"/>
      <c r="BM43" s="92"/>
      <c r="BN43" s="92"/>
      <c r="BO43" s="92"/>
      <c r="BP43" s="92"/>
      <c r="BQ43" s="92"/>
      <c r="BR43" s="92"/>
      <c r="BS43" s="92"/>
      <c r="BT43" s="92"/>
      <c r="BU43" s="92"/>
      <c r="BV43" s="92"/>
      <c r="BW43" s="92"/>
      <c r="BX43" s="92"/>
      <c r="BY43" s="92"/>
      <c r="BZ43" s="92"/>
      <c r="CA43" s="92"/>
      <c r="CB43" s="92"/>
      <c r="CC43" s="92"/>
      <c r="CD43" s="92"/>
      <c r="CE43" s="92"/>
      <c r="CF43" s="92"/>
      <c r="CG43" s="92"/>
      <c r="CH43" s="92"/>
      <c r="CI43" s="92"/>
      <c r="CJ43" s="92"/>
      <c r="CK43" s="92"/>
      <c r="CL43" s="92"/>
      <c r="CM43" s="92"/>
      <c r="CN43" s="92"/>
      <c r="CO43" s="92"/>
      <c r="CP43" s="92"/>
      <c r="CQ43" s="92"/>
      <c r="CR43" s="92"/>
      <c r="CS43" s="92"/>
      <c r="CT43" s="92"/>
      <c r="CU43" s="92"/>
      <c r="CV43" s="92"/>
      <c r="CW43" s="92"/>
      <c r="CX43" s="92"/>
      <c r="CY43" s="92"/>
      <c r="CZ43" s="92"/>
      <c r="DA43" s="92"/>
      <c r="DB43" s="92"/>
      <c r="DC43" s="92"/>
      <c r="DD43" s="92"/>
      <c r="DE43" s="92"/>
      <c r="DF43" s="92"/>
      <c r="DG43" s="92"/>
      <c r="DH43" s="92"/>
      <c r="DI43" s="92"/>
      <c r="DJ43" s="92"/>
      <c r="DK43" s="92"/>
      <c r="DL43" s="92"/>
      <c r="DM43" s="92"/>
      <c r="DN43" s="92"/>
      <c r="DO43" s="92"/>
      <c r="DP43" s="92"/>
      <c r="DQ43" s="92"/>
      <c r="DR43" s="92"/>
      <c r="DS43" s="92"/>
      <c r="DT43" s="92"/>
      <c r="DU43" s="92"/>
      <c r="DV43" s="92"/>
      <c r="DW43" s="92"/>
      <c r="DX43" s="92"/>
      <c r="DY43" s="92"/>
      <c r="DZ43" s="92"/>
      <c r="EA43" s="92"/>
      <c r="EB43" s="92"/>
      <c r="EC43" s="92"/>
      <c r="ED43" s="92"/>
      <c r="EE43" s="92"/>
      <c r="EF43" s="92"/>
      <c r="EG43" s="92"/>
      <c r="EH43" s="92"/>
      <c r="EI43" s="92"/>
      <c r="EJ43" s="92"/>
      <c r="EK43" s="92"/>
      <c r="EL43" s="92"/>
      <c r="EM43" s="92"/>
      <c r="EN43" s="92"/>
      <c r="EO43" s="92"/>
      <c r="EP43" s="92"/>
      <c r="EQ43" s="92"/>
      <c r="ER43" s="92"/>
      <c r="ES43" s="92"/>
      <c r="ET43" s="92"/>
      <c r="EU43" s="92"/>
      <c r="EV43" s="92"/>
      <c r="EW43" s="92"/>
      <c r="EX43" s="92"/>
      <c r="EY43" s="92"/>
      <c r="EZ43" s="92"/>
      <c r="FA43" s="92"/>
      <c r="FB43" s="92"/>
      <c r="FC43" s="92"/>
      <c r="FD43" s="92"/>
      <c r="FE43" s="92"/>
      <c r="FF43" s="92"/>
      <c r="FG43" s="92"/>
      <c r="FH43" s="92"/>
      <c r="FI43" s="92"/>
      <c r="FJ43" s="92"/>
      <c r="FK43" s="92"/>
      <c r="FL43" s="92"/>
      <c r="FM43" s="92"/>
      <c r="FN43" s="92"/>
      <c r="FO43" s="92"/>
      <c r="FP43" s="92"/>
      <c r="FQ43" s="92"/>
      <c r="FR43" s="92"/>
      <c r="FS43" s="92"/>
      <c r="FT43" s="92"/>
      <c r="FU43" s="92"/>
      <c r="FV43" s="92"/>
      <c r="FW43" s="92"/>
      <c r="FX43" s="92"/>
      <c r="FY43" s="92"/>
      <c r="FZ43" s="92"/>
      <c r="GA43" s="92"/>
      <c r="GB43" s="92"/>
      <c r="GC43" s="92"/>
      <c r="GD43" s="92"/>
      <c r="GE43" s="92"/>
      <c r="GF43" s="92"/>
      <c r="GG43" s="92"/>
      <c r="GH43" s="92"/>
      <c r="GI43" s="92"/>
      <c r="GJ43" s="92"/>
      <c r="GK43" s="92"/>
      <c r="GL43" s="92"/>
      <c r="GM43" s="92"/>
      <c r="GN43" s="92"/>
      <c r="GO43" s="92"/>
      <c r="GP43" s="92"/>
      <c r="GQ43" s="92"/>
      <c r="GR43" s="92"/>
      <c r="GS43" s="92"/>
      <c r="GT43" s="92"/>
      <c r="GU43" s="92"/>
      <c r="GV43" s="92"/>
      <c r="GW43" s="92"/>
      <c r="GX43" s="92"/>
      <c r="GY43" s="92"/>
      <c r="GZ43" s="92"/>
      <c r="HA43" s="92"/>
      <c r="HB43" s="92"/>
      <c r="HC43" s="92"/>
      <c r="HD43" s="92"/>
      <c r="HE43" s="92"/>
      <c r="HF43" s="92"/>
      <c r="HG43" s="92"/>
      <c r="HH43" s="92"/>
      <c r="HI43" s="92"/>
      <c r="HJ43" s="92"/>
      <c r="HK43" s="92"/>
      <c r="HL43" s="92"/>
      <c r="HM43" s="92"/>
      <c r="HN43" s="92"/>
      <c r="HO43" s="92"/>
      <c r="HP43" s="92"/>
      <c r="HQ43" s="92"/>
      <c r="HR43" s="92"/>
      <c r="HS43" s="92"/>
      <c r="HT43" s="92"/>
      <c r="HU43" s="92"/>
      <c r="HV43" s="92"/>
      <c r="HW43" s="92"/>
      <c r="HX43" s="92"/>
      <c r="HY43" s="92"/>
      <c r="HZ43" s="92"/>
      <c r="IA43" s="92"/>
      <c r="IB43" s="92"/>
      <c r="IC43" s="92"/>
      <c r="ID43" s="92"/>
      <c r="IE43" s="92"/>
      <c r="IF43" s="92"/>
      <c r="IG43" s="92"/>
      <c r="IH43" s="92"/>
      <c r="II43" s="92"/>
      <c r="IJ43" s="92"/>
      <c r="IK43" s="92"/>
      <c r="IL43" s="92"/>
      <c r="IM43" s="92"/>
      <c r="IN43" s="92"/>
      <c r="IO43" s="92"/>
      <c r="IP43" s="92"/>
      <c r="IQ43" s="92"/>
      <c r="IR43" s="92"/>
      <c r="IS43" s="92"/>
      <c r="IT43" s="92"/>
      <c r="IU43" s="92"/>
      <c r="IV43" s="92"/>
    </row>
    <row r="44" spans="1:256" ht="26.4" customHeight="1" x14ac:dyDescent="0.25">
      <c r="A44" s="687"/>
      <c r="B44" s="687"/>
      <c r="C44" s="687"/>
      <c r="D44" s="687"/>
      <c r="E44" s="497" t="s">
        <v>105</v>
      </c>
      <c r="F44" s="497" t="s">
        <v>210</v>
      </c>
      <c r="G44" s="497" t="s">
        <v>284</v>
      </c>
      <c r="H44" s="66"/>
      <c r="I44" s="68"/>
      <c r="J44" s="66"/>
      <c r="K44" s="66"/>
      <c r="L44" s="66"/>
      <c r="M44" s="66"/>
      <c r="N44" s="66"/>
      <c r="O44" s="66"/>
      <c r="P44" s="66"/>
      <c r="Q44" s="66"/>
      <c r="R44" s="66"/>
      <c r="S44" s="66"/>
      <c r="T44" s="66"/>
      <c r="U44" s="66"/>
      <c r="V44" s="66"/>
      <c r="W44" s="66"/>
      <c r="X44" s="66"/>
      <c r="Y44" s="66"/>
      <c r="Z44" s="66"/>
      <c r="AA44" s="66"/>
      <c r="AB44" s="66"/>
      <c r="AC44" s="66"/>
      <c r="AD44" s="66"/>
      <c r="AE44" s="66"/>
      <c r="AF44" s="66"/>
      <c r="AG44" s="66"/>
      <c r="AH44" s="66"/>
      <c r="AI44" s="66"/>
      <c r="AJ44" s="66"/>
      <c r="AK44" s="66"/>
      <c r="AL44" s="66"/>
      <c r="AM44" s="66"/>
      <c r="AN44" s="66"/>
      <c r="AO44" s="66"/>
      <c r="AP44" s="66"/>
      <c r="AQ44" s="66"/>
      <c r="AR44" s="66"/>
      <c r="AS44" s="66"/>
      <c r="AT44" s="66"/>
      <c r="AU44" s="66"/>
      <c r="AV44" s="66"/>
      <c r="AW44" s="66"/>
      <c r="AX44" s="66"/>
      <c r="AY44" s="66"/>
      <c r="AZ44" s="66"/>
      <c r="BA44" s="66"/>
      <c r="BB44" s="66"/>
      <c r="BC44" s="66"/>
      <c r="BD44" s="66"/>
      <c r="BE44" s="66"/>
      <c r="BF44" s="66"/>
      <c r="BG44" s="66"/>
      <c r="BH44" s="66"/>
      <c r="BI44" s="66"/>
      <c r="BJ44" s="66"/>
      <c r="BK44" s="66"/>
      <c r="BL44" s="66"/>
      <c r="BM44" s="66"/>
      <c r="BN44" s="66"/>
      <c r="BO44" s="66"/>
      <c r="BP44" s="66"/>
      <c r="BQ44" s="66"/>
      <c r="BR44" s="66"/>
      <c r="BS44" s="66"/>
      <c r="BT44" s="66"/>
      <c r="BU44" s="66"/>
      <c r="BV44" s="66"/>
      <c r="BW44" s="66"/>
      <c r="BX44" s="66"/>
      <c r="BY44" s="66"/>
      <c r="BZ44" s="66"/>
      <c r="CA44" s="66"/>
      <c r="CB44" s="66"/>
      <c r="CC44" s="66"/>
      <c r="CD44" s="66"/>
      <c r="CE44" s="66"/>
      <c r="CF44" s="66"/>
      <c r="CG44" s="66"/>
      <c r="CH44" s="66"/>
      <c r="CI44" s="66"/>
      <c r="CJ44" s="66"/>
      <c r="CK44" s="66"/>
      <c r="CL44" s="66"/>
      <c r="CM44" s="66"/>
      <c r="CN44" s="66"/>
      <c r="CO44" s="66"/>
      <c r="CP44" s="66"/>
      <c r="CQ44" s="66"/>
      <c r="CR44" s="66"/>
      <c r="CS44" s="66"/>
      <c r="CT44" s="66"/>
      <c r="CU44" s="66"/>
      <c r="CV44" s="66"/>
      <c r="CW44" s="66"/>
      <c r="CX44" s="66"/>
      <c r="CY44" s="66"/>
      <c r="CZ44" s="66"/>
      <c r="DA44" s="66"/>
      <c r="DB44" s="66"/>
      <c r="DC44" s="66"/>
      <c r="DD44" s="66"/>
      <c r="DE44" s="66"/>
      <c r="DF44" s="66"/>
      <c r="DG44" s="66"/>
      <c r="DH44" s="66"/>
      <c r="DI44" s="66"/>
      <c r="DJ44" s="66"/>
      <c r="DK44" s="66"/>
      <c r="DL44" s="66"/>
      <c r="DM44" s="66"/>
      <c r="DN44" s="66"/>
      <c r="DO44" s="66"/>
      <c r="DP44" s="66"/>
      <c r="DQ44" s="66"/>
      <c r="DR44" s="66"/>
      <c r="DS44" s="66"/>
      <c r="DT44" s="66"/>
      <c r="DU44" s="66"/>
      <c r="DV44" s="66"/>
      <c r="DW44" s="66"/>
      <c r="DX44" s="66"/>
      <c r="DY44" s="66"/>
      <c r="DZ44" s="66"/>
      <c r="EA44" s="66"/>
      <c r="EB44" s="66"/>
      <c r="EC44" s="66"/>
      <c r="ED44" s="66"/>
      <c r="EE44" s="66"/>
      <c r="EF44" s="66"/>
      <c r="EG44" s="66"/>
      <c r="EH44" s="66"/>
      <c r="EI44" s="66"/>
      <c r="EJ44" s="66"/>
      <c r="EK44" s="66"/>
      <c r="EL44" s="66"/>
      <c r="EM44" s="66"/>
      <c r="EN44" s="66"/>
      <c r="EO44" s="66"/>
      <c r="EP44" s="66"/>
      <c r="EQ44" s="66"/>
      <c r="ER44" s="66"/>
      <c r="ES44" s="66"/>
      <c r="ET44" s="66"/>
      <c r="EU44" s="66"/>
      <c r="EV44" s="66"/>
      <c r="EW44" s="66"/>
      <c r="EX44" s="66"/>
      <c r="EY44" s="66"/>
      <c r="EZ44" s="66"/>
      <c r="FA44" s="66"/>
      <c r="FB44" s="66"/>
      <c r="FC44" s="66"/>
      <c r="FD44" s="66"/>
      <c r="FE44" s="66"/>
      <c r="FF44" s="66"/>
      <c r="FG44" s="66"/>
      <c r="FH44" s="66"/>
      <c r="FI44" s="66"/>
      <c r="FJ44" s="66"/>
      <c r="FK44" s="66"/>
      <c r="FL44" s="66"/>
      <c r="FM44" s="66"/>
      <c r="FN44" s="66"/>
      <c r="FO44" s="66"/>
      <c r="FP44" s="66"/>
      <c r="FQ44" s="66"/>
      <c r="FR44" s="66"/>
      <c r="FS44" s="66"/>
      <c r="FT44" s="66"/>
      <c r="FU44" s="66"/>
      <c r="FV44" s="66"/>
      <c r="FW44" s="66"/>
      <c r="FX44" s="66"/>
      <c r="FY44" s="66"/>
      <c r="FZ44" s="66"/>
      <c r="GA44" s="66"/>
      <c r="GB44" s="66"/>
      <c r="GC44" s="66"/>
      <c r="GD44" s="66"/>
      <c r="GE44" s="66"/>
      <c r="GF44" s="66"/>
      <c r="GG44" s="66"/>
      <c r="GH44" s="66"/>
      <c r="GI44" s="66"/>
      <c r="GJ44" s="66"/>
      <c r="GK44" s="66"/>
      <c r="GL44" s="66"/>
      <c r="GM44" s="66"/>
      <c r="GN44" s="66"/>
      <c r="GO44" s="66"/>
      <c r="GP44" s="66"/>
      <c r="GQ44" s="66"/>
      <c r="GR44" s="66"/>
      <c r="GS44" s="66"/>
      <c r="GT44" s="66"/>
      <c r="GU44" s="66"/>
      <c r="GV44" s="66"/>
      <c r="GW44" s="66"/>
      <c r="GX44" s="66"/>
      <c r="GY44" s="66"/>
      <c r="GZ44" s="66"/>
      <c r="HA44" s="66"/>
      <c r="HB44" s="66"/>
      <c r="HC44" s="66"/>
      <c r="HD44" s="66"/>
      <c r="HE44" s="66"/>
      <c r="HF44" s="66"/>
      <c r="HG44" s="66"/>
      <c r="HH44" s="66"/>
      <c r="HI44" s="66"/>
      <c r="HJ44" s="66"/>
      <c r="HK44" s="66"/>
      <c r="HL44" s="66"/>
      <c r="HM44" s="66"/>
      <c r="HN44" s="66"/>
      <c r="HO44" s="66"/>
      <c r="HP44" s="66"/>
      <c r="HQ44" s="66"/>
      <c r="HR44" s="66"/>
      <c r="HS44" s="66"/>
      <c r="HT44" s="66"/>
      <c r="HU44" s="66"/>
      <c r="HV44" s="66"/>
      <c r="HW44" s="66"/>
      <c r="HX44" s="66"/>
      <c r="HY44" s="66"/>
      <c r="HZ44" s="66"/>
      <c r="IA44" s="66"/>
      <c r="IB44" s="66"/>
      <c r="IC44" s="66"/>
      <c r="ID44" s="66"/>
      <c r="IE44" s="66"/>
      <c r="IF44" s="66"/>
      <c r="IG44" s="66"/>
      <c r="IH44" s="66"/>
      <c r="II44" s="66"/>
      <c r="IJ44" s="66"/>
      <c r="IK44" s="66"/>
      <c r="IL44" s="66"/>
      <c r="IM44" s="66"/>
      <c r="IN44" s="66"/>
      <c r="IO44" s="66"/>
      <c r="IP44" s="66"/>
      <c r="IQ44" s="66"/>
      <c r="IR44" s="66"/>
      <c r="IS44" s="66"/>
      <c r="IT44" s="66"/>
      <c r="IU44" s="66"/>
      <c r="IV44" s="66"/>
    </row>
    <row r="45" spans="1:256" ht="28.95" customHeight="1" x14ac:dyDescent="0.3">
      <c r="A45" s="82" t="s">
        <v>15</v>
      </c>
      <c r="B45" s="83"/>
      <c r="C45" s="43">
        <f>59427-422+2000</f>
        <v>61005</v>
      </c>
      <c r="D45" s="298">
        <v>60539</v>
      </c>
      <c r="E45" s="298">
        <v>78233</v>
      </c>
      <c r="F45" s="298">
        <v>79349</v>
      </c>
      <c r="G45" s="298">
        <v>80843</v>
      </c>
      <c r="H45" s="66"/>
      <c r="I45" s="68"/>
      <c r="J45" s="66"/>
      <c r="K45" s="66"/>
      <c r="L45" s="66"/>
      <c r="M45" s="66"/>
      <c r="N45" s="66"/>
      <c r="O45" s="66"/>
      <c r="P45" s="66"/>
      <c r="Q45" s="66"/>
      <c r="R45" s="66"/>
      <c r="S45" s="66"/>
      <c r="T45" s="66"/>
      <c r="U45" s="66"/>
      <c r="V45" s="66"/>
      <c r="W45" s="66"/>
      <c r="X45" s="66"/>
      <c r="Y45" s="66"/>
      <c r="Z45" s="66"/>
      <c r="AA45" s="66"/>
      <c r="AB45" s="66"/>
      <c r="AC45" s="66"/>
      <c r="AD45" s="66"/>
      <c r="AE45" s="66"/>
      <c r="AF45" s="66"/>
      <c r="AG45" s="66"/>
      <c r="AH45" s="66"/>
      <c r="AI45" s="66"/>
      <c r="AJ45" s="66"/>
      <c r="AK45" s="66"/>
      <c r="AL45" s="66"/>
      <c r="AM45" s="66"/>
      <c r="AN45" s="66"/>
      <c r="AO45" s="66"/>
      <c r="AP45" s="66"/>
      <c r="AQ45" s="66"/>
      <c r="AR45" s="66"/>
      <c r="AS45" s="66"/>
      <c r="AT45" s="66"/>
      <c r="AU45" s="66"/>
      <c r="AV45" s="66"/>
      <c r="AW45" s="66"/>
      <c r="AX45" s="66"/>
      <c r="AY45" s="66"/>
      <c r="AZ45" s="66"/>
      <c r="BA45" s="66"/>
      <c r="BB45" s="66"/>
      <c r="BC45" s="66"/>
      <c r="BD45" s="66"/>
      <c r="BE45" s="66"/>
      <c r="BF45" s="66"/>
      <c r="BG45" s="66"/>
      <c r="BH45" s="66"/>
      <c r="BI45" s="66"/>
      <c r="BJ45" s="66"/>
      <c r="BK45" s="66"/>
      <c r="BL45" s="66"/>
      <c r="BM45" s="66"/>
      <c r="BN45" s="66"/>
      <c r="BO45" s="66"/>
      <c r="BP45" s="66"/>
      <c r="BQ45" s="66"/>
      <c r="BR45" s="66"/>
      <c r="BS45" s="66"/>
      <c r="BT45" s="66"/>
      <c r="BU45" s="66"/>
      <c r="BV45" s="66"/>
      <c r="BW45" s="66"/>
      <c r="BX45" s="66"/>
      <c r="BY45" s="66"/>
      <c r="BZ45" s="66"/>
      <c r="CA45" s="66"/>
      <c r="CB45" s="66"/>
      <c r="CC45" s="66"/>
      <c r="CD45" s="66"/>
      <c r="CE45" s="66"/>
      <c r="CF45" s="66"/>
      <c r="CG45" s="66"/>
      <c r="CH45" s="66"/>
      <c r="CI45" s="66"/>
      <c r="CJ45" s="66"/>
      <c r="CK45" s="66"/>
      <c r="CL45" s="66"/>
      <c r="CM45" s="66"/>
      <c r="CN45" s="66"/>
      <c r="CO45" s="66"/>
      <c r="CP45" s="66"/>
      <c r="CQ45" s="66"/>
      <c r="CR45" s="66"/>
      <c r="CS45" s="66"/>
      <c r="CT45" s="66"/>
      <c r="CU45" s="66"/>
      <c r="CV45" s="66"/>
      <c r="CW45" s="66"/>
      <c r="CX45" s="66"/>
      <c r="CY45" s="66"/>
      <c r="CZ45" s="66"/>
      <c r="DA45" s="66"/>
      <c r="DB45" s="66"/>
      <c r="DC45" s="66"/>
      <c r="DD45" s="66"/>
      <c r="DE45" s="66"/>
      <c r="DF45" s="66"/>
      <c r="DG45" s="66"/>
      <c r="DH45" s="66"/>
      <c r="DI45" s="66"/>
      <c r="DJ45" s="66"/>
      <c r="DK45" s="66"/>
      <c r="DL45" s="66"/>
      <c r="DM45" s="66"/>
      <c r="DN45" s="66"/>
      <c r="DO45" s="66"/>
      <c r="DP45" s="66"/>
      <c r="DQ45" s="66"/>
      <c r="DR45" s="66"/>
      <c r="DS45" s="66"/>
      <c r="DT45" s="66"/>
      <c r="DU45" s="66"/>
      <c r="DV45" s="66"/>
      <c r="DW45" s="66"/>
      <c r="DX45" s="66"/>
      <c r="DY45" s="66"/>
      <c r="DZ45" s="66"/>
      <c r="EA45" s="66"/>
      <c r="EB45" s="66"/>
      <c r="EC45" s="66"/>
      <c r="ED45" s="66"/>
      <c r="EE45" s="66"/>
      <c r="EF45" s="66"/>
      <c r="EG45" s="66"/>
      <c r="EH45" s="66"/>
      <c r="EI45" s="66"/>
      <c r="EJ45" s="66"/>
      <c r="EK45" s="66"/>
      <c r="EL45" s="66"/>
      <c r="EM45" s="66"/>
      <c r="EN45" s="66"/>
      <c r="EO45" s="66"/>
      <c r="EP45" s="66"/>
      <c r="EQ45" s="66"/>
      <c r="ER45" s="66"/>
      <c r="ES45" s="66"/>
      <c r="ET45" s="66"/>
      <c r="EU45" s="66"/>
      <c r="EV45" s="66"/>
      <c r="EW45" s="66"/>
      <c r="EX45" s="66"/>
      <c r="EY45" s="66"/>
      <c r="EZ45" s="66"/>
      <c r="FA45" s="66"/>
      <c r="FB45" s="66"/>
      <c r="FC45" s="66"/>
      <c r="FD45" s="66"/>
      <c r="FE45" s="66"/>
      <c r="FF45" s="66"/>
      <c r="FG45" s="66"/>
      <c r="FH45" s="66"/>
      <c r="FI45" s="66"/>
      <c r="FJ45" s="66"/>
      <c r="FK45" s="66"/>
      <c r="FL45" s="66"/>
      <c r="FM45" s="66"/>
      <c r="FN45" s="66"/>
      <c r="FO45" s="66"/>
      <c r="FP45" s="66"/>
      <c r="FQ45" s="66"/>
      <c r="FR45" s="66"/>
      <c r="FS45" s="66"/>
      <c r="FT45" s="66"/>
      <c r="FU45" s="66"/>
      <c r="FV45" s="66"/>
      <c r="FW45" s="66"/>
      <c r="FX45" s="66"/>
      <c r="FY45" s="66"/>
      <c r="FZ45" s="66"/>
      <c r="GA45" s="66"/>
      <c r="GB45" s="66"/>
      <c r="GC45" s="66"/>
      <c r="GD45" s="66"/>
      <c r="GE45" s="66"/>
      <c r="GF45" s="66"/>
      <c r="GG45" s="66"/>
      <c r="GH45" s="66"/>
      <c r="GI45" s="66"/>
      <c r="GJ45" s="66"/>
      <c r="GK45" s="66"/>
      <c r="GL45" s="66"/>
      <c r="GM45" s="66"/>
      <c r="GN45" s="66"/>
      <c r="GO45" s="66"/>
      <c r="GP45" s="66"/>
      <c r="GQ45" s="66"/>
      <c r="GR45" s="66"/>
      <c r="GS45" s="66"/>
      <c r="GT45" s="66"/>
      <c r="GU45" s="66"/>
      <c r="GV45" s="66"/>
      <c r="GW45" s="66"/>
      <c r="GX45" s="66"/>
      <c r="GY45" s="66"/>
      <c r="GZ45" s="66"/>
      <c r="HA45" s="66"/>
      <c r="HB45" s="66"/>
      <c r="HC45" s="66"/>
      <c r="HD45" s="66"/>
      <c r="HE45" s="66"/>
      <c r="HF45" s="66"/>
      <c r="HG45" s="66"/>
      <c r="HH45" s="66"/>
      <c r="HI45" s="66"/>
      <c r="HJ45" s="66"/>
      <c r="HK45" s="66"/>
      <c r="HL45" s="66"/>
      <c r="HM45" s="66"/>
      <c r="HN45" s="66"/>
      <c r="HO45" s="66"/>
      <c r="HP45" s="66"/>
      <c r="HQ45" s="66"/>
      <c r="HR45" s="66"/>
      <c r="HS45" s="66"/>
      <c r="HT45" s="66"/>
      <c r="HU45" s="66"/>
      <c r="HV45" s="66"/>
      <c r="HW45" s="66"/>
      <c r="HX45" s="66"/>
      <c r="HY45" s="66"/>
      <c r="HZ45" s="66"/>
      <c r="IA45" s="66"/>
      <c r="IB45" s="66"/>
      <c r="IC45" s="66"/>
      <c r="ID45" s="66"/>
      <c r="IE45" s="66"/>
      <c r="IF45" s="66"/>
      <c r="IG45" s="66"/>
      <c r="IH45" s="66"/>
      <c r="II45" s="66"/>
      <c r="IJ45" s="66"/>
      <c r="IK45" s="66"/>
      <c r="IL45" s="66"/>
      <c r="IM45" s="66"/>
      <c r="IN45" s="66"/>
      <c r="IO45" s="66"/>
      <c r="IP45" s="66"/>
      <c r="IQ45" s="66"/>
      <c r="IR45" s="66"/>
      <c r="IS45" s="66"/>
      <c r="IT45" s="66"/>
      <c r="IU45" s="66"/>
      <c r="IV45" s="66"/>
    </row>
    <row r="46" spans="1:256" ht="43.2" customHeight="1" x14ac:dyDescent="0.25">
      <c r="A46" s="85" t="s">
        <v>21</v>
      </c>
      <c r="B46" s="86" t="s">
        <v>57</v>
      </c>
      <c r="C46" s="105">
        <f>C45</f>
        <v>61005</v>
      </c>
      <c r="D46" s="105">
        <f>D45</f>
        <v>60539</v>
      </c>
      <c r="E46" s="105">
        <f t="shared" ref="E46:G46" si="1">E45</f>
        <v>78233</v>
      </c>
      <c r="F46" s="105">
        <f t="shared" si="1"/>
        <v>79349</v>
      </c>
      <c r="G46" s="105">
        <f t="shared" si="1"/>
        <v>80843</v>
      </c>
      <c r="H46" s="66"/>
      <c r="I46" s="68"/>
      <c r="J46" s="66"/>
      <c r="K46" s="66"/>
      <c r="L46" s="66"/>
      <c r="M46" s="66"/>
      <c r="N46" s="66"/>
      <c r="O46" s="66"/>
      <c r="P46" s="66"/>
      <c r="Q46" s="66"/>
      <c r="R46" s="66"/>
      <c r="S46" s="66"/>
      <c r="T46" s="66"/>
      <c r="U46" s="66"/>
      <c r="V46" s="66"/>
      <c r="W46" s="66"/>
      <c r="X46" s="66"/>
      <c r="Y46" s="66"/>
      <c r="Z46" s="66"/>
      <c r="AA46" s="66"/>
      <c r="AB46" s="66"/>
      <c r="AC46" s="66"/>
      <c r="AD46" s="66"/>
      <c r="AE46" s="66"/>
      <c r="AF46" s="66"/>
      <c r="AG46" s="66"/>
      <c r="AH46" s="66"/>
      <c r="AI46" s="66"/>
      <c r="AJ46" s="66"/>
      <c r="AK46" s="66"/>
      <c r="AL46" s="66"/>
      <c r="AM46" s="66"/>
      <c r="AN46" s="66"/>
      <c r="AO46" s="66"/>
      <c r="AP46" s="66"/>
      <c r="AQ46" s="66"/>
      <c r="AR46" s="66"/>
      <c r="AS46" s="66"/>
      <c r="AT46" s="66"/>
      <c r="AU46" s="66"/>
      <c r="AV46" s="66"/>
      <c r="AW46" s="66"/>
      <c r="AX46" s="66"/>
      <c r="AY46" s="66"/>
      <c r="AZ46" s="66"/>
      <c r="BA46" s="66"/>
      <c r="BB46" s="66"/>
      <c r="BC46" s="66"/>
      <c r="BD46" s="66"/>
      <c r="BE46" s="66"/>
      <c r="BF46" s="66"/>
      <c r="BG46" s="66"/>
      <c r="BH46" s="66"/>
      <c r="BI46" s="66"/>
      <c r="BJ46" s="66"/>
      <c r="BK46" s="66"/>
      <c r="BL46" s="66"/>
      <c r="BM46" s="66"/>
      <c r="BN46" s="66"/>
      <c r="BO46" s="66"/>
      <c r="BP46" s="66"/>
      <c r="BQ46" s="66"/>
      <c r="BR46" s="66"/>
      <c r="BS46" s="66"/>
      <c r="BT46" s="66"/>
      <c r="BU46" s="66"/>
      <c r="BV46" s="66"/>
      <c r="BW46" s="66"/>
      <c r="BX46" s="66"/>
      <c r="BY46" s="66"/>
      <c r="BZ46" s="66"/>
      <c r="CA46" s="66"/>
      <c r="CB46" s="66"/>
      <c r="CC46" s="66"/>
      <c r="CD46" s="66"/>
      <c r="CE46" s="66"/>
      <c r="CF46" s="66"/>
      <c r="CG46" s="66"/>
      <c r="CH46" s="66"/>
      <c r="CI46" s="66"/>
      <c r="CJ46" s="66"/>
      <c r="CK46" s="66"/>
      <c r="CL46" s="66"/>
      <c r="CM46" s="66"/>
      <c r="CN46" s="66"/>
      <c r="CO46" s="66"/>
      <c r="CP46" s="66"/>
      <c r="CQ46" s="66"/>
      <c r="CR46" s="66"/>
      <c r="CS46" s="66"/>
      <c r="CT46" s="66"/>
      <c r="CU46" s="66"/>
      <c r="CV46" s="66"/>
      <c r="CW46" s="66"/>
      <c r="CX46" s="66"/>
      <c r="CY46" s="66"/>
      <c r="CZ46" s="66"/>
      <c r="DA46" s="66"/>
      <c r="DB46" s="66"/>
      <c r="DC46" s="66"/>
      <c r="DD46" s="66"/>
      <c r="DE46" s="66"/>
      <c r="DF46" s="66"/>
      <c r="DG46" s="66"/>
      <c r="DH46" s="66"/>
      <c r="DI46" s="66"/>
      <c r="DJ46" s="66"/>
      <c r="DK46" s="66"/>
      <c r="DL46" s="66"/>
      <c r="DM46" s="66"/>
      <c r="DN46" s="66"/>
      <c r="DO46" s="66"/>
      <c r="DP46" s="66"/>
      <c r="DQ46" s="66"/>
      <c r="DR46" s="66"/>
      <c r="DS46" s="66"/>
      <c r="DT46" s="66"/>
      <c r="DU46" s="66"/>
      <c r="DV46" s="66"/>
      <c r="DW46" s="66"/>
      <c r="DX46" s="66"/>
      <c r="DY46" s="66"/>
      <c r="DZ46" s="66"/>
      <c r="EA46" s="66"/>
      <c r="EB46" s="66"/>
      <c r="EC46" s="66"/>
      <c r="ED46" s="66"/>
      <c r="EE46" s="66"/>
      <c r="EF46" s="66"/>
      <c r="EG46" s="66"/>
      <c r="EH46" s="66"/>
      <c r="EI46" s="66"/>
      <c r="EJ46" s="66"/>
      <c r="EK46" s="66"/>
      <c r="EL46" s="66"/>
      <c r="EM46" s="66"/>
      <c r="EN46" s="66"/>
      <c r="EO46" s="66"/>
      <c r="EP46" s="66"/>
      <c r="EQ46" s="66"/>
      <c r="ER46" s="66"/>
      <c r="ES46" s="66"/>
      <c r="ET46" s="66"/>
      <c r="EU46" s="66"/>
      <c r="EV46" s="66"/>
      <c r="EW46" s="66"/>
      <c r="EX46" s="66"/>
      <c r="EY46" s="66"/>
      <c r="EZ46" s="66"/>
      <c r="FA46" s="66"/>
      <c r="FB46" s="66"/>
      <c r="FC46" s="66"/>
      <c r="FD46" s="66"/>
      <c r="FE46" s="66"/>
      <c r="FF46" s="66"/>
      <c r="FG46" s="66"/>
      <c r="FH46" s="66"/>
      <c r="FI46" s="66"/>
      <c r="FJ46" s="66"/>
      <c r="FK46" s="66"/>
      <c r="FL46" s="66"/>
      <c r="FM46" s="66"/>
      <c r="FN46" s="66"/>
      <c r="FO46" s="66"/>
      <c r="FP46" s="66"/>
      <c r="FQ46" s="66"/>
      <c r="FR46" s="66"/>
      <c r="FS46" s="66"/>
      <c r="FT46" s="66"/>
      <c r="FU46" s="66"/>
      <c r="FV46" s="66"/>
      <c r="FW46" s="66"/>
      <c r="FX46" s="66"/>
      <c r="FY46" s="66"/>
      <c r="FZ46" s="66"/>
      <c r="GA46" s="66"/>
      <c r="GB46" s="66"/>
      <c r="GC46" s="66"/>
      <c r="GD46" s="66"/>
      <c r="GE46" s="66"/>
      <c r="GF46" s="66"/>
      <c r="GG46" s="66"/>
      <c r="GH46" s="66"/>
      <c r="GI46" s="66"/>
      <c r="GJ46" s="66"/>
      <c r="GK46" s="66"/>
      <c r="GL46" s="66"/>
      <c r="GM46" s="66"/>
      <c r="GN46" s="66"/>
      <c r="GO46" s="66"/>
      <c r="GP46" s="66"/>
      <c r="GQ46" s="66"/>
      <c r="GR46" s="66"/>
      <c r="GS46" s="66"/>
      <c r="GT46" s="66"/>
      <c r="GU46" s="66"/>
      <c r="GV46" s="66"/>
      <c r="GW46" s="66"/>
      <c r="GX46" s="66"/>
      <c r="GY46" s="66"/>
      <c r="GZ46" s="66"/>
      <c r="HA46" s="66"/>
      <c r="HB46" s="66"/>
      <c r="HC46" s="66"/>
      <c r="HD46" s="66"/>
      <c r="HE46" s="66"/>
      <c r="HF46" s="66"/>
      <c r="HG46" s="66"/>
      <c r="HH46" s="66"/>
      <c r="HI46" s="66"/>
      <c r="HJ46" s="66"/>
      <c r="HK46" s="66"/>
      <c r="HL46" s="66"/>
      <c r="HM46" s="66"/>
      <c r="HN46" s="66"/>
      <c r="HO46" s="66"/>
      <c r="HP46" s="66"/>
      <c r="HQ46" s="66"/>
      <c r="HR46" s="66"/>
      <c r="HS46" s="66"/>
      <c r="HT46" s="66"/>
      <c r="HU46" s="66"/>
      <c r="HV46" s="66"/>
      <c r="HW46" s="66"/>
      <c r="HX46" s="66"/>
      <c r="HY46" s="66"/>
      <c r="HZ46" s="66"/>
      <c r="IA46" s="66"/>
      <c r="IB46" s="66"/>
      <c r="IC46" s="66"/>
      <c r="ID46" s="66"/>
      <c r="IE46" s="66"/>
      <c r="IF46" s="66"/>
      <c r="IG46" s="66"/>
      <c r="IH46" s="66"/>
      <c r="II46" s="66"/>
      <c r="IJ46" s="66"/>
      <c r="IK46" s="66"/>
      <c r="IL46" s="66"/>
      <c r="IM46" s="66"/>
      <c r="IN46" s="66"/>
      <c r="IO46" s="66"/>
      <c r="IP46" s="66"/>
      <c r="IQ46" s="66"/>
      <c r="IR46" s="66"/>
      <c r="IS46" s="66"/>
      <c r="IT46" s="66"/>
      <c r="IU46" s="66"/>
      <c r="IV46" s="66"/>
    </row>
    <row r="53" spans="1:9" x14ac:dyDescent="0.25">
      <c r="A53" s="53"/>
      <c r="B53" s="53"/>
      <c r="I53" s="53"/>
    </row>
    <row r="54" spans="1:9" x14ac:dyDescent="0.25">
      <c r="A54" s="53"/>
      <c r="B54" s="53"/>
      <c r="I54" s="53"/>
    </row>
    <row r="55" spans="1:9" x14ac:dyDescent="0.25">
      <c r="A55" s="53"/>
      <c r="B55" s="53"/>
      <c r="I55" s="53"/>
    </row>
    <row r="56" spans="1:9" x14ac:dyDescent="0.25">
      <c r="A56" s="53"/>
      <c r="B56" s="53"/>
      <c r="I56" s="53"/>
    </row>
    <row r="57" spans="1:9" x14ac:dyDescent="0.25">
      <c r="A57" s="53"/>
      <c r="B57" s="53"/>
      <c r="I57" s="53"/>
    </row>
    <row r="58" spans="1:9" x14ac:dyDescent="0.25">
      <c r="A58" s="53"/>
      <c r="B58" s="53"/>
      <c r="I58" s="53"/>
    </row>
  </sheetData>
  <mergeCells count="39">
    <mergeCell ref="A20:G20"/>
    <mergeCell ref="A21:K21"/>
    <mergeCell ref="A18:I18"/>
    <mergeCell ref="A13:G13"/>
    <mergeCell ref="D8:G8"/>
    <mergeCell ref="D9:G9"/>
    <mergeCell ref="D10:G10"/>
    <mergeCell ref="A17:G17"/>
    <mergeCell ref="F1:G1"/>
    <mergeCell ref="D2:G2"/>
    <mergeCell ref="A26:K26"/>
    <mergeCell ref="A28:A29"/>
    <mergeCell ref="B28:B29"/>
    <mergeCell ref="C28:C29"/>
    <mergeCell ref="D28:D29"/>
    <mergeCell ref="E28:G28"/>
    <mergeCell ref="D3:G3"/>
    <mergeCell ref="D4:G4"/>
    <mergeCell ref="D6:G6"/>
    <mergeCell ref="D7:G7"/>
    <mergeCell ref="A25:K25"/>
    <mergeCell ref="A24:K24"/>
    <mergeCell ref="B14:E14"/>
    <mergeCell ref="A16:G16"/>
    <mergeCell ref="A40:B40"/>
    <mergeCell ref="A41:B41"/>
    <mergeCell ref="A33:H33"/>
    <mergeCell ref="A35:K35"/>
    <mergeCell ref="A37:K37"/>
    <mergeCell ref="A38:B39"/>
    <mergeCell ref="C38:C39"/>
    <mergeCell ref="D38:D39"/>
    <mergeCell ref="E38:E39"/>
    <mergeCell ref="F38:H38"/>
    <mergeCell ref="A43:A44"/>
    <mergeCell ref="B43:B44"/>
    <mergeCell ref="C43:C44"/>
    <mergeCell ref="D43:D44"/>
    <mergeCell ref="E43:G43"/>
  </mergeCells>
  <hyperlinks>
    <hyperlink ref="G2" r:id="rId1" display="jl:31665116.100 "/>
  </hyperlinks>
  <pageMargins left="0.70866141732283472" right="0.70866141732283472" top="0.74803149606299213" bottom="0.74803149606299213" header="0.31496062992125984" footer="0.31496062992125984"/>
  <pageSetup paperSize="9" scale="68" orientation="landscape" verticalDpi="0" r:id="rId2"/>
  <rowBreaks count="2" manualBreakCount="2">
    <brk id="25" max="16383" man="1"/>
    <brk id="46"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IV88"/>
  <sheetViews>
    <sheetView topLeftCell="A13" zoomScale="60" zoomScaleNormal="60" zoomScaleSheetLayoutView="50" workbookViewId="0">
      <selection activeCell="A9" sqref="A9"/>
    </sheetView>
  </sheetViews>
  <sheetFormatPr defaultRowHeight="13.8" x14ac:dyDescent="0.3"/>
  <cols>
    <col min="1" max="1" width="52.5546875" style="185" customWidth="1"/>
    <col min="2" max="2" width="19.44140625" style="185" customWidth="1"/>
    <col min="3" max="3" width="15" style="150" customWidth="1"/>
    <col min="4" max="4" width="16.33203125" style="150" customWidth="1"/>
    <col min="5" max="5" width="15.33203125" style="150" customWidth="1"/>
    <col min="6" max="6" width="14.109375" style="150" customWidth="1"/>
    <col min="7" max="7" width="40.109375" style="150" customWidth="1"/>
    <col min="8" max="8" width="32.88671875" style="150" customWidth="1"/>
    <col min="9" max="9" width="11" style="159" customWidth="1"/>
    <col min="10" max="10" width="11.109375" style="150" customWidth="1"/>
    <col min="11" max="12" width="13.33203125" style="150" customWidth="1"/>
    <col min="13" max="13" width="13.88671875" style="150" customWidth="1"/>
    <col min="14" max="17" width="9.109375" style="150" customWidth="1"/>
    <col min="18" max="256" width="8.88671875" style="150"/>
    <col min="257" max="257" width="46.109375" style="150" customWidth="1"/>
    <col min="258" max="258" width="30.6640625" style="150" customWidth="1"/>
    <col min="259" max="259" width="20.88671875" style="150" customWidth="1"/>
    <col min="260" max="261" width="20.44140625" style="150" customWidth="1"/>
    <col min="262" max="262" width="14.6640625" style="150" customWidth="1"/>
    <col min="263" max="263" width="14" style="150" customWidth="1"/>
    <col min="264" max="264" width="32.88671875" style="150" customWidth="1"/>
    <col min="265" max="265" width="11" style="150" customWidth="1"/>
    <col min="266" max="266" width="11.109375" style="150" customWidth="1"/>
    <col min="267" max="268" width="13.33203125" style="150" customWidth="1"/>
    <col min="269" max="269" width="13.88671875" style="150" customWidth="1"/>
    <col min="270" max="273" width="9.109375" style="150" customWidth="1"/>
    <col min="274" max="512" width="8.88671875" style="150"/>
    <col min="513" max="513" width="46.109375" style="150" customWidth="1"/>
    <col min="514" max="514" width="30.6640625" style="150" customWidth="1"/>
    <col min="515" max="515" width="20.88671875" style="150" customWidth="1"/>
    <col min="516" max="517" width="20.44140625" style="150" customWidth="1"/>
    <col min="518" max="518" width="14.6640625" style="150" customWidth="1"/>
    <col min="519" max="519" width="14" style="150" customWidth="1"/>
    <col min="520" max="520" width="32.88671875" style="150" customWidth="1"/>
    <col min="521" max="521" width="11" style="150" customWidth="1"/>
    <col min="522" max="522" width="11.109375" style="150" customWidth="1"/>
    <col min="523" max="524" width="13.33203125" style="150" customWidth="1"/>
    <col min="525" max="525" width="13.88671875" style="150" customWidth="1"/>
    <col min="526" max="529" width="9.109375" style="150" customWidth="1"/>
    <col min="530" max="768" width="8.88671875" style="150"/>
    <col min="769" max="769" width="46.109375" style="150" customWidth="1"/>
    <col min="770" max="770" width="30.6640625" style="150" customWidth="1"/>
    <col min="771" max="771" width="20.88671875" style="150" customWidth="1"/>
    <col min="772" max="773" width="20.44140625" style="150" customWidth="1"/>
    <col min="774" max="774" width="14.6640625" style="150" customWidth="1"/>
    <col min="775" max="775" width="14" style="150" customWidth="1"/>
    <col min="776" max="776" width="32.88671875" style="150" customWidth="1"/>
    <col min="777" max="777" width="11" style="150" customWidth="1"/>
    <col min="778" max="778" width="11.109375" style="150" customWidth="1"/>
    <col min="779" max="780" width="13.33203125" style="150" customWidth="1"/>
    <col min="781" max="781" width="13.88671875" style="150" customWidth="1"/>
    <col min="782" max="785" width="9.109375" style="150" customWidth="1"/>
    <col min="786" max="1024" width="8.88671875" style="150"/>
    <col min="1025" max="1025" width="46.109375" style="150" customWidth="1"/>
    <col min="1026" max="1026" width="30.6640625" style="150" customWidth="1"/>
    <col min="1027" max="1027" width="20.88671875" style="150" customWidth="1"/>
    <col min="1028" max="1029" width="20.44140625" style="150" customWidth="1"/>
    <col min="1030" max="1030" width="14.6640625" style="150" customWidth="1"/>
    <col min="1031" max="1031" width="14" style="150" customWidth="1"/>
    <col min="1032" max="1032" width="32.88671875" style="150" customWidth="1"/>
    <col min="1033" max="1033" width="11" style="150" customWidth="1"/>
    <col min="1034" max="1034" width="11.109375" style="150" customWidth="1"/>
    <col min="1035" max="1036" width="13.33203125" style="150" customWidth="1"/>
    <col min="1037" max="1037" width="13.88671875" style="150" customWidth="1"/>
    <col min="1038" max="1041" width="9.109375" style="150" customWidth="1"/>
    <col min="1042" max="1280" width="8.88671875" style="150"/>
    <col min="1281" max="1281" width="46.109375" style="150" customWidth="1"/>
    <col min="1282" max="1282" width="30.6640625" style="150" customWidth="1"/>
    <col min="1283" max="1283" width="20.88671875" style="150" customWidth="1"/>
    <col min="1284" max="1285" width="20.44140625" style="150" customWidth="1"/>
    <col min="1286" max="1286" width="14.6640625" style="150" customWidth="1"/>
    <col min="1287" max="1287" width="14" style="150" customWidth="1"/>
    <col min="1288" max="1288" width="32.88671875" style="150" customWidth="1"/>
    <col min="1289" max="1289" width="11" style="150" customWidth="1"/>
    <col min="1290" max="1290" width="11.109375" style="150" customWidth="1"/>
    <col min="1291" max="1292" width="13.33203125" style="150" customWidth="1"/>
    <col min="1293" max="1293" width="13.88671875" style="150" customWidth="1"/>
    <col min="1294" max="1297" width="9.109375" style="150" customWidth="1"/>
    <col min="1298" max="1536" width="8.88671875" style="150"/>
    <col min="1537" max="1537" width="46.109375" style="150" customWidth="1"/>
    <col min="1538" max="1538" width="30.6640625" style="150" customWidth="1"/>
    <col min="1539" max="1539" width="20.88671875" style="150" customWidth="1"/>
    <col min="1540" max="1541" width="20.44140625" style="150" customWidth="1"/>
    <col min="1542" max="1542" width="14.6640625" style="150" customWidth="1"/>
    <col min="1543" max="1543" width="14" style="150" customWidth="1"/>
    <col min="1544" max="1544" width="32.88671875" style="150" customWidth="1"/>
    <col min="1545" max="1545" width="11" style="150" customWidth="1"/>
    <col min="1546" max="1546" width="11.109375" style="150" customWidth="1"/>
    <col min="1547" max="1548" width="13.33203125" style="150" customWidth="1"/>
    <col min="1549" max="1549" width="13.88671875" style="150" customWidth="1"/>
    <col min="1550" max="1553" width="9.109375" style="150" customWidth="1"/>
    <col min="1554" max="1792" width="8.88671875" style="150"/>
    <col min="1793" max="1793" width="46.109375" style="150" customWidth="1"/>
    <col min="1794" max="1794" width="30.6640625" style="150" customWidth="1"/>
    <col min="1795" max="1795" width="20.88671875" style="150" customWidth="1"/>
    <col min="1796" max="1797" width="20.44140625" style="150" customWidth="1"/>
    <col min="1798" max="1798" width="14.6640625" style="150" customWidth="1"/>
    <col min="1799" max="1799" width="14" style="150" customWidth="1"/>
    <col min="1800" max="1800" width="32.88671875" style="150" customWidth="1"/>
    <col min="1801" max="1801" width="11" style="150" customWidth="1"/>
    <col min="1802" max="1802" width="11.109375" style="150" customWidth="1"/>
    <col min="1803" max="1804" width="13.33203125" style="150" customWidth="1"/>
    <col min="1805" max="1805" width="13.88671875" style="150" customWidth="1"/>
    <col min="1806" max="1809" width="9.109375" style="150" customWidth="1"/>
    <col min="1810" max="2048" width="8.88671875" style="150"/>
    <col min="2049" max="2049" width="46.109375" style="150" customWidth="1"/>
    <col min="2050" max="2050" width="30.6640625" style="150" customWidth="1"/>
    <col min="2051" max="2051" width="20.88671875" style="150" customWidth="1"/>
    <col min="2052" max="2053" width="20.44140625" style="150" customWidth="1"/>
    <col min="2054" max="2054" width="14.6640625" style="150" customWidth="1"/>
    <col min="2055" max="2055" width="14" style="150" customWidth="1"/>
    <col min="2056" max="2056" width="32.88671875" style="150" customWidth="1"/>
    <col min="2057" max="2057" width="11" style="150" customWidth="1"/>
    <col min="2058" max="2058" width="11.109375" style="150" customWidth="1"/>
    <col min="2059" max="2060" width="13.33203125" style="150" customWidth="1"/>
    <col min="2061" max="2061" width="13.88671875" style="150" customWidth="1"/>
    <col min="2062" max="2065" width="9.109375" style="150" customWidth="1"/>
    <col min="2066" max="2304" width="8.88671875" style="150"/>
    <col min="2305" max="2305" width="46.109375" style="150" customWidth="1"/>
    <col min="2306" max="2306" width="30.6640625" style="150" customWidth="1"/>
    <col min="2307" max="2307" width="20.88671875" style="150" customWidth="1"/>
    <col min="2308" max="2309" width="20.44140625" style="150" customWidth="1"/>
    <col min="2310" max="2310" width="14.6640625" style="150" customWidth="1"/>
    <col min="2311" max="2311" width="14" style="150" customWidth="1"/>
    <col min="2312" max="2312" width="32.88671875" style="150" customWidth="1"/>
    <col min="2313" max="2313" width="11" style="150" customWidth="1"/>
    <col min="2314" max="2314" width="11.109375" style="150" customWidth="1"/>
    <col min="2315" max="2316" width="13.33203125" style="150" customWidth="1"/>
    <col min="2317" max="2317" width="13.88671875" style="150" customWidth="1"/>
    <col min="2318" max="2321" width="9.109375" style="150" customWidth="1"/>
    <col min="2322" max="2560" width="8.88671875" style="150"/>
    <col min="2561" max="2561" width="46.109375" style="150" customWidth="1"/>
    <col min="2562" max="2562" width="30.6640625" style="150" customWidth="1"/>
    <col min="2563" max="2563" width="20.88671875" style="150" customWidth="1"/>
    <col min="2564" max="2565" width="20.44140625" style="150" customWidth="1"/>
    <col min="2566" max="2566" width="14.6640625" style="150" customWidth="1"/>
    <col min="2567" max="2567" width="14" style="150" customWidth="1"/>
    <col min="2568" max="2568" width="32.88671875" style="150" customWidth="1"/>
    <col min="2569" max="2569" width="11" style="150" customWidth="1"/>
    <col min="2570" max="2570" width="11.109375" style="150" customWidth="1"/>
    <col min="2571" max="2572" width="13.33203125" style="150" customWidth="1"/>
    <col min="2573" max="2573" width="13.88671875" style="150" customWidth="1"/>
    <col min="2574" max="2577" width="9.109375" style="150" customWidth="1"/>
    <col min="2578" max="2816" width="8.88671875" style="150"/>
    <col min="2817" max="2817" width="46.109375" style="150" customWidth="1"/>
    <col min="2818" max="2818" width="30.6640625" style="150" customWidth="1"/>
    <col min="2819" max="2819" width="20.88671875" style="150" customWidth="1"/>
    <col min="2820" max="2821" width="20.44140625" style="150" customWidth="1"/>
    <col min="2822" max="2822" width="14.6640625" style="150" customWidth="1"/>
    <col min="2823" max="2823" width="14" style="150" customWidth="1"/>
    <col min="2824" max="2824" width="32.88671875" style="150" customWidth="1"/>
    <col min="2825" max="2825" width="11" style="150" customWidth="1"/>
    <col min="2826" max="2826" width="11.109375" style="150" customWidth="1"/>
    <col min="2827" max="2828" width="13.33203125" style="150" customWidth="1"/>
    <col min="2829" max="2829" width="13.88671875" style="150" customWidth="1"/>
    <col min="2830" max="2833" width="9.109375" style="150" customWidth="1"/>
    <col min="2834" max="3072" width="8.88671875" style="150"/>
    <col min="3073" max="3073" width="46.109375" style="150" customWidth="1"/>
    <col min="3074" max="3074" width="30.6640625" style="150" customWidth="1"/>
    <col min="3075" max="3075" width="20.88671875" style="150" customWidth="1"/>
    <col min="3076" max="3077" width="20.44140625" style="150" customWidth="1"/>
    <col min="3078" max="3078" width="14.6640625" style="150" customWidth="1"/>
    <col min="3079" max="3079" width="14" style="150" customWidth="1"/>
    <col min="3080" max="3080" width="32.88671875" style="150" customWidth="1"/>
    <col min="3081" max="3081" width="11" style="150" customWidth="1"/>
    <col min="3082" max="3082" width="11.109375" style="150" customWidth="1"/>
    <col min="3083" max="3084" width="13.33203125" style="150" customWidth="1"/>
    <col min="3085" max="3085" width="13.88671875" style="150" customWidth="1"/>
    <col min="3086" max="3089" width="9.109375" style="150" customWidth="1"/>
    <col min="3090" max="3328" width="8.88671875" style="150"/>
    <col min="3329" max="3329" width="46.109375" style="150" customWidth="1"/>
    <col min="3330" max="3330" width="30.6640625" style="150" customWidth="1"/>
    <col min="3331" max="3331" width="20.88671875" style="150" customWidth="1"/>
    <col min="3332" max="3333" width="20.44140625" style="150" customWidth="1"/>
    <col min="3334" max="3334" width="14.6640625" style="150" customWidth="1"/>
    <col min="3335" max="3335" width="14" style="150" customWidth="1"/>
    <col min="3336" max="3336" width="32.88671875" style="150" customWidth="1"/>
    <col min="3337" max="3337" width="11" style="150" customWidth="1"/>
    <col min="3338" max="3338" width="11.109375" style="150" customWidth="1"/>
    <col min="3339" max="3340" width="13.33203125" style="150" customWidth="1"/>
    <col min="3341" max="3341" width="13.88671875" style="150" customWidth="1"/>
    <col min="3342" max="3345" width="9.109375" style="150" customWidth="1"/>
    <col min="3346" max="3584" width="8.88671875" style="150"/>
    <col min="3585" max="3585" width="46.109375" style="150" customWidth="1"/>
    <col min="3586" max="3586" width="30.6640625" style="150" customWidth="1"/>
    <col min="3587" max="3587" width="20.88671875" style="150" customWidth="1"/>
    <col min="3588" max="3589" width="20.44140625" style="150" customWidth="1"/>
    <col min="3590" max="3590" width="14.6640625" style="150" customWidth="1"/>
    <col min="3591" max="3591" width="14" style="150" customWidth="1"/>
    <col min="3592" max="3592" width="32.88671875" style="150" customWidth="1"/>
    <col min="3593" max="3593" width="11" style="150" customWidth="1"/>
    <col min="3594" max="3594" width="11.109375" style="150" customWidth="1"/>
    <col min="3595" max="3596" width="13.33203125" style="150" customWidth="1"/>
    <col min="3597" max="3597" width="13.88671875" style="150" customWidth="1"/>
    <col min="3598" max="3601" width="9.109375" style="150" customWidth="1"/>
    <col min="3602" max="3840" width="8.88671875" style="150"/>
    <col min="3841" max="3841" width="46.109375" style="150" customWidth="1"/>
    <col min="3842" max="3842" width="30.6640625" style="150" customWidth="1"/>
    <col min="3843" max="3843" width="20.88671875" style="150" customWidth="1"/>
    <col min="3844" max="3845" width="20.44140625" style="150" customWidth="1"/>
    <col min="3846" max="3846" width="14.6640625" style="150" customWidth="1"/>
    <col min="3847" max="3847" width="14" style="150" customWidth="1"/>
    <col min="3848" max="3848" width="32.88671875" style="150" customWidth="1"/>
    <col min="3849" max="3849" width="11" style="150" customWidth="1"/>
    <col min="3850" max="3850" width="11.109375" style="150" customWidth="1"/>
    <col min="3851" max="3852" width="13.33203125" style="150" customWidth="1"/>
    <col min="3853" max="3853" width="13.88671875" style="150" customWidth="1"/>
    <col min="3854" max="3857" width="9.109375" style="150" customWidth="1"/>
    <col min="3858" max="4096" width="8.88671875" style="150"/>
    <col min="4097" max="4097" width="46.109375" style="150" customWidth="1"/>
    <col min="4098" max="4098" width="30.6640625" style="150" customWidth="1"/>
    <col min="4099" max="4099" width="20.88671875" style="150" customWidth="1"/>
    <col min="4100" max="4101" width="20.44140625" style="150" customWidth="1"/>
    <col min="4102" max="4102" width="14.6640625" style="150" customWidth="1"/>
    <col min="4103" max="4103" width="14" style="150" customWidth="1"/>
    <col min="4104" max="4104" width="32.88671875" style="150" customWidth="1"/>
    <col min="4105" max="4105" width="11" style="150" customWidth="1"/>
    <col min="4106" max="4106" width="11.109375" style="150" customWidth="1"/>
    <col min="4107" max="4108" width="13.33203125" style="150" customWidth="1"/>
    <col min="4109" max="4109" width="13.88671875" style="150" customWidth="1"/>
    <col min="4110" max="4113" width="9.109375" style="150" customWidth="1"/>
    <col min="4114" max="4352" width="8.88671875" style="150"/>
    <col min="4353" max="4353" width="46.109375" style="150" customWidth="1"/>
    <col min="4354" max="4354" width="30.6640625" style="150" customWidth="1"/>
    <col min="4355" max="4355" width="20.88671875" style="150" customWidth="1"/>
    <col min="4356" max="4357" width="20.44140625" style="150" customWidth="1"/>
    <col min="4358" max="4358" width="14.6640625" style="150" customWidth="1"/>
    <col min="4359" max="4359" width="14" style="150" customWidth="1"/>
    <col min="4360" max="4360" width="32.88671875" style="150" customWidth="1"/>
    <col min="4361" max="4361" width="11" style="150" customWidth="1"/>
    <col min="4362" max="4362" width="11.109375" style="150" customWidth="1"/>
    <col min="4363" max="4364" width="13.33203125" style="150" customWidth="1"/>
    <col min="4365" max="4365" width="13.88671875" style="150" customWidth="1"/>
    <col min="4366" max="4369" width="9.109375" style="150" customWidth="1"/>
    <col min="4370" max="4608" width="8.88671875" style="150"/>
    <col min="4609" max="4609" width="46.109375" style="150" customWidth="1"/>
    <col min="4610" max="4610" width="30.6640625" style="150" customWidth="1"/>
    <col min="4611" max="4611" width="20.88671875" style="150" customWidth="1"/>
    <col min="4612" max="4613" width="20.44140625" style="150" customWidth="1"/>
    <col min="4614" max="4614" width="14.6640625" style="150" customWidth="1"/>
    <col min="4615" max="4615" width="14" style="150" customWidth="1"/>
    <col min="4616" max="4616" width="32.88671875" style="150" customWidth="1"/>
    <col min="4617" max="4617" width="11" style="150" customWidth="1"/>
    <col min="4618" max="4618" width="11.109375" style="150" customWidth="1"/>
    <col min="4619" max="4620" width="13.33203125" style="150" customWidth="1"/>
    <col min="4621" max="4621" width="13.88671875" style="150" customWidth="1"/>
    <col min="4622" max="4625" width="9.109375" style="150" customWidth="1"/>
    <col min="4626" max="4864" width="8.88671875" style="150"/>
    <col min="4865" max="4865" width="46.109375" style="150" customWidth="1"/>
    <col min="4866" max="4866" width="30.6640625" style="150" customWidth="1"/>
    <col min="4867" max="4867" width="20.88671875" style="150" customWidth="1"/>
    <col min="4868" max="4869" width="20.44140625" style="150" customWidth="1"/>
    <col min="4870" max="4870" width="14.6640625" style="150" customWidth="1"/>
    <col min="4871" max="4871" width="14" style="150" customWidth="1"/>
    <col min="4872" max="4872" width="32.88671875" style="150" customWidth="1"/>
    <col min="4873" max="4873" width="11" style="150" customWidth="1"/>
    <col min="4874" max="4874" width="11.109375" style="150" customWidth="1"/>
    <col min="4875" max="4876" width="13.33203125" style="150" customWidth="1"/>
    <col min="4877" max="4877" width="13.88671875" style="150" customWidth="1"/>
    <col min="4878" max="4881" width="9.109375" style="150" customWidth="1"/>
    <col min="4882" max="5120" width="8.88671875" style="150"/>
    <col min="5121" max="5121" width="46.109375" style="150" customWidth="1"/>
    <col min="5122" max="5122" width="30.6640625" style="150" customWidth="1"/>
    <col min="5123" max="5123" width="20.88671875" style="150" customWidth="1"/>
    <col min="5124" max="5125" width="20.44140625" style="150" customWidth="1"/>
    <col min="5126" max="5126" width="14.6640625" style="150" customWidth="1"/>
    <col min="5127" max="5127" width="14" style="150" customWidth="1"/>
    <col min="5128" max="5128" width="32.88671875" style="150" customWidth="1"/>
    <col min="5129" max="5129" width="11" style="150" customWidth="1"/>
    <col min="5130" max="5130" width="11.109375" style="150" customWidth="1"/>
    <col min="5131" max="5132" width="13.33203125" style="150" customWidth="1"/>
    <col min="5133" max="5133" width="13.88671875" style="150" customWidth="1"/>
    <col min="5134" max="5137" width="9.109375" style="150" customWidth="1"/>
    <col min="5138" max="5376" width="8.88671875" style="150"/>
    <col min="5377" max="5377" width="46.109375" style="150" customWidth="1"/>
    <col min="5378" max="5378" width="30.6640625" style="150" customWidth="1"/>
    <col min="5379" max="5379" width="20.88671875" style="150" customWidth="1"/>
    <col min="5380" max="5381" width="20.44140625" style="150" customWidth="1"/>
    <col min="5382" max="5382" width="14.6640625" style="150" customWidth="1"/>
    <col min="5383" max="5383" width="14" style="150" customWidth="1"/>
    <col min="5384" max="5384" width="32.88671875" style="150" customWidth="1"/>
    <col min="5385" max="5385" width="11" style="150" customWidth="1"/>
    <col min="5386" max="5386" width="11.109375" style="150" customWidth="1"/>
    <col min="5387" max="5388" width="13.33203125" style="150" customWidth="1"/>
    <col min="5389" max="5389" width="13.88671875" style="150" customWidth="1"/>
    <col min="5390" max="5393" width="9.109375" style="150" customWidth="1"/>
    <col min="5394" max="5632" width="8.88671875" style="150"/>
    <col min="5633" max="5633" width="46.109375" style="150" customWidth="1"/>
    <col min="5634" max="5634" width="30.6640625" style="150" customWidth="1"/>
    <col min="5635" max="5635" width="20.88671875" style="150" customWidth="1"/>
    <col min="5636" max="5637" width="20.44140625" style="150" customWidth="1"/>
    <col min="5638" max="5638" width="14.6640625" style="150" customWidth="1"/>
    <col min="5639" max="5639" width="14" style="150" customWidth="1"/>
    <col min="5640" max="5640" width="32.88671875" style="150" customWidth="1"/>
    <col min="5641" max="5641" width="11" style="150" customWidth="1"/>
    <col min="5642" max="5642" width="11.109375" style="150" customWidth="1"/>
    <col min="5643" max="5644" width="13.33203125" style="150" customWidth="1"/>
    <col min="5645" max="5645" width="13.88671875" style="150" customWidth="1"/>
    <col min="5646" max="5649" width="9.109375" style="150" customWidth="1"/>
    <col min="5650" max="5888" width="8.88671875" style="150"/>
    <col min="5889" max="5889" width="46.109375" style="150" customWidth="1"/>
    <col min="5890" max="5890" width="30.6640625" style="150" customWidth="1"/>
    <col min="5891" max="5891" width="20.88671875" style="150" customWidth="1"/>
    <col min="5892" max="5893" width="20.44140625" style="150" customWidth="1"/>
    <col min="5894" max="5894" width="14.6640625" style="150" customWidth="1"/>
    <col min="5895" max="5895" width="14" style="150" customWidth="1"/>
    <col min="5896" max="5896" width="32.88671875" style="150" customWidth="1"/>
    <col min="5897" max="5897" width="11" style="150" customWidth="1"/>
    <col min="5898" max="5898" width="11.109375" style="150" customWidth="1"/>
    <col min="5899" max="5900" width="13.33203125" style="150" customWidth="1"/>
    <col min="5901" max="5901" width="13.88671875" style="150" customWidth="1"/>
    <col min="5902" max="5905" width="9.109375" style="150" customWidth="1"/>
    <col min="5906" max="6144" width="8.88671875" style="150"/>
    <col min="6145" max="6145" width="46.109375" style="150" customWidth="1"/>
    <col min="6146" max="6146" width="30.6640625" style="150" customWidth="1"/>
    <col min="6147" max="6147" width="20.88671875" style="150" customWidth="1"/>
    <col min="6148" max="6149" width="20.44140625" style="150" customWidth="1"/>
    <col min="6150" max="6150" width="14.6640625" style="150" customWidth="1"/>
    <col min="6151" max="6151" width="14" style="150" customWidth="1"/>
    <col min="6152" max="6152" width="32.88671875" style="150" customWidth="1"/>
    <col min="6153" max="6153" width="11" style="150" customWidth="1"/>
    <col min="6154" max="6154" width="11.109375" style="150" customWidth="1"/>
    <col min="6155" max="6156" width="13.33203125" style="150" customWidth="1"/>
    <col min="6157" max="6157" width="13.88671875" style="150" customWidth="1"/>
    <col min="6158" max="6161" width="9.109375" style="150" customWidth="1"/>
    <col min="6162" max="6400" width="8.88671875" style="150"/>
    <col min="6401" max="6401" width="46.109375" style="150" customWidth="1"/>
    <col min="6402" max="6402" width="30.6640625" style="150" customWidth="1"/>
    <col min="6403" max="6403" width="20.88671875" style="150" customWidth="1"/>
    <col min="6404" max="6405" width="20.44140625" style="150" customWidth="1"/>
    <col min="6406" max="6406" width="14.6640625" style="150" customWidth="1"/>
    <col min="6407" max="6407" width="14" style="150" customWidth="1"/>
    <col min="6408" max="6408" width="32.88671875" style="150" customWidth="1"/>
    <col min="6409" max="6409" width="11" style="150" customWidth="1"/>
    <col min="6410" max="6410" width="11.109375" style="150" customWidth="1"/>
    <col min="6411" max="6412" width="13.33203125" style="150" customWidth="1"/>
    <col min="6413" max="6413" width="13.88671875" style="150" customWidth="1"/>
    <col min="6414" max="6417" width="9.109375" style="150" customWidth="1"/>
    <col min="6418" max="6656" width="8.88671875" style="150"/>
    <col min="6657" max="6657" width="46.109375" style="150" customWidth="1"/>
    <col min="6658" max="6658" width="30.6640625" style="150" customWidth="1"/>
    <col min="6659" max="6659" width="20.88671875" style="150" customWidth="1"/>
    <col min="6660" max="6661" width="20.44140625" style="150" customWidth="1"/>
    <col min="6662" max="6662" width="14.6640625" style="150" customWidth="1"/>
    <col min="6663" max="6663" width="14" style="150" customWidth="1"/>
    <col min="6664" max="6664" width="32.88671875" style="150" customWidth="1"/>
    <col min="6665" max="6665" width="11" style="150" customWidth="1"/>
    <col min="6666" max="6666" width="11.109375" style="150" customWidth="1"/>
    <col min="6667" max="6668" width="13.33203125" style="150" customWidth="1"/>
    <col min="6669" max="6669" width="13.88671875" style="150" customWidth="1"/>
    <col min="6670" max="6673" width="9.109375" style="150" customWidth="1"/>
    <col min="6674" max="6912" width="8.88671875" style="150"/>
    <col min="6913" max="6913" width="46.109375" style="150" customWidth="1"/>
    <col min="6914" max="6914" width="30.6640625" style="150" customWidth="1"/>
    <col min="6915" max="6915" width="20.88671875" style="150" customWidth="1"/>
    <col min="6916" max="6917" width="20.44140625" style="150" customWidth="1"/>
    <col min="6918" max="6918" width="14.6640625" style="150" customWidth="1"/>
    <col min="6919" max="6919" width="14" style="150" customWidth="1"/>
    <col min="6920" max="6920" width="32.88671875" style="150" customWidth="1"/>
    <col min="6921" max="6921" width="11" style="150" customWidth="1"/>
    <col min="6922" max="6922" width="11.109375" style="150" customWidth="1"/>
    <col min="6923" max="6924" width="13.33203125" style="150" customWidth="1"/>
    <col min="6925" max="6925" width="13.88671875" style="150" customWidth="1"/>
    <col min="6926" max="6929" width="9.109375" style="150" customWidth="1"/>
    <col min="6930" max="7168" width="8.88671875" style="150"/>
    <col min="7169" max="7169" width="46.109375" style="150" customWidth="1"/>
    <col min="7170" max="7170" width="30.6640625" style="150" customWidth="1"/>
    <col min="7171" max="7171" width="20.88671875" style="150" customWidth="1"/>
    <col min="7172" max="7173" width="20.44140625" style="150" customWidth="1"/>
    <col min="7174" max="7174" width="14.6640625" style="150" customWidth="1"/>
    <col min="7175" max="7175" width="14" style="150" customWidth="1"/>
    <col min="7176" max="7176" width="32.88671875" style="150" customWidth="1"/>
    <col min="7177" max="7177" width="11" style="150" customWidth="1"/>
    <col min="7178" max="7178" width="11.109375" style="150" customWidth="1"/>
    <col min="7179" max="7180" width="13.33203125" style="150" customWidth="1"/>
    <col min="7181" max="7181" width="13.88671875" style="150" customWidth="1"/>
    <col min="7182" max="7185" width="9.109375" style="150" customWidth="1"/>
    <col min="7186" max="7424" width="8.88671875" style="150"/>
    <col min="7425" max="7425" width="46.109375" style="150" customWidth="1"/>
    <col min="7426" max="7426" width="30.6640625" style="150" customWidth="1"/>
    <col min="7427" max="7427" width="20.88671875" style="150" customWidth="1"/>
    <col min="7428" max="7429" width="20.44140625" style="150" customWidth="1"/>
    <col min="7430" max="7430" width="14.6640625" style="150" customWidth="1"/>
    <col min="7431" max="7431" width="14" style="150" customWidth="1"/>
    <col min="7432" max="7432" width="32.88671875" style="150" customWidth="1"/>
    <col min="7433" max="7433" width="11" style="150" customWidth="1"/>
    <col min="7434" max="7434" width="11.109375" style="150" customWidth="1"/>
    <col min="7435" max="7436" width="13.33203125" style="150" customWidth="1"/>
    <col min="7437" max="7437" width="13.88671875" style="150" customWidth="1"/>
    <col min="7438" max="7441" width="9.109375" style="150" customWidth="1"/>
    <col min="7442" max="7680" width="8.88671875" style="150"/>
    <col min="7681" max="7681" width="46.109375" style="150" customWidth="1"/>
    <col min="7682" max="7682" width="30.6640625" style="150" customWidth="1"/>
    <col min="7683" max="7683" width="20.88671875" style="150" customWidth="1"/>
    <col min="7684" max="7685" width="20.44140625" style="150" customWidth="1"/>
    <col min="7686" max="7686" width="14.6640625" style="150" customWidth="1"/>
    <col min="7687" max="7687" width="14" style="150" customWidth="1"/>
    <col min="7688" max="7688" width="32.88671875" style="150" customWidth="1"/>
    <col min="7689" max="7689" width="11" style="150" customWidth="1"/>
    <col min="7690" max="7690" width="11.109375" style="150" customWidth="1"/>
    <col min="7691" max="7692" width="13.33203125" style="150" customWidth="1"/>
    <col min="7693" max="7693" width="13.88671875" style="150" customWidth="1"/>
    <col min="7694" max="7697" width="9.109375" style="150" customWidth="1"/>
    <col min="7698" max="7936" width="8.88671875" style="150"/>
    <col min="7937" max="7937" width="46.109375" style="150" customWidth="1"/>
    <col min="7938" max="7938" width="30.6640625" style="150" customWidth="1"/>
    <col min="7939" max="7939" width="20.88671875" style="150" customWidth="1"/>
    <col min="7940" max="7941" width="20.44140625" style="150" customWidth="1"/>
    <col min="7942" max="7942" width="14.6640625" style="150" customWidth="1"/>
    <col min="7943" max="7943" width="14" style="150" customWidth="1"/>
    <col min="7944" max="7944" width="32.88671875" style="150" customWidth="1"/>
    <col min="7945" max="7945" width="11" style="150" customWidth="1"/>
    <col min="7946" max="7946" width="11.109375" style="150" customWidth="1"/>
    <col min="7947" max="7948" width="13.33203125" style="150" customWidth="1"/>
    <col min="7949" max="7949" width="13.88671875" style="150" customWidth="1"/>
    <col min="7950" max="7953" width="9.109375" style="150" customWidth="1"/>
    <col min="7954" max="8192" width="8.88671875" style="150"/>
    <col min="8193" max="8193" width="46.109375" style="150" customWidth="1"/>
    <col min="8194" max="8194" width="30.6640625" style="150" customWidth="1"/>
    <col min="8195" max="8195" width="20.88671875" style="150" customWidth="1"/>
    <col min="8196" max="8197" width="20.44140625" style="150" customWidth="1"/>
    <col min="8198" max="8198" width="14.6640625" style="150" customWidth="1"/>
    <col min="8199" max="8199" width="14" style="150" customWidth="1"/>
    <col min="8200" max="8200" width="32.88671875" style="150" customWidth="1"/>
    <col min="8201" max="8201" width="11" style="150" customWidth="1"/>
    <col min="8202" max="8202" width="11.109375" style="150" customWidth="1"/>
    <col min="8203" max="8204" width="13.33203125" style="150" customWidth="1"/>
    <col min="8205" max="8205" width="13.88671875" style="150" customWidth="1"/>
    <col min="8206" max="8209" width="9.109375" style="150" customWidth="1"/>
    <col min="8210" max="8448" width="8.88671875" style="150"/>
    <col min="8449" max="8449" width="46.109375" style="150" customWidth="1"/>
    <col min="8450" max="8450" width="30.6640625" style="150" customWidth="1"/>
    <col min="8451" max="8451" width="20.88671875" style="150" customWidth="1"/>
    <col min="8452" max="8453" width="20.44140625" style="150" customWidth="1"/>
    <col min="8454" max="8454" width="14.6640625" style="150" customWidth="1"/>
    <col min="8455" max="8455" width="14" style="150" customWidth="1"/>
    <col min="8456" max="8456" width="32.88671875" style="150" customWidth="1"/>
    <col min="8457" max="8457" width="11" style="150" customWidth="1"/>
    <col min="8458" max="8458" width="11.109375" style="150" customWidth="1"/>
    <col min="8459" max="8460" width="13.33203125" style="150" customWidth="1"/>
    <col min="8461" max="8461" width="13.88671875" style="150" customWidth="1"/>
    <col min="8462" max="8465" width="9.109375" style="150" customWidth="1"/>
    <col min="8466" max="8704" width="8.88671875" style="150"/>
    <col min="8705" max="8705" width="46.109375" style="150" customWidth="1"/>
    <col min="8706" max="8706" width="30.6640625" style="150" customWidth="1"/>
    <col min="8707" max="8707" width="20.88671875" style="150" customWidth="1"/>
    <col min="8708" max="8709" width="20.44140625" style="150" customWidth="1"/>
    <col min="8710" max="8710" width="14.6640625" style="150" customWidth="1"/>
    <col min="8711" max="8711" width="14" style="150" customWidth="1"/>
    <col min="8712" max="8712" width="32.88671875" style="150" customWidth="1"/>
    <col min="8713" max="8713" width="11" style="150" customWidth="1"/>
    <col min="8714" max="8714" width="11.109375" style="150" customWidth="1"/>
    <col min="8715" max="8716" width="13.33203125" style="150" customWidth="1"/>
    <col min="8717" max="8717" width="13.88671875" style="150" customWidth="1"/>
    <col min="8718" max="8721" width="9.109375" style="150" customWidth="1"/>
    <col min="8722" max="8960" width="8.88671875" style="150"/>
    <col min="8961" max="8961" width="46.109375" style="150" customWidth="1"/>
    <col min="8962" max="8962" width="30.6640625" style="150" customWidth="1"/>
    <col min="8963" max="8963" width="20.88671875" style="150" customWidth="1"/>
    <col min="8964" max="8965" width="20.44140625" style="150" customWidth="1"/>
    <col min="8966" max="8966" width="14.6640625" style="150" customWidth="1"/>
    <col min="8967" max="8967" width="14" style="150" customWidth="1"/>
    <col min="8968" max="8968" width="32.88671875" style="150" customWidth="1"/>
    <col min="8969" max="8969" width="11" style="150" customWidth="1"/>
    <col min="8970" max="8970" width="11.109375" style="150" customWidth="1"/>
    <col min="8971" max="8972" width="13.33203125" style="150" customWidth="1"/>
    <col min="8973" max="8973" width="13.88671875" style="150" customWidth="1"/>
    <col min="8974" max="8977" width="9.109375" style="150" customWidth="1"/>
    <col min="8978" max="9216" width="8.88671875" style="150"/>
    <col min="9217" max="9217" width="46.109375" style="150" customWidth="1"/>
    <col min="9218" max="9218" width="30.6640625" style="150" customWidth="1"/>
    <col min="9219" max="9219" width="20.88671875" style="150" customWidth="1"/>
    <col min="9220" max="9221" width="20.44140625" style="150" customWidth="1"/>
    <col min="9222" max="9222" width="14.6640625" style="150" customWidth="1"/>
    <col min="9223" max="9223" width="14" style="150" customWidth="1"/>
    <col min="9224" max="9224" width="32.88671875" style="150" customWidth="1"/>
    <col min="9225" max="9225" width="11" style="150" customWidth="1"/>
    <col min="9226" max="9226" width="11.109375" style="150" customWidth="1"/>
    <col min="9227" max="9228" width="13.33203125" style="150" customWidth="1"/>
    <col min="9229" max="9229" width="13.88671875" style="150" customWidth="1"/>
    <col min="9230" max="9233" width="9.109375" style="150" customWidth="1"/>
    <col min="9234" max="9472" width="8.88671875" style="150"/>
    <col min="9473" max="9473" width="46.109375" style="150" customWidth="1"/>
    <col min="9474" max="9474" width="30.6640625" style="150" customWidth="1"/>
    <col min="9475" max="9475" width="20.88671875" style="150" customWidth="1"/>
    <col min="9476" max="9477" width="20.44140625" style="150" customWidth="1"/>
    <col min="9478" max="9478" width="14.6640625" style="150" customWidth="1"/>
    <col min="9479" max="9479" width="14" style="150" customWidth="1"/>
    <col min="9480" max="9480" width="32.88671875" style="150" customWidth="1"/>
    <col min="9481" max="9481" width="11" style="150" customWidth="1"/>
    <col min="9482" max="9482" width="11.109375" style="150" customWidth="1"/>
    <col min="9483" max="9484" width="13.33203125" style="150" customWidth="1"/>
    <col min="9485" max="9485" width="13.88671875" style="150" customWidth="1"/>
    <col min="9486" max="9489" width="9.109375" style="150" customWidth="1"/>
    <col min="9490" max="9728" width="8.88671875" style="150"/>
    <col min="9729" max="9729" width="46.109375" style="150" customWidth="1"/>
    <col min="9730" max="9730" width="30.6640625" style="150" customWidth="1"/>
    <col min="9731" max="9731" width="20.88671875" style="150" customWidth="1"/>
    <col min="9732" max="9733" width="20.44140625" style="150" customWidth="1"/>
    <col min="9734" max="9734" width="14.6640625" style="150" customWidth="1"/>
    <col min="9735" max="9735" width="14" style="150" customWidth="1"/>
    <col min="9736" max="9736" width="32.88671875" style="150" customWidth="1"/>
    <col min="9737" max="9737" width="11" style="150" customWidth="1"/>
    <col min="9738" max="9738" width="11.109375" style="150" customWidth="1"/>
    <col min="9739" max="9740" width="13.33203125" style="150" customWidth="1"/>
    <col min="9741" max="9741" width="13.88671875" style="150" customWidth="1"/>
    <col min="9742" max="9745" width="9.109375" style="150" customWidth="1"/>
    <col min="9746" max="9984" width="8.88671875" style="150"/>
    <col min="9985" max="9985" width="46.109375" style="150" customWidth="1"/>
    <col min="9986" max="9986" width="30.6640625" style="150" customWidth="1"/>
    <col min="9987" max="9987" width="20.88671875" style="150" customWidth="1"/>
    <col min="9988" max="9989" width="20.44140625" style="150" customWidth="1"/>
    <col min="9990" max="9990" width="14.6640625" style="150" customWidth="1"/>
    <col min="9991" max="9991" width="14" style="150" customWidth="1"/>
    <col min="9992" max="9992" width="32.88671875" style="150" customWidth="1"/>
    <col min="9993" max="9993" width="11" style="150" customWidth="1"/>
    <col min="9994" max="9994" width="11.109375" style="150" customWidth="1"/>
    <col min="9995" max="9996" width="13.33203125" style="150" customWidth="1"/>
    <col min="9997" max="9997" width="13.88671875" style="150" customWidth="1"/>
    <col min="9998" max="10001" width="9.109375" style="150" customWidth="1"/>
    <col min="10002" max="10240" width="8.88671875" style="150"/>
    <col min="10241" max="10241" width="46.109375" style="150" customWidth="1"/>
    <col min="10242" max="10242" width="30.6640625" style="150" customWidth="1"/>
    <col min="10243" max="10243" width="20.88671875" style="150" customWidth="1"/>
    <col min="10244" max="10245" width="20.44140625" style="150" customWidth="1"/>
    <col min="10246" max="10246" width="14.6640625" style="150" customWidth="1"/>
    <col min="10247" max="10247" width="14" style="150" customWidth="1"/>
    <col min="10248" max="10248" width="32.88671875" style="150" customWidth="1"/>
    <col min="10249" max="10249" width="11" style="150" customWidth="1"/>
    <col min="10250" max="10250" width="11.109375" style="150" customWidth="1"/>
    <col min="10251" max="10252" width="13.33203125" style="150" customWidth="1"/>
    <col min="10253" max="10253" width="13.88671875" style="150" customWidth="1"/>
    <col min="10254" max="10257" width="9.109375" style="150" customWidth="1"/>
    <col min="10258" max="10496" width="8.88671875" style="150"/>
    <col min="10497" max="10497" width="46.109375" style="150" customWidth="1"/>
    <col min="10498" max="10498" width="30.6640625" style="150" customWidth="1"/>
    <col min="10499" max="10499" width="20.88671875" style="150" customWidth="1"/>
    <col min="10500" max="10501" width="20.44140625" style="150" customWidth="1"/>
    <col min="10502" max="10502" width="14.6640625" style="150" customWidth="1"/>
    <col min="10503" max="10503" width="14" style="150" customWidth="1"/>
    <col min="10504" max="10504" width="32.88671875" style="150" customWidth="1"/>
    <col min="10505" max="10505" width="11" style="150" customWidth="1"/>
    <col min="10506" max="10506" width="11.109375" style="150" customWidth="1"/>
    <col min="10507" max="10508" width="13.33203125" style="150" customWidth="1"/>
    <col min="10509" max="10509" width="13.88671875" style="150" customWidth="1"/>
    <col min="10510" max="10513" width="9.109375" style="150" customWidth="1"/>
    <col min="10514" max="10752" width="8.88671875" style="150"/>
    <col min="10753" max="10753" width="46.109375" style="150" customWidth="1"/>
    <col min="10754" max="10754" width="30.6640625" style="150" customWidth="1"/>
    <col min="10755" max="10755" width="20.88671875" style="150" customWidth="1"/>
    <col min="10756" max="10757" width="20.44140625" style="150" customWidth="1"/>
    <col min="10758" max="10758" width="14.6640625" style="150" customWidth="1"/>
    <col min="10759" max="10759" width="14" style="150" customWidth="1"/>
    <col min="10760" max="10760" width="32.88671875" style="150" customWidth="1"/>
    <col min="10761" max="10761" width="11" style="150" customWidth="1"/>
    <col min="10762" max="10762" width="11.109375" style="150" customWidth="1"/>
    <col min="10763" max="10764" width="13.33203125" style="150" customWidth="1"/>
    <col min="10765" max="10765" width="13.88671875" style="150" customWidth="1"/>
    <col min="10766" max="10769" width="9.109375" style="150" customWidth="1"/>
    <col min="10770" max="11008" width="8.88671875" style="150"/>
    <col min="11009" max="11009" width="46.109375" style="150" customWidth="1"/>
    <col min="11010" max="11010" width="30.6640625" style="150" customWidth="1"/>
    <col min="11011" max="11011" width="20.88671875" style="150" customWidth="1"/>
    <col min="11012" max="11013" width="20.44140625" style="150" customWidth="1"/>
    <col min="11014" max="11014" width="14.6640625" style="150" customWidth="1"/>
    <col min="11015" max="11015" width="14" style="150" customWidth="1"/>
    <col min="11016" max="11016" width="32.88671875" style="150" customWidth="1"/>
    <col min="11017" max="11017" width="11" style="150" customWidth="1"/>
    <col min="11018" max="11018" width="11.109375" style="150" customWidth="1"/>
    <col min="11019" max="11020" width="13.33203125" style="150" customWidth="1"/>
    <col min="11021" max="11021" width="13.88671875" style="150" customWidth="1"/>
    <col min="11022" max="11025" width="9.109375" style="150" customWidth="1"/>
    <col min="11026" max="11264" width="8.88671875" style="150"/>
    <col min="11265" max="11265" width="46.109375" style="150" customWidth="1"/>
    <col min="11266" max="11266" width="30.6640625" style="150" customWidth="1"/>
    <col min="11267" max="11267" width="20.88671875" style="150" customWidth="1"/>
    <col min="11268" max="11269" width="20.44140625" style="150" customWidth="1"/>
    <col min="11270" max="11270" width="14.6640625" style="150" customWidth="1"/>
    <col min="11271" max="11271" width="14" style="150" customWidth="1"/>
    <col min="11272" max="11272" width="32.88671875" style="150" customWidth="1"/>
    <col min="11273" max="11273" width="11" style="150" customWidth="1"/>
    <col min="11274" max="11274" width="11.109375" style="150" customWidth="1"/>
    <col min="11275" max="11276" width="13.33203125" style="150" customWidth="1"/>
    <col min="11277" max="11277" width="13.88671875" style="150" customWidth="1"/>
    <col min="11278" max="11281" width="9.109375" style="150" customWidth="1"/>
    <col min="11282" max="11520" width="8.88671875" style="150"/>
    <col min="11521" max="11521" width="46.109375" style="150" customWidth="1"/>
    <col min="11522" max="11522" width="30.6640625" style="150" customWidth="1"/>
    <col min="11523" max="11523" width="20.88671875" style="150" customWidth="1"/>
    <col min="11524" max="11525" width="20.44140625" style="150" customWidth="1"/>
    <col min="11526" max="11526" width="14.6640625" style="150" customWidth="1"/>
    <col min="11527" max="11527" width="14" style="150" customWidth="1"/>
    <col min="11528" max="11528" width="32.88671875" style="150" customWidth="1"/>
    <col min="11529" max="11529" width="11" style="150" customWidth="1"/>
    <col min="11530" max="11530" width="11.109375" style="150" customWidth="1"/>
    <col min="11531" max="11532" width="13.33203125" style="150" customWidth="1"/>
    <col min="11533" max="11533" width="13.88671875" style="150" customWidth="1"/>
    <col min="11534" max="11537" width="9.109375" style="150" customWidth="1"/>
    <col min="11538" max="11776" width="8.88671875" style="150"/>
    <col min="11777" max="11777" width="46.109375" style="150" customWidth="1"/>
    <col min="11778" max="11778" width="30.6640625" style="150" customWidth="1"/>
    <col min="11779" max="11779" width="20.88671875" style="150" customWidth="1"/>
    <col min="11780" max="11781" width="20.44140625" style="150" customWidth="1"/>
    <col min="11782" max="11782" width="14.6640625" style="150" customWidth="1"/>
    <col min="11783" max="11783" width="14" style="150" customWidth="1"/>
    <col min="11784" max="11784" width="32.88671875" style="150" customWidth="1"/>
    <col min="11785" max="11785" width="11" style="150" customWidth="1"/>
    <col min="11786" max="11786" width="11.109375" style="150" customWidth="1"/>
    <col min="11787" max="11788" width="13.33203125" style="150" customWidth="1"/>
    <col min="11789" max="11789" width="13.88671875" style="150" customWidth="1"/>
    <col min="11790" max="11793" width="9.109375" style="150" customWidth="1"/>
    <col min="11794" max="12032" width="8.88671875" style="150"/>
    <col min="12033" max="12033" width="46.109375" style="150" customWidth="1"/>
    <col min="12034" max="12034" width="30.6640625" style="150" customWidth="1"/>
    <col min="12035" max="12035" width="20.88671875" style="150" customWidth="1"/>
    <col min="12036" max="12037" width="20.44140625" style="150" customWidth="1"/>
    <col min="12038" max="12038" width="14.6640625" style="150" customWidth="1"/>
    <col min="12039" max="12039" width="14" style="150" customWidth="1"/>
    <col min="12040" max="12040" width="32.88671875" style="150" customWidth="1"/>
    <col min="12041" max="12041" width="11" style="150" customWidth="1"/>
    <col min="12042" max="12042" width="11.109375" style="150" customWidth="1"/>
    <col min="12043" max="12044" width="13.33203125" style="150" customWidth="1"/>
    <col min="12045" max="12045" width="13.88671875" style="150" customWidth="1"/>
    <col min="12046" max="12049" width="9.109375" style="150" customWidth="1"/>
    <col min="12050" max="12288" width="8.88671875" style="150"/>
    <col min="12289" max="12289" width="46.109375" style="150" customWidth="1"/>
    <col min="12290" max="12290" width="30.6640625" style="150" customWidth="1"/>
    <col min="12291" max="12291" width="20.88671875" style="150" customWidth="1"/>
    <col min="12292" max="12293" width="20.44140625" style="150" customWidth="1"/>
    <col min="12294" max="12294" width="14.6640625" style="150" customWidth="1"/>
    <col min="12295" max="12295" width="14" style="150" customWidth="1"/>
    <col min="12296" max="12296" width="32.88671875" style="150" customWidth="1"/>
    <col min="12297" max="12297" width="11" style="150" customWidth="1"/>
    <col min="12298" max="12298" width="11.109375" style="150" customWidth="1"/>
    <col min="12299" max="12300" width="13.33203125" style="150" customWidth="1"/>
    <col min="12301" max="12301" width="13.88671875" style="150" customWidth="1"/>
    <col min="12302" max="12305" width="9.109375" style="150" customWidth="1"/>
    <col min="12306" max="12544" width="8.88671875" style="150"/>
    <col min="12545" max="12545" width="46.109375" style="150" customWidth="1"/>
    <col min="12546" max="12546" width="30.6640625" style="150" customWidth="1"/>
    <col min="12547" max="12547" width="20.88671875" style="150" customWidth="1"/>
    <col min="12548" max="12549" width="20.44140625" style="150" customWidth="1"/>
    <col min="12550" max="12550" width="14.6640625" style="150" customWidth="1"/>
    <col min="12551" max="12551" width="14" style="150" customWidth="1"/>
    <col min="12552" max="12552" width="32.88671875" style="150" customWidth="1"/>
    <col min="12553" max="12553" width="11" style="150" customWidth="1"/>
    <col min="12554" max="12554" width="11.109375" style="150" customWidth="1"/>
    <col min="12555" max="12556" width="13.33203125" style="150" customWidth="1"/>
    <col min="12557" max="12557" width="13.88671875" style="150" customWidth="1"/>
    <col min="12558" max="12561" width="9.109375" style="150" customWidth="1"/>
    <col min="12562" max="12800" width="8.88671875" style="150"/>
    <col min="12801" max="12801" width="46.109375" style="150" customWidth="1"/>
    <col min="12802" max="12802" width="30.6640625" style="150" customWidth="1"/>
    <col min="12803" max="12803" width="20.88671875" style="150" customWidth="1"/>
    <col min="12804" max="12805" width="20.44140625" style="150" customWidth="1"/>
    <col min="12806" max="12806" width="14.6640625" style="150" customWidth="1"/>
    <col min="12807" max="12807" width="14" style="150" customWidth="1"/>
    <col min="12808" max="12808" width="32.88671875" style="150" customWidth="1"/>
    <col min="12809" max="12809" width="11" style="150" customWidth="1"/>
    <col min="12810" max="12810" width="11.109375" style="150" customWidth="1"/>
    <col min="12811" max="12812" width="13.33203125" style="150" customWidth="1"/>
    <col min="12813" max="12813" width="13.88671875" style="150" customWidth="1"/>
    <col min="12814" max="12817" width="9.109375" style="150" customWidth="1"/>
    <col min="12818" max="13056" width="8.88671875" style="150"/>
    <col min="13057" max="13057" width="46.109375" style="150" customWidth="1"/>
    <col min="13058" max="13058" width="30.6640625" style="150" customWidth="1"/>
    <col min="13059" max="13059" width="20.88671875" style="150" customWidth="1"/>
    <col min="13060" max="13061" width="20.44140625" style="150" customWidth="1"/>
    <col min="13062" max="13062" width="14.6640625" style="150" customWidth="1"/>
    <col min="13063" max="13063" width="14" style="150" customWidth="1"/>
    <col min="13064" max="13064" width="32.88671875" style="150" customWidth="1"/>
    <col min="13065" max="13065" width="11" style="150" customWidth="1"/>
    <col min="13066" max="13066" width="11.109375" style="150" customWidth="1"/>
    <col min="13067" max="13068" width="13.33203125" style="150" customWidth="1"/>
    <col min="13069" max="13069" width="13.88671875" style="150" customWidth="1"/>
    <col min="13070" max="13073" width="9.109375" style="150" customWidth="1"/>
    <col min="13074" max="13312" width="8.88671875" style="150"/>
    <col min="13313" max="13313" width="46.109375" style="150" customWidth="1"/>
    <col min="13314" max="13314" width="30.6640625" style="150" customWidth="1"/>
    <col min="13315" max="13315" width="20.88671875" style="150" customWidth="1"/>
    <col min="13316" max="13317" width="20.44140625" style="150" customWidth="1"/>
    <col min="13318" max="13318" width="14.6640625" style="150" customWidth="1"/>
    <col min="13319" max="13319" width="14" style="150" customWidth="1"/>
    <col min="13320" max="13320" width="32.88671875" style="150" customWidth="1"/>
    <col min="13321" max="13321" width="11" style="150" customWidth="1"/>
    <col min="13322" max="13322" width="11.109375" style="150" customWidth="1"/>
    <col min="13323" max="13324" width="13.33203125" style="150" customWidth="1"/>
    <col min="13325" max="13325" width="13.88671875" style="150" customWidth="1"/>
    <col min="13326" max="13329" width="9.109375" style="150" customWidth="1"/>
    <col min="13330" max="13568" width="8.88671875" style="150"/>
    <col min="13569" max="13569" width="46.109375" style="150" customWidth="1"/>
    <col min="13570" max="13570" width="30.6640625" style="150" customWidth="1"/>
    <col min="13571" max="13571" width="20.88671875" style="150" customWidth="1"/>
    <col min="13572" max="13573" width="20.44140625" style="150" customWidth="1"/>
    <col min="13574" max="13574" width="14.6640625" style="150" customWidth="1"/>
    <col min="13575" max="13575" width="14" style="150" customWidth="1"/>
    <col min="13576" max="13576" width="32.88671875" style="150" customWidth="1"/>
    <col min="13577" max="13577" width="11" style="150" customWidth="1"/>
    <col min="13578" max="13578" width="11.109375" style="150" customWidth="1"/>
    <col min="13579" max="13580" width="13.33203125" style="150" customWidth="1"/>
    <col min="13581" max="13581" width="13.88671875" style="150" customWidth="1"/>
    <col min="13582" max="13585" width="9.109375" style="150" customWidth="1"/>
    <col min="13586" max="13824" width="8.88671875" style="150"/>
    <col min="13825" max="13825" width="46.109375" style="150" customWidth="1"/>
    <col min="13826" max="13826" width="30.6640625" style="150" customWidth="1"/>
    <col min="13827" max="13827" width="20.88671875" style="150" customWidth="1"/>
    <col min="13828" max="13829" width="20.44140625" style="150" customWidth="1"/>
    <col min="13830" max="13830" width="14.6640625" style="150" customWidth="1"/>
    <col min="13831" max="13831" width="14" style="150" customWidth="1"/>
    <col min="13832" max="13832" width="32.88671875" style="150" customWidth="1"/>
    <col min="13833" max="13833" width="11" style="150" customWidth="1"/>
    <col min="13834" max="13834" width="11.109375" style="150" customWidth="1"/>
    <col min="13835" max="13836" width="13.33203125" style="150" customWidth="1"/>
    <col min="13837" max="13837" width="13.88671875" style="150" customWidth="1"/>
    <col min="13838" max="13841" width="9.109375" style="150" customWidth="1"/>
    <col min="13842" max="14080" width="8.88671875" style="150"/>
    <col min="14081" max="14081" width="46.109375" style="150" customWidth="1"/>
    <col min="14082" max="14082" width="30.6640625" style="150" customWidth="1"/>
    <col min="14083" max="14083" width="20.88671875" style="150" customWidth="1"/>
    <col min="14084" max="14085" width="20.44140625" style="150" customWidth="1"/>
    <col min="14086" max="14086" width="14.6640625" style="150" customWidth="1"/>
    <col min="14087" max="14087" width="14" style="150" customWidth="1"/>
    <col min="14088" max="14088" width="32.88671875" style="150" customWidth="1"/>
    <col min="14089" max="14089" width="11" style="150" customWidth="1"/>
    <col min="14090" max="14090" width="11.109375" style="150" customWidth="1"/>
    <col min="14091" max="14092" width="13.33203125" style="150" customWidth="1"/>
    <col min="14093" max="14093" width="13.88671875" style="150" customWidth="1"/>
    <col min="14094" max="14097" width="9.109375" style="150" customWidth="1"/>
    <col min="14098" max="14336" width="8.88671875" style="150"/>
    <col min="14337" max="14337" width="46.109375" style="150" customWidth="1"/>
    <col min="14338" max="14338" width="30.6640625" style="150" customWidth="1"/>
    <col min="14339" max="14339" width="20.88671875" style="150" customWidth="1"/>
    <col min="14340" max="14341" width="20.44140625" style="150" customWidth="1"/>
    <col min="14342" max="14342" width="14.6640625" style="150" customWidth="1"/>
    <col min="14343" max="14343" width="14" style="150" customWidth="1"/>
    <col min="14344" max="14344" width="32.88671875" style="150" customWidth="1"/>
    <col min="14345" max="14345" width="11" style="150" customWidth="1"/>
    <col min="14346" max="14346" width="11.109375" style="150" customWidth="1"/>
    <col min="14347" max="14348" width="13.33203125" style="150" customWidth="1"/>
    <col min="14349" max="14349" width="13.88671875" style="150" customWidth="1"/>
    <col min="14350" max="14353" width="9.109375" style="150" customWidth="1"/>
    <col min="14354" max="14592" width="8.88671875" style="150"/>
    <col min="14593" max="14593" width="46.109375" style="150" customWidth="1"/>
    <col min="14594" max="14594" width="30.6640625" style="150" customWidth="1"/>
    <col min="14595" max="14595" width="20.88671875" style="150" customWidth="1"/>
    <col min="14596" max="14597" width="20.44140625" style="150" customWidth="1"/>
    <col min="14598" max="14598" width="14.6640625" style="150" customWidth="1"/>
    <col min="14599" max="14599" width="14" style="150" customWidth="1"/>
    <col min="14600" max="14600" width="32.88671875" style="150" customWidth="1"/>
    <col min="14601" max="14601" width="11" style="150" customWidth="1"/>
    <col min="14602" max="14602" width="11.109375" style="150" customWidth="1"/>
    <col min="14603" max="14604" width="13.33203125" style="150" customWidth="1"/>
    <col min="14605" max="14605" width="13.88671875" style="150" customWidth="1"/>
    <col min="14606" max="14609" width="9.109375" style="150" customWidth="1"/>
    <col min="14610" max="14848" width="8.88671875" style="150"/>
    <col min="14849" max="14849" width="46.109375" style="150" customWidth="1"/>
    <col min="14850" max="14850" width="30.6640625" style="150" customWidth="1"/>
    <col min="14851" max="14851" width="20.88671875" style="150" customWidth="1"/>
    <col min="14852" max="14853" width="20.44140625" style="150" customWidth="1"/>
    <col min="14854" max="14854" width="14.6640625" style="150" customWidth="1"/>
    <col min="14855" max="14855" width="14" style="150" customWidth="1"/>
    <col min="14856" max="14856" width="32.88671875" style="150" customWidth="1"/>
    <col min="14857" max="14857" width="11" style="150" customWidth="1"/>
    <col min="14858" max="14858" width="11.109375" style="150" customWidth="1"/>
    <col min="14859" max="14860" width="13.33203125" style="150" customWidth="1"/>
    <col min="14861" max="14861" width="13.88671875" style="150" customWidth="1"/>
    <col min="14862" max="14865" width="9.109375" style="150" customWidth="1"/>
    <col min="14866" max="15104" width="8.88671875" style="150"/>
    <col min="15105" max="15105" width="46.109375" style="150" customWidth="1"/>
    <col min="15106" max="15106" width="30.6640625" style="150" customWidth="1"/>
    <col min="15107" max="15107" width="20.88671875" style="150" customWidth="1"/>
    <col min="15108" max="15109" width="20.44140625" style="150" customWidth="1"/>
    <col min="15110" max="15110" width="14.6640625" style="150" customWidth="1"/>
    <col min="15111" max="15111" width="14" style="150" customWidth="1"/>
    <col min="15112" max="15112" width="32.88671875" style="150" customWidth="1"/>
    <col min="15113" max="15113" width="11" style="150" customWidth="1"/>
    <col min="15114" max="15114" width="11.109375" style="150" customWidth="1"/>
    <col min="15115" max="15116" width="13.33203125" style="150" customWidth="1"/>
    <col min="15117" max="15117" width="13.88671875" style="150" customWidth="1"/>
    <col min="15118" max="15121" width="9.109375" style="150" customWidth="1"/>
    <col min="15122" max="15360" width="8.88671875" style="150"/>
    <col min="15361" max="15361" width="46.109375" style="150" customWidth="1"/>
    <col min="15362" max="15362" width="30.6640625" style="150" customWidth="1"/>
    <col min="15363" max="15363" width="20.88671875" style="150" customWidth="1"/>
    <col min="15364" max="15365" width="20.44140625" style="150" customWidth="1"/>
    <col min="15366" max="15366" width="14.6640625" style="150" customWidth="1"/>
    <col min="15367" max="15367" width="14" style="150" customWidth="1"/>
    <col min="15368" max="15368" width="32.88671875" style="150" customWidth="1"/>
    <col min="15369" max="15369" width="11" style="150" customWidth="1"/>
    <col min="15370" max="15370" width="11.109375" style="150" customWidth="1"/>
    <col min="15371" max="15372" width="13.33203125" style="150" customWidth="1"/>
    <col min="15373" max="15373" width="13.88671875" style="150" customWidth="1"/>
    <col min="15374" max="15377" width="9.109375" style="150" customWidth="1"/>
    <col min="15378" max="15616" width="8.88671875" style="150"/>
    <col min="15617" max="15617" width="46.109375" style="150" customWidth="1"/>
    <col min="15618" max="15618" width="30.6640625" style="150" customWidth="1"/>
    <col min="15619" max="15619" width="20.88671875" style="150" customWidth="1"/>
    <col min="15620" max="15621" width="20.44140625" style="150" customWidth="1"/>
    <col min="15622" max="15622" width="14.6640625" style="150" customWidth="1"/>
    <col min="15623" max="15623" width="14" style="150" customWidth="1"/>
    <col min="15624" max="15624" width="32.88671875" style="150" customWidth="1"/>
    <col min="15625" max="15625" width="11" style="150" customWidth="1"/>
    <col min="15626" max="15626" width="11.109375" style="150" customWidth="1"/>
    <col min="15627" max="15628" width="13.33203125" style="150" customWidth="1"/>
    <col min="15629" max="15629" width="13.88671875" style="150" customWidth="1"/>
    <col min="15630" max="15633" width="9.109375" style="150" customWidth="1"/>
    <col min="15634" max="15872" width="8.88671875" style="150"/>
    <col min="15873" max="15873" width="46.109375" style="150" customWidth="1"/>
    <col min="15874" max="15874" width="30.6640625" style="150" customWidth="1"/>
    <col min="15875" max="15875" width="20.88671875" style="150" customWidth="1"/>
    <col min="15876" max="15877" width="20.44140625" style="150" customWidth="1"/>
    <col min="15878" max="15878" width="14.6640625" style="150" customWidth="1"/>
    <col min="15879" max="15879" width="14" style="150" customWidth="1"/>
    <col min="15880" max="15880" width="32.88671875" style="150" customWidth="1"/>
    <col min="15881" max="15881" width="11" style="150" customWidth="1"/>
    <col min="15882" max="15882" width="11.109375" style="150" customWidth="1"/>
    <col min="15883" max="15884" width="13.33203125" style="150" customWidth="1"/>
    <col min="15885" max="15885" width="13.88671875" style="150" customWidth="1"/>
    <col min="15886" max="15889" width="9.109375" style="150" customWidth="1"/>
    <col min="15890" max="16128" width="8.88671875" style="150"/>
    <col min="16129" max="16129" width="46.109375" style="150" customWidth="1"/>
    <col min="16130" max="16130" width="30.6640625" style="150" customWidth="1"/>
    <col min="16131" max="16131" width="20.88671875" style="150" customWidth="1"/>
    <col min="16132" max="16133" width="20.44140625" style="150" customWidth="1"/>
    <col min="16134" max="16134" width="14.6640625" style="150" customWidth="1"/>
    <col min="16135" max="16135" width="14" style="150" customWidth="1"/>
    <col min="16136" max="16136" width="32.88671875" style="150" customWidth="1"/>
    <col min="16137" max="16137" width="11" style="150" customWidth="1"/>
    <col min="16138" max="16138" width="11.109375" style="150" customWidth="1"/>
    <col min="16139" max="16140" width="13.33203125" style="150" customWidth="1"/>
    <col min="16141" max="16141" width="13.88671875" style="150" customWidth="1"/>
    <col min="16142" max="16145" width="9.109375" style="150" customWidth="1"/>
    <col min="16146" max="16384" width="8.88671875" style="150"/>
  </cols>
  <sheetData>
    <row r="1" spans="1:12" s="214" customFormat="1" x14ac:dyDescent="0.3">
      <c r="A1" s="1"/>
      <c r="B1" s="1"/>
      <c r="C1" s="2"/>
      <c r="D1" s="359"/>
      <c r="E1" s="359"/>
      <c r="F1" s="699" t="s">
        <v>141</v>
      </c>
      <c r="G1" s="699"/>
      <c r="I1" s="213"/>
    </row>
    <row r="2" spans="1:12" s="214" customFormat="1" x14ac:dyDescent="0.3">
      <c r="A2" s="1"/>
      <c r="B2" s="1"/>
      <c r="C2" s="2"/>
      <c r="D2" s="699" t="s">
        <v>281</v>
      </c>
      <c r="E2" s="699"/>
      <c r="F2" s="699"/>
      <c r="G2" s="699"/>
      <c r="I2" s="213"/>
    </row>
    <row r="3" spans="1:12" s="214" customFormat="1" x14ac:dyDescent="0.3">
      <c r="A3" s="1"/>
      <c r="B3" s="1"/>
      <c r="C3" s="2"/>
      <c r="D3" s="699" t="s">
        <v>142</v>
      </c>
      <c r="E3" s="699"/>
      <c r="F3" s="699"/>
      <c r="G3" s="699"/>
      <c r="I3" s="213"/>
    </row>
    <row r="4" spans="1:12" s="214" customFormat="1" x14ac:dyDescent="0.3">
      <c r="A4" s="1"/>
      <c r="B4" s="1"/>
      <c r="C4" s="2"/>
      <c r="D4" s="699" t="s">
        <v>143</v>
      </c>
      <c r="E4" s="699"/>
      <c r="F4" s="699"/>
      <c r="G4" s="699"/>
      <c r="I4" s="213"/>
    </row>
    <row r="5" spans="1:12" s="214" customFormat="1" ht="15.6" x14ac:dyDescent="0.3">
      <c r="A5" s="1"/>
      <c r="B5" s="1"/>
      <c r="C5" s="2"/>
      <c r="D5" s="681"/>
      <c r="E5" s="681"/>
      <c r="F5" s="322"/>
      <c r="G5" s="322"/>
      <c r="I5" s="213"/>
    </row>
    <row r="6" spans="1:12" s="214" customFormat="1" ht="15.6" x14ac:dyDescent="0.3">
      <c r="A6" s="1"/>
      <c r="B6" s="1"/>
      <c r="C6" s="2"/>
      <c r="D6" s="709" t="s">
        <v>121</v>
      </c>
      <c r="E6" s="709"/>
      <c r="F6" s="709"/>
      <c r="G6" s="709"/>
      <c r="I6" s="213"/>
    </row>
    <row r="7" spans="1:12" s="214" customFormat="1" ht="19.95" customHeight="1" x14ac:dyDescent="0.3">
      <c r="A7" s="1"/>
      <c r="B7" s="1"/>
      <c r="C7" s="2"/>
      <c r="D7" s="710" t="s">
        <v>282</v>
      </c>
      <c r="E7" s="710"/>
      <c r="F7" s="710"/>
      <c r="G7" s="710"/>
      <c r="I7" s="213"/>
    </row>
    <row r="8" spans="1:12" s="214" customFormat="1" ht="19.95" customHeight="1" x14ac:dyDescent="0.3">
      <c r="A8" s="1"/>
      <c r="B8" s="1"/>
      <c r="C8" s="2"/>
      <c r="D8" s="710" t="s">
        <v>122</v>
      </c>
      <c r="E8" s="710"/>
      <c r="F8" s="710"/>
      <c r="G8" s="710"/>
      <c r="I8" s="213"/>
    </row>
    <row r="9" spans="1:12" s="214" customFormat="1" ht="19.95" customHeight="1" x14ac:dyDescent="0.3">
      <c r="A9" s="1"/>
      <c r="B9" s="1"/>
      <c r="C9" s="2"/>
      <c r="D9" s="709" t="s">
        <v>123</v>
      </c>
      <c r="E9" s="709"/>
      <c r="F9" s="709"/>
      <c r="G9" s="709"/>
      <c r="I9" s="213"/>
    </row>
    <row r="10" spans="1:12" s="214" customFormat="1" ht="15.6" x14ac:dyDescent="0.3">
      <c r="B10" s="1"/>
      <c r="C10" s="2"/>
      <c r="D10" s="147"/>
      <c r="E10" s="147"/>
      <c r="F10" s="147"/>
      <c r="G10" s="147"/>
      <c r="I10" s="213"/>
    </row>
    <row r="11" spans="1:12" s="214" customFormat="1" ht="15.6" x14ac:dyDescent="0.3">
      <c r="B11" s="1"/>
      <c r="C11" s="2"/>
      <c r="D11" s="192"/>
      <c r="E11" s="192"/>
      <c r="F11" s="192"/>
      <c r="G11" s="192"/>
      <c r="I11" s="213"/>
    </row>
    <row r="12" spans="1:12" s="212" customFormat="1" ht="16.2" customHeight="1" x14ac:dyDescent="0.35">
      <c r="A12" s="1"/>
      <c r="B12" s="1"/>
      <c r="C12" s="2"/>
      <c r="D12" s="35"/>
      <c r="E12" s="35"/>
      <c r="F12" s="37"/>
      <c r="G12" s="35"/>
      <c r="H12" s="211"/>
      <c r="I12" s="211"/>
      <c r="J12" s="211"/>
      <c r="K12" s="211"/>
      <c r="L12" s="211"/>
    </row>
    <row r="13" spans="1:12" s="35" customFormat="1" ht="18" customHeight="1" x14ac:dyDescent="0.3">
      <c r="F13" s="36"/>
    </row>
    <row r="14" spans="1:12" s="154" customFormat="1" ht="15.6" x14ac:dyDescent="0.3">
      <c r="A14" s="841" t="s">
        <v>0</v>
      </c>
      <c r="B14" s="841"/>
      <c r="C14" s="841"/>
      <c r="D14" s="841"/>
      <c r="E14" s="841"/>
      <c r="F14" s="841"/>
      <c r="G14" s="841"/>
      <c r="H14" s="152"/>
      <c r="I14" s="153"/>
    </row>
    <row r="15" spans="1:12" s="154" customFormat="1" ht="15.6" x14ac:dyDescent="0.3">
      <c r="A15" s="842" t="s">
        <v>46</v>
      </c>
      <c r="B15" s="842"/>
      <c r="C15" s="842"/>
      <c r="D15" s="842"/>
      <c r="E15" s="842"/>
      <c r="F15" s="842"/>
      <c r="G15" s="842"/>
      <c r="H15" s="155"/>
      <c r="I15" s="153"/>
    </row>
    <row r="16" spans="1:12" s="154" customFormat="1" ht="15.6" x14ac:dyDescent="0.3">
      <c r="A16" s="843" t="s">
        <v>1</v>
      </c>
      <c r="B16" s="843"/>
      <c r="C16" s="843"/>
      <c r="D16" s="843"/>
      <c r="E16" s="843"/>
      <c r="F16" s="843"/>
      <c r="G16" s="843"/>
      <c r="H16" s="156"/>
      <c r="I16" s="153"/>
    </row>
    <row r="17" spans="1:256" s="154" customFormat="1" ht="15" customHeight="1" x14ac:dyDescent="0.3">
      <c r="A17" s="841" t="s">
        <v>283</v>
      </c>
      <c r="B17" s="841"/>
      <c r="C17" s="841"/>
      <c r="D17" s="841"/>
      <c r="E17" s="841"/>
      <c r="F17" s="841"/>
      <c r="G17" s="841"/>
      <c r="H17" s="152"/>
      <c r="I17" s="153"/>
    </row>
    <row r="18" spans="1:256" ht="18" customHeight="1" x14ac:dyDescent="0.3">
      <c r="A18" s="157"/>
      <c r="B18" s="157"/>
      <c r="C18" s="158"/>
      <c r="D18" s="158"/>
      <c r="E18" s="158"/>
      <c r="F18" s="158"/>
      <c r="G18" s="158"/>
      <c r="H18" s="158"/>
      <c r="J18" s="160"/>
      <c r="K18" s="160"/>
      <c r="L18" s="160"/>
      <c r="M18" s="160"/>
    </row>
    <row r="19" spans="1:256" ht="21" customHeight="1" x14ac:dyDescent="0.3">
      <c r="A19" s="828" t="s">
        <v>124</v>
      </c>
      <c r="B19" s="828"/>
      <c r="C19" s="828"/>
      <c r="D19" s="828"/>
      <c r="E19" s="828"/>
      <c r="F19" s="828"/>
      <c r="G19" s="828"/>
      <c r="H19" s="157"/>
      <c r="J19" s="160"/>
      <c r="K19" s="160"/>
      <c r="L19" s="160"/>
      <c r="M19" s="160"/>
    </row>
    <row r="20" spans="1:256" s="246" customFormat="1" ht="29.4" customHeight="1" x14ac:dyDescent="0.3">
      <c r="A20" s="704" t="s">
        <v>299</v>
      </c>
      <c r="B20" s="704"/>
      <c r="C20" s="704"/>
      <c r="D20" s="704"/>
      <c r="E20" s="704"/>
      <c r="F20" s="704"/>
      <c r="G20" s="704"/>
      <c r="H20" s="247"/>
      <c r="I20" s="248"/>
      <c r="J20" s="247"/>
      <c r="K20" s="247"/>
      <c r="L20" s="247"/>
      <c r="M20" s="247"/>
    </row>
    <row r="21" spans="1:256" s="154" customFormat="1" ht="60" customHeight="1" x14ac:dyDescent="0.3">
      <c r="A21" s="832" t="s">
        <v>316</v>
      </c>
      <c r="B21" s="832"/>
      <c r="C21" s="832"/>
      <c r="D21" s="832"/>
      <c r="E21" s="832"/>
      <c r="F21" s="832"/>
      <c r="G21" s="832"/>
      <c r="H21" s="161"/>
      <c r="I21" s="162"/>
      <c r="J21" s="163"/>
      <c r="K21" s="163"/>
      <c r="L21" s="163"/>
    </row>
    <row r="22" spans="1:256" s="164" customFormat="1" ht="17.25" customHeight="1" x14ac:dyDescent="0.3">
      <c r="A22" s="151" t="s">
        <v>2</v>
      </c>
    </row>
    <row r="23" spans="1:256" s="164" customFormat="1" ht="18" customHeight="1" x14ac:dyDescent="0.3">
      <c r="A23" s="839" t="s">
        <v>47</v>
      </c>
      <c r="B23" s="839"/>
      <c r="C23" s="839"/>
      <c r="D23" s="839"/>
      <c r="E23" s="839"/>
      <c r="F23" s="839"/>
      <c r="G23" s="839"/>
    </row>
    <row r="24" spans="1:256" s="61" customFormat="1" ht="25.95" customHeight="1" x14ac:dyDescent="0.4">
      <c r="A24" s="717" t="s">
        <v>84</v>
      </c>
      <c r="B24" s="717"/>
      <c r="C24" s="717"/>
      <c r="D24" s="717"/>
      <c r="E24" s="717"/>
      <c r="F24" s="717"/>
      <c r="G24" s="717"/>
      <c r="H24" s="717"/>
      <c r="I24" s="717"/>
      <c r="J24" s="717"/>
      <c r="K24" s="717"/>
      <c r="L24" s="75"/>
      <c r="M24" s="75"/>
      <c r="N24" s="75"/>
      <c r="O24" s="75"/>
      <c r="P24" s="75"/>
      <c r="Q24" s="75"/>
      <c r="R24" s="75"/>
      <c r="S24" s="75"/>
      <c r="T24" s="75"/>
      <c r="U24" s="75"/>
      <c r="V24" s="75"/>
      <c r="W24" s="75"/>
      <c r="X24" s="75"/>
      <c r="Y24" s="75"/>
      <c r="Z24" s="75"/>
      <c r="AA24" s="75"/>
      <c r="AB24" s="75"/>
      <c r="AC24" s="75"/>
      <c r="AD24" s="75"/>
      <c r="AE24" s="75"/>
      <c r="AF24" s="75"/>
      <c r="AG24" s="75"/>
      <c r="AH24" s="75"/>
      <c r="AI24" s="75"/>
      <c r="AJ24" s="75"/>
      <c r="AK24" s="75"/>
      <c r="AL24" s="75"/>
      <c r="AM24" s="75"/>
      <c r="AN24" s="75"/>
      <c r="AO24" s="75"/>
      <c r="AP24" s="75"/>
      <c r="AQ24" s="75"/>
      <c r="AR24" s="75"/>
      <c r="AS24" s="75"/>
      <c r="AT24" s="75"/>
      <c r="AU24" s="75"/>
      <c r="AV24" s="75"/>
      <c r="AW24" s="75"/>
      <c r="AX24" s="75"/>
      <c r="AY24" s="75"/>
      <c r="AZ24" s="75"/>
      <c r="BA24" s="75"/>
      <c r="BB24" s="75"/>
      <c r="BC24" s="75"/>
      <c r="BD24" s="75"/>
      <c r="BE24" s="75"/>
      <c r="BF24" s="75"/>
      <c r="BG24" s="75"/>
      <c r="BH24" s="75"/>
      <c r="BI24" s="75"/>
      <c r="BJ24" s="75"/>
      <c r="BK24" s="75"/>
      <c r="BL24" s="75"/>
      <c r="BM24" s="75"/>
      <c r="BN24" s="75"/>
      <c r="BO24" s="75"/>
      <c r="BP24" s="75"/>
      <c r="BQ24" s="75"/>
      <c r="BR24" s="75"/>
      <c r="BS24" s="75"/>
      <c r="BT24" s="75"/>
      <c r="BU24" s="75"/>
      <c r="BV24" s="75"/>
      <c r="BW24" s="75"/>
      <c r="BX24" s="75"/>
      <c r="BY24" s="75"/>
      <c r="BZ24" s="75"/>
      <c r="CA24" s="75"/>
      <c r="CB24" s="75"/>
      <c r="CC24" s="75"/>
      <c r="CD24" s="75"/>
      <c r="CE24" s="75"/>
      <c r="CF24" s="75"/>
      <c r="CG24" s="75"/>
      <c r="CH24" s="75"/>
      <c r="CI24" s="75"/>
      <c r="CJ24" s="75"/>
      <c r="CK24" s="75"/>
      <c r="CL24" s="75"/>
      <c r="CM24" s="75"/>
      <c r="CN24" s="75"/>
      <c r="CO24" s="75"/>
      <c r="CP24" s="75"/>
      <c r="CQ24" s="75"/>
      <c r="CR24" s="75"/>
      <c r="CS24" s="75"/>
      <c r="CT24" s="75"/>
      <c r="CU24" s="75"/>
      <c r="CV24" s="75"/>
      <c r="CW24" s="75"/>
      <c r="CX24" s="75"/>
      <c r="CY24" s="75"/>
      <c r="CZ24" s="75"/>
      <c r="DA24" s="75"/>
      <c r="DB24" s="75"/>
      <c r="DC24" s="75"/>
      <c r="DD24" s="75"/>
      <c r="DE24" s="75"/>
      <c r="DF24" s="75"/>
      <c r="DG24" s="75"/>
      <c r="DH24" s="75"/>
      <c r="DI24" s="75"/>
      <c r="DJ24" s="75"/>
      <c r="DK24" s="75"/>
      <c r="DL24" s="75"/>
      <c r="DM24" s="75"/>
      <c r="DN24" s="75"/>
      <c r="DO24" s="75"/>
      <c r="DP24" s="75"/>
      <c r="DQ24" s="75"/>
      <c r="DR24" s="75"/>
      <c r="DS24" s="75"/>
      <c r="DT24" s="75"/>
      <c r="DU24" s="75"/>
      <c r="DV24" s="75"/>
      <c r="DW24" s="75"/>
      <c r="DX24" s="75"/>
      <c r="DY24" s="75"/>
      <c r="DZ24" s="75"/>
      <c r="EA24" s="75"/>
      <c r="EB24" s="75"/>
      <c r="EC24" s="75"/>
      <c r="ED24" s="75"/>
      <c r="EE24" s="75"/>
      <c r="EF24" s="75"/>
      <c r="EG24" s="75"/>
      <c r="EH24" s="75"/>
      <c r="EI24" s="75"/>
      <c r="EJ24" s="75"/>
      <c r="EK24" s="75"/>
      <c r="EL24" s="75"/>
      <c r="EM24" s="75"/>
      <c r="EN24" s="75"/>
      <c r="EO24" s="75"/>
      <c r="EP24" s="75"/>
      <c r="EQ24" s="75"/>
      <c r="ER24" s="75"/>
      <c r="ES24" s="75"/>
      <c r="ET24" s="75"/>
      <c r="EU24" s="75"/>
      <c r="EV24" s="75"/>
      <c r="EW24" s="75"/>
      <c r="EX24" s="75"/>
      <c r="EY24" s="75"/>
      <c r="EZ24" s="75"/>
      <c r="FA24" s="75"/>
      <c r="FB24" s="75"/>
      <c r="FC24" s="75"/>
      <c r="FD24" s="75"/>
      <c r="FE24" s="75"/>
      <c r="FF24" s="75"/>
      <c r="FG24" s="75"/>
      <c r="FH24" s="75"/>
      <c r="FI24" s="75"/>
      <c r="FJ24" s="75"/>
      <c r="FK24" s="75"/>
      <c r="FL24" s="75"/>
      <c r="FM24" s="75"/>
      <c r="FN24" s="75"/>
      <c r="FO24" s="75"/>
      <c r="FP24" s="75"/>
      <c r="FQ24" s="75"/>
      <c r="FR24" s="75"/>
      <c r="FS24" s="75"/>
      <c r="FT24" s="75"/>
      <c r="FU24" s="75"/>
      <c r="FV24" s="75"/>
      <c r="FW24" s="75"/>
      <c r="FX24" s="75"/>
      <c r="FY24" s="75"/>
      <c r="FZ24" s="75"/>
      <c r="GA24" s="75"/>
      <c r="GB24" s="75"/>
      <c r="GC24" s="75"/>
      <c r="GD24" s="75"/>
      <c r="GE24" s="75"/>
      <c r="GF24" s="75"/>
      <c r="GG24" s="75"/>
      <c r="GH24" s="75"/>
      <c r="GI24" s="75"/>
      <c r="GJ24" s="75"/>
      <c r="GK24" s="75"/>
      <c r="GL24" s="75"/>
      <c r="GM24" s="75"/>
      <c r="GN24" s="75"/>
      <c r="GO24" s="75"/>
      <c r="GP24" s="75"/>
      <c r="GQ24" s="75"/>
      <c r="GR24" s="75"/>
      <c r="GS24" s="75"/>
      <c r="GT24" s="75"/>
      <c r="GU24" s="75"/>
      <c r="GV24" s="75"/>
      <c r="GW24" s="75"/>
      <c r="GX24" s="75"/>
      <c r="GY24" s="75"/>
      <c r="GZ24" s="75"/>
      <c r="HA24" s="75"/>
      <c r="HB24" s="75"/>
      <c r="HC24" s="75"/>
      <c r="HD24" s="75"/>
      <c r="HE24" s="75"/>
      <c r="HF24" s="75"/>
      <c r="HG24" s="75"/>
      <c r="HH24" s="75"/>
      <c r="HI24" s="75"/>
      <c r="HJ24" s="75"/>
      <c r="HK24" s="75"/>
      <c r="HL24" s="75"/>
      <c r="HM24" s="75"/>
      <c r="HN24" s="75"/>
      <c r="HO24" s="75"/>
      <c r="HP24" s="75"/>
      <c r="HQ24" s="75"/>
      <c r="HR24" s="75"/>
      <c r="HS24" s="75"/>
      <c r="HT24" s="75"/>
      <c r="HU24" s="75"/>
      <c r="HV24" s="75"/>
      <c r="HW24" s="75"/>
      <c r="HX24" s="75"/>
      <c r="HY24" s="75"/>
      <c r="HZ24" s="75"/>
      <c r="IA24" s="75"/>
      <c r="IB24" s="75"/>
      <c r="IC24" s="75"/>
      <c r="ID24" s="75"/>
      <c r="IE24" s="75"/>
      <c r="IF24" s="75"/>
      <c r="IG24" s="75"/>
      <c r="IH24" s="75"/>
      <c r="II24" s="75"/>
      <c r="IJ24" s="75"/>
      <c r="IK24" s="75"/>
      <c r="IL24" s="75"/>
      <c r="IM24" s="75"/>
      <c r="IN24" s="75"/>
      <c r="IO24" s="75"/>
      <c r="IP24" s="75"/>
      <c r="IQ24" s="75"/>
      <c r="IR24" s="75"/>
      <c r="IS24" s="75"/>
      <c r="IT24" s="75"/>
      <c r="IU24" s="75"/>
      <c r="IV24" s="75"/>
    </row>
    <row r="25" spans="1:256" s="61" customFormat="1" ht="21.75" customHeight="1" x14ac:dyDescent="0.4">
      <c r="A25" s="64" t="s">
        <v>53</v>
      </c>
      <c r="B25" s="75"/>
      <c r="C25" s="75"/>
      <c r="D25" s="75"/>
      <c r="E25" s="75"/>
      <c r="F25" s="75"/>
      <c r="G25" s="75"/>
      <c r="H25" s="75"/>
      <c r="I25" s="75"/>
      <c r="J25" s="75"/>
      <c r="K25" s="75"/>
      <c r="L25" s="75"/>
      <c r="M25" s="75"/>
      <c r="N25" s="75"/>
      <c r="O25" s="75"/>
      <c r="P25" s="75"/>
      <c r="Q25" s="75"/>
      <c r="R25" s="75"/>
      <c r="S25" s="75"/>
      <c r="T25" s="75"/>
      <c r="U25" s="75"/>
      <c r="V25" s="75"/>
      <c r="W25" s="75"/>
      <c r="X25" s="75"/>
      <c r="Y25" s="75"/>
      <c r="Z25" s="75"/>
      <c r="AA25" s="75"/>
      <c r="AB25" s="75"/>
      <c r="AC25" s="75"/>
      <c r="AD25" s="75"/>
      <c r="AE25" s="75"/>
      <c r="AF25" s="75"/>
      <c r="AG25" s="75"/>
      <c r="AH25" s="75"/>
      <c r="AI25" s="75"/>
      <c r="AJ25" s="75"/>
      <c r="AK25" s="75"/>
      <c r="AL25" s="75"/>
      <c r="AM25" s="75"/>
      <c r="AN25" s="75"/>
      <c r="AO25" s="75"/>
      <c r="AP25" s="75"/>
      <c r="AQ25" s="75"/>
      <c r="AR25" s="75"/>
      <c r="AS25" s="75"/>
      <c r="AT25" s="75"/>
      <c r="AU25" s="75"/>
      <c r="AV25" s="75"/>
      <c r="AW25" s="75"/>
      <c r="AX25" s="75"/>
      <c r="AY25" s="75"/>
      <c r="AZ25" s="75"/>
      <c r="BA25" s="75"/>
      <c r="BB25" s="75"/>
      <c r="BC25" s="75"/>
      <c r="BD25" s="75"/>
      <c r="BE25" s="75"/>
      <c r="BF25" s="75"/>
      <c r="BG25" s="75"/>
      <c r="BH25" s="75"/>
      <c r="BI25" s="75"/>
      <c r="BJ25" s="75"/>
      <c r="BK25" s="75"/>
      <c r="BL25" s="75"/>
      <c r="BM25" s="75"/>
      <c r="BN25" s="75"/>
      <c r="BO25" s="75"/>
      <c r="BP25" s="75"/>
      <c r="BQ25" s="75"/>
      <c r="BR25" s="75"/>
      <c r="BS25" s="75"/>
      <c r="BT25" s="75"/>
      <c r="BU25" s="75"/>
      <c r="BV25" s="75"/>
      <c r="BW25" s="75"/>
      <c r="BX25" s="75"/>
      <c r="BY25" s="75"/>
      <c r="BZ25" s="75"/>
      <c r="CA25" s="75"/>
      <c r="CB25" s="75"/>
      <c r="CC25" s="75"/>
      <c r="CD25" s="75"/>
      <c r="CE25" s="75"/>
      <c r="CF25" s="75"/>
      <c r="CG25" s="75"/>
      <c r="CH25" s="75"/>
      <c r="CI25" s="75"/>
      <c r="CJ25" s="75"/>
      <c r="CK25" s="75"/>
      <c r="CL25" s="75"/>
      <c r="CM25" s="75"/>
      <c r="CN25" s="75"/>
      <c r="CO25" s="75"/>
      <c r="CP25" s="75"/>
      <c r="CQ25" s="75"/>
      <c r="CR25" s="75"/>
      <c r="CS25" s="75"/>
      <c r="CT25" s="75"/>
      <c r="CU25" s="75"/>
      <c r="CV25" s="75"/>
      <c r="CW25" s="75"/>
      <c r="CX25" s="75"/>
      <c r="CY25" s="75"/>
      <c r="CZ25" s="75"/>
      <c r="DA25" s="75"/>
      <c r="DB25" s="75"/>
      <c r="DC25" s="75"/>
      <c r="DD25" s="75"/>
      <c r="DE25" s="75"/>
      <c r="DF25" s="75"/>
      <c r="DG25" s="75"/>
      <c r="DH25" s="75"/>
      <c r="DI25" s="75"/>
      <c r="DJ25" s="75"/>
      <c r="DK25" s="75"/>
      <c r="DL25" s="75"/>
      <c r="DM25" s="75"/>
      <c r="DN25" s="75"/>
      <c r="DO25" s="75"/>
      <c r="DP25" s="75"/>
      <c r="DQ25" s="75"/>
      <c r="DR25" s="75"/>
      <c r="DS25" s="75"/>
      <c r="DT25" s="75"/>
      <c r="DU25" s="75"/>
      <c r="DV25" s="75"/>
      <c r="DW25" s="75"/>
      <c r="DX25" s="75"/>
      <c r="DY25" s="75"/>
      <c r="DZ25" s="75"/>
      <c r="EA25" s="75"/>
      <c r="EB25" s="75"/>
      <c r="EC25" s="75"/>
      <c r="ED25" s="75"/>
      <c r="EE25" s="75"/>
      <c r="EF25" s="75"/>
      <c r="EG25" s="75"/>
      <c r="EH25" s="75"/>
      <c r="EI25" s="75"/>
      <c r="EJ25" s="75"/>
      <c r="EK25" s="75"/>
      <c r="EL25" s="75"/>
      <c r="EM25" s="75"/>
      <c r="EN25" s="75"/>
      <c r="EO25" s="75"/>
      <c r="EP25" s="75"/>
      <c r="EQ25" s="75"/>
      <c r="ER25" s="75"/>
      <c r="ES25" s="75"/>
      <c r="ET25" s="75"/>
      <c r="EU25" s="75"/>
      <c r="EV25" s="75"/>
      <c r="EW25" s="75"/>
      <c r="EX25" s="75"/>
      <c r="EY25" s="75"/>
      <c r="EZ25" s="75"/>
      <c r="FA25" s="75"/>
      <c r="FB25" s="75"/>
      <c r="FC25" s="75"/>
      <c r="FD25" s="75"/>
      <c r="FE25" s="75"/>
      <c r="FF25" s="75"/>
      <c r="FG25" s="75"/>
      <c r="FH25" s="75"/>
      <c r="FI25" s="75"/>
      <c r="FJ25" s="75"/>
      <c r="FK25" s="75"/>
      <c r="FL25" s="75"/>
      <c r="FM25" s="75"/>
      <c r="FN25" s="75"/>
      <c r="FO25" s="75"/>
      <c r="FP25" s="75"/>
      <c r="FQ25" s="75"/>
      <c r="FR25" s="75"/>
      <c r="FS25" s="75"/>
      <c r="FT25" s="75"/>
      <c r="FU25" s="75"/>
      <c r="FV25" s="75"/>
      <c r="FW25" s="75"/>
      <c r="FX25" s="75"/>
      <c r="FY25" s="75"/>
      <c r="FZ25" s="75"/>
      <c r="GA25" s="75"/>
      <c r="GB25" s="75"/>
      <c r="GC25" s="75"/>
      <c r="GD25" s="75"/>
      <c r="GE25" s="75"/>
      <c r="GF25" s="75"/>
      <c r="GG25" s="75"/>
      <c r="GH25" s="75"/>
      <c r="GI25" s="75"/>
      <c r="GJ25" s="75"/>
      <c r="GK25" s="75"/>
      <c r="GL25" s="75"/>
      <c r="GM25" s="75"/>
      <c r="GN25" s="75"/>
      <c r="GO25" s="75"/>
      <c r="GP25" s="75"/>
      <c r="GQ25" s="75"/>
      <c r="GR25" s="75"/>
      <c r="GS25" s="75"/>
      <c r="GT25" s="75"/>
      <c r="GU25" s="75"/>
      <c r="GV25" s="75"/>
      <c r="GW25" s="75"/>
      <c r="GX25" s="75"/>
      <c r="GY25" s="75"/>
      <c r="GZ25" s="75"/>
      <c r="HA25" s="75"/>
      <c r="HB25" s="75"/>
      <c r="HC25" s="75"/>
      <c r="HD25" s="75"/>
      <c r="HE25" s="75"/>
      <c r="HF25" s="75"/>
      <c r="HG25" s="75"/>
      <c r="HH25" s="75"/>
      <c r="HI25" s="75"/>
      <c r="HJ25" s="75"/>
      <c r="HK25" s="75"/>
      <c r="HL25" s="75"/>
      <c r="HM25" s="75"/>
      <c r="HN25" s="75"/>
      <c r="HO25" s="75"/>
      <c r="HP25" s="75"/>
      <c r="HQ25" s="75"/>
      <c r="HR25" s="75"/>
      <c r="HS25" s="75"/>
      <c r="HT25" s="75"/>
      <c r="HU25" s="75"/>
      <c r="HV25" s="75"/>
      <c r="HW25" s="75"/>
      <c r="HX25" s="75"/>
      <c r="HY25" s="75"/>
      <c r="HZ25" s="75"/>
      <c r="IA25" s="75"/>
      <c r="IB25" s="75"/>
      <c r="IC25" s="75"/>
      <c r="ID25" s="75"/>
      <c r="IE25" s="75"/>
      <c r="IF25" s="75"/>
      <c r="IG25" s="75"/>
      <c r="IH25" s="75"/>
      <c r="II25" s="75"/>
      <c r="IJ25" s="75"/>
      <c r="IK25" s="75"/>
      <c r="IL25" s="75"/>
      <c r="IM25" s="75"/>
      <c r="IN25" s="75"/>
      <c r="IO25" s="75"/>
      <c r="IP25" s="75"/>
      <c r="IQ25" s="75"/>
      <c r="IR25" s="75"/>
      <c r="IS25" s="75"/>
      <c r="IT25" s="75"/>
      <c r="IU25" s="75"/>
      <c r="IV25" s="75"/>
    </row>
    <row r="26" spans="1:256" s="164" customFormat="1" ht="15.6" x14ac:dyDescent="0.3">
      <c r="A26" s="151" t="s">
        <v>44</v>
      </c>
    </row>
    <row r="27" spans="1:256" ht="39" customHeight="1" x14ac:dyDescent="0.3">
      <c r="A27" s="840" t="s">
        <v>125</v>
      </c>
      <c r="B27" s="840"/>
      <c r="C27" s="840"/>
      <c r="D27" s="840"/>
      <c r="E27" s="840"/>
      <c r="F27" s="840"/>
      <c r="G27" s="840"/>
      <c r="H27" s="157"/>
      <c r="I27" s="165"/>
      <c r="J27" s="166"/>
      <c r="K27" s="166"/>
      <c r="L27" s="166"/>
    </row>
    <row r="28" spans="1:256" s="164" customFormat="1" ht="22.95" customHeight="1" x14ac:dyDescent="0.3">
      <c r="A28" s="167" t="s">
        <v>126</v>
      </c>
      <c r="B28" s="168"/>
      <c r="C28" s="168"/>
      <c r="D28" s="168"/>
      <c r="E28" s="168"/>
      <c r="F28" s="168"/>
      <c r="G28" s="168"/>
    </row>
    <row r="29" spans="1:256" s="38" customFormat="1" ht="20.25" customHeight="1" x14ac:dyDescent="0.3">
      <c r="A29" s="762" t="s">
        <v>36</v>
      </c>
      <c r="B29" s="762"/>
      <c r="C29" s="762"/>
      <c r="D29" s="762" t="s">
        <v>5</v>
      </c>
      <c r="E29" s="762" t="s">
        <v>37</v>
      </c>
      <c r="F29" s="762"/>
      <c r="G29" s="762"/>
    </row>
    <row r="30" spans="1:256" s="38" customFormat="1" ht="19.5" customHeight="1" x14ac:dyDescent="0.3">
      <c r="A30" s="762"/>
      <c r="B30" s="762"/>
      <c r="C30" s="762"/>
      <c r="D30" s="762"/>
      <c r="E30" s="499" t="s">
        <v>105</v>
      </c>
      <c r="F30" s="499" t="s">
        <v>210</v>
      </c>
      <c r="G30" s="499" t="s">
        <v>284</v>
      </c>
    </row>
    <row r="31" spans="1:256" s="57" customFormat="1" ht="24" customHeight="1" x14ac:dyDescent="0.3">
      <c r="A31" s="831" t="s">
        <v>127</v>
      </c>
      <c r="B31" s="831"/>
      <c r="C31" s="831"/>
      <c r="D31" s="39" t="s">
        <v>38</v>
      </c>
      <c r="E31" s="674">
        <v>83.74</v>
      </c>
      <c r="F31" s="674">
        <v>84.3</v>
      </c>
      <c r="G31" s="674">
        <v>84.9</v>
      </c>
    </row>
    <row r="32" spans="1:256" ht="31.5" customHeight="1" x14ac:dyDescent="0.3">
      <c r="A32" s="832" t="s">
        <v>128</v>
      </c>
      <c r="B32" s="832"/>
      <c r="C32" s="832"/>
      <c r="D32" s="832"/>
      <c r="E32" s="832"/>
      <c r="F32" s="832"/>
      <c r="G32" s="832"/>
      <c r="H32" s="157"/>
    </row>
    <row r="33" spans="1:13" ht="15.6" x14ac:dyDescent="0.3">
      <c r="A33" s="833"/>
      <c r="B33" s="833"/>
      <c r="C33" s="833"/>
      <c r="D33" s="833"/>
      <c r="E33" s="833"/>
      <c r="F33" s="833"/>
      <c r="G33" s="833"/>
      <c r="H33" s="834"/>
      <c r="I33" s="834"/>
    </row>
    <row r="34" spans="1:13" ht="24.6" customHeight="1" x14ac:dyDescent="0.3">
      <c r="A34" s="835" t="s">
        <v>3</v>
      </c>
      <c r="B34" s="835"/>
      <c r="C34" s="835"/>
      <c r="D34" s="835"/>
      <c r="E34" s="835"/>
      <c r="F34" s="835"/>
      <c r="G34" s="835"/>
      <c r="H34" s="159"/>
      <c r="I34" s="150"/>
    </row>
    <row r="35" spans="1:13" ht="31.2" customHeight="1" x14ac:dyDescent="0.3">
      <c r="A35" s="836" t="s">
        <v>4</v>
      </c>
      <c r="B35" s="836" t="s">
        <v>5</v>
      </c>
      <c r="C35" s="687" t="s">
        <v>300</v>
      </c>
      <c r="D35" s="687" t="s">
        <v>301</v>
      </c>
      <c r="E35" s="687" t="s">
        <v>37</v>
      </c>
      <c r="F35" s="687"/>
      <c r="G35" s="687"/>
      <c r="H35" s="159"/>
      <c r="I35" s="150"/>
    </row>
    <row r="36" spans="1:13" ht="21.6" customHeight="1" x14ac:dyDescent="0.3">
      <c r="A36" s="837"/>
      <c r="B36" s="838"/>
      <c r="C36" s="687"/>
      <c r="D36" s="687"/>
      <c r="E36" s="497" t="s">
        <v>105</v>
      </c>
      <c r="F36" s="497" t="s">
        <v>210</v>
      </c>
      <c r="G36" s="497" t="s">
        <v>284</v>
      </c>
      <c r="H36" s="159"/>
      <c r="I36" s="150"/>
    </row>
    <row r="37" spans="1:13" ht="33" customHeight="1" x14ac:dyDescent="0.3">
      <c r="A37" s="169" t="s">
        <v>13</v>
      </c>
      <c r="B37" s="274" t="s">
        <v>14</v>
      </c>
      <c r="C37" s="41">
        <f>589500-589500</f>
        <v>0</v>
      </c>
      <c r="D37" s="301">
        <f>1892500-92500</f>
        <v>1800000</v>
      </c>
      <c r="E37" s="301"/>
      <c r="F37" s="187"/>
      <c r="G37" s="187"/>
      <c r="H37" s="159"/>
      <c r="I37" s="150"/>
    </row>
    <row r="38" spans="1:13" ht="21.75" customHeight="1" x14ac:dyDescent="0.3">
      <c r="A38" s="169" t="s">
        <v>15</v>
      </c>
      <c r="B38" s="274" t="s">
        <v>14</v>
      </c>
      <c r="C38" s="43">
        <v>2271526</v>
      </c>
      <c r="D38" s="298">
        <f>2278262+2926</f>
        <v>2281188</v>
      </c>
      <c r="E38" s="298">
        <v>608307</v>
      </c>
      <c r="F38" s="595">
        <v>1072431</v>
      </c>
      <c r="G38" s="595">
        <v>1524049</v>
      </c>
      <c r="H38" s="159"/>
      <c r="I38" s="150"/>
    </row>
    <row r="39" spans="1:13" ht="27.75" customHeight="1" x14ac:dyDescent="0.3">
      <c r="A39" s="170" t="s">
        <v>16</v>
      </c>
      <c r="B39" s="273" t="s">
        <v>14</v>
      </c>
      <c r="C39" s="171">
        <f>C37+C38</f>
        <v>2271526</v>
      </c>
      <c r="D39" s="171">
        <f>D37+D38</f>
        <v>4081188</v>
      </c>
      <c r="E39" s="596">
        <f>E37+E38</f>
        <v>608307</v>
      </c>
      <c r="F39" s="596">
        <f t="shared" ref="F39" si="0">F37+F38</f>
        <v>1072431</v>
      </c>
      <c r="G39" s="596">
        <f>G37+G38</f>
        <v>1524049</v>
      </c>
      <c r="H39" s="172"/>
      <c r="I39" s="160"/>
      <c r="J39" s="160"/>
      <c r="K39" s="160"/>
      <c r="L39" s="160"/>
    </row>
    <row r="40" spans="1:13" s="154" customFormat="1" ht="19.5" hidden="1" customHeight="1" x14ac:dyDescent="0.3">
      <c r="A40" s="828" t="s">
        <v>17</v>
      </c>
      <c r="B40" s="828"/>
      <c r="C40" s="828"/>
      <c r="D40" s="828"/>
      <c r="E40" s="828"/>
      <c r="F40" s="828"/>
      <c r="G40" s="828"/>
      <c r="H40" s="828"/>
      <c r="I40" s="153"/>
      <c r="J40" s="158"/>
      <c r="K40" s="158"/>
      <c r="L40" s="158"/>
      <c r="M40" s="158"/>
    </row>
    <row r="41" spans="1:13" s="164" customFormat="1" ht="17.25" hidden="1" customHeight="1" x14ac:dyDescent="0.3">
      <c r="A41" s="151" t="s">
        <v>18</v>
      </c>
    </row>
    <row r="42" spans="1:13" s="164" customFormat="1" ht="15.6" hidden="1" customHeight="1" x14ac:dyDescent="0.3">
      <c r="A42" s="829" t="s">
        <v>42</v>
      </c>
      <c r="B42" s="829"/>
      <c r="C42" s="829"/>
      <c r="D42" s="829"/>
      <c r="E42" s="829"/>
      <c r="F42" s="829"/>
      <c r="G42" s="829"/>
    </row>
    <row r="43" spans="1:13" s="164" customFormat="1" ht="17.25" hidden="1" customHeight="1" x14ac:dyDescent="0.3">
      <c r="A43" s="151" t="s">
        <v>44</v>
      </c>
      <c r="B43" s="173"/>
      <c r="C43" s="173"/>
      <c r="D43" s="173"/>
      <c r="E43" s="173"/>
      <c r="F43" s="173"/>
      <c r="G43" s="173"/>
    </row>
    <row r="44" spans="1:13" ht="24.15" hidden="1" customHeight="1" x14ac:dyDescent="0.3">
      <c r="A44" s="824" t="s">
        <v>129</v>
      </c>
      <c r="B44" s="824"/>
      <c r="C44" s="824"/>
      <c r="D44" s="824"/>
      <c r="E44" s="824"/>
      <c r="F44" s="824"/>
      <c r="G44" s="824"/>
      <c r="H44" s="157"/>
    </row>
    <row r="45" spans="1:13" ht="30.6" hidden="1" customHeight="1" x14ac:dyDescent="0.3">
      <c r="A45" s="830" t="s">
        <v>19</v>
      </c>
      <c r="B45" s="823" t="s">
        <v>5</v>
      </c>
      <c r="C45" s="687" t="s">
        <v>300</v>
      </c>
      <c r="D45" s="687" t="s">
        <v>301</v>
      </c>
      <c r="E45" s="687" t="s">
        <v>37</v>
      </c>
      <c r="F45" s="687"/>
      <c r="G45" s="687"/>
      <c r="H45" s="174"/>
      <c r="I45" s="150"/>
    </row>
    <row r="46" spans="1:13" ht="24" hidden="1" customHeight="1" x14ac:dyDescent="0.3">
      <c r="A46" s="830"/>
      <c r="B46" s="823"/>
      <c r="C46" s="687"/>
      <c r="D46" s="687"/>
      <c r="E46" s="497" t="s">
        <v>105</v>
      </c>
      <c r="F46" s="497" t="s">
        <v>210</v>
      </c>
      <c r="G46" s="497" t="s">
        <v>284</v>
      </c>
      <c r="H46" s="174"/>
      <c r="I46" s="150"/>
    </row>
    <row r="47" spans="1:13" s="168" customFormat="1" ht="36.75" hidden="1" customHeight="1" x14ac:dyDescent="0.3">
      <c r="A47" s="175" t="s">
        <v>130</v>
      </c>
      <c r="B47" s="176" t="s">
        <v>30</v>
      </c>
      <c r="C47" s="176"/>
      <c r="D47" s="176"/>
      <c r="E47" s="176"/>
      <c r="F47" s="176"/>
      <c r="G47" s="176"/>
      <c r="H47" s="177"/>
    </row>
    <row r="48" spans="1:13" s="168" customFormat="1" ht="44.4" hidden="1" customHeight="1" x14ac:dyDescent="0.3">
      <c r="A48" s="175" t="s">
        <v>131</v>
      </c>
      <c r="B48" s="176" t="s">
        <v>30</v>
      </c>
      <c r="C48" s="176"/>
      <c r="D48" s="176">
        <v>1</v>
      </c>
      <c r="E48" s="176"/>
      <c r="F48" s="176"/>
      <c r="G48" s="176"/>
      <c r="H48" s="177"/>
    </row>
    <row r="49" spans="1:13" s="168" customFormat="1" ht="46.8" hidden="1" x14ac:dyDescent="0.3">
      <c r="A49" s="175" t="s">
        <v>132</v>
      </c>
      <c r="B49" s="176" t="s">
        <v>30</v>
      </c>
      <c r="C49" s="176"/>
      <c r="D49" s="176"/>
      <c r="E49" s="176"/>
      <c r="F49" s="176"/>
      <c r="G49" s="176"/>
      <c r="H49" s="177"/>
    </row>
    <row r="50" spans="1:13" s="168" customFormat="1" ht="46.8" hidden="1" x14ac:dyDescent="0.3">
      <c r="A50" s="175" t="s">
        <v>133</v>
      </c>
      <c r="B50" s="176" t="s">
        <v>30</v>
      </c>
      <c r="C50" s="176"/>
      <c r="D50" s="176"/>
      <c r="E50" s="176"/>
      <c r="F50" s="176"/>
      <c r="G50" s="188"/>
      <c r="H50" s="177"/>
    </row>
    <row r="51" spans="1:13" s="168" customFormat="1" ht="31.2" hidden="1" x14ac:dyDescent="0.3">
      <c r="A51" s="175" t="s">
        <v>134</v>
      </c>
      <c r="B51" s="176" t="s">
        <v>30</v>
      </c>
      <c r="C51" s="176"/>
      <c r="D51" s="176"/>
      <c r="E51" s="176"/>
      <c r="F51" s="176"/>
      <c r="G51" s="188"/>
      <c r="H51" s="177"/>
    </row>
    <row r="52" spans="1:13" s="168" customFormat="1" ht="21.6" hidden="1" customHeight="1" x14ac:dyDescent="0.3">
      <c r="A52" s="175" t="s">
        <v>135</v>
      </c>
      <c r="B52" s="176" t="s">
        <v>30</v>
      </c>
      <c r="C52" s="176"/>
      <c r="D52" s="176"/>
      <c r="E52" s="176">
        <f>1-1</f>
        <v>0</v>
      </c>
      <c r="F52" s="176">
        <f>1-1</f>
        <v>0</v>
      </c>
      <c r="G52" s="188"/>
      <c r="H52" s="177"/>
    </row>
    <row r="53" spans="1:13" s="168" customFormat="1" ht="31.2" hidden="1" x14ac:dyDescent="0.3">
      <c r="A53" s="175" t="s">
        <v>136</v>
      </c>
      <c r="B53" s="39" t="s">
        <v>30</v>
      </c>
      <c r="C53" s="176"/>
      <c r="D53" s="176"/>
      <c r="E53" s="176"/>
      <c r="F53" s="176"/>
      <c r="G53" s="188"/>
      <c r="H53" s="177"/>
    </row>
    <row r="54" spans="1:13" s="168" customFormat="1" ht="31.2" hidden="1" x14ac:dyDescent="0.3">
      <c r="A54" s="175" t="s">
        <v>137</v>
      </c>
      <c r="B54" s="39" t="s">
        <v>30</v>
      </c>
      <c r="C54" s="176"/>
      <c r="D54" s="176"/>
      <c r="E54" s="176"/>
      <c r="F54" s="176"/>
      <c r="G54" s="188"/>
      <c r="H54" s="177"/>
    </row>
    <row r="55" spans="1:13" s="168" customFormat="1" ht="31.2" hidden="1" customHeight="1" x14ac:dyDescent="0.3">
      <c r="A55" s="175" t="s">
        <v>138</v>
      </c>
      <c r="B55" s="39" t="s">
        <v>30</v>
      </c>
      <c r="C55" s="176"/>
      <c r="D55" s="176"/>
      <c r="E55" s="176">
        <f>13-13</f>
        <v>0</v>
      </c>
      <c r="F55" s="176">
        <f>16-16</f>
        <v>0</v>
      </c>
      <c r="G55" s="188"/>
      <c r="H55" s="177"/>
    </row>
    <row r="56" spans="1:13" s="168" customFormat="1" ht="31.2" hidden="1" x14ac:dyDescent="0.3">
      <c r="A56" s="175" t="s">
        <v>139</v>
      </c>
      <c r="B56" s="39" t="s">
        <v>30</v>
      </c>
      <c r="C56" s="176"/>
      <c r="D56" s="176"/>
      <c r="E56" s="176"/>
      <c r="F56" s="176"/>
      <c r="G56" s="176"/>
      <c r="H56" s="177"/>
    </row>
    <row r="57" spans="1:13" ht="25.95" hidden="1" customHeight="1" x14ac:dyDescent="0.3">
      <c r="A57" s="178"/>
      <c r="B57" s="179"/>
      <c r="C57" s="180"/>
      <c r="D57" s="180"/>
      <c r="E57" s="180"/>
      <c r="F57" s="180"/>
      <c r="G57" s="180"/>
      <c r="H57" s="174"/>
      <c r="I57" s="150"/>
    </row>
    <row r="58" spans="1:13" ht="27.6" hidden="1" customHeight="1" x14ac:dyDescent="0.3">
      <c r="A58" s="823" t="s">
        <v>20</v>
      </c>
      <c r="B58" s="823" t="s">
        <v>5</v>
      </c>
      <c r="C58" s="687" t="s">
        <v>300</v>
      </c>
      <c r="D58" s="687" t="s">
        <v>301</v>
      </c>
      <c r="E58" s="687" t="s">
        <v>37</v>
      </c>
      <c r="F58" s="687"/>
      <c r="G58" s="687"/>
      <c r="H58" s="174"/>
      <c r="I58" s="160"/>
      <c r="J58" s="160"/>
      <c r="K58" s="160"/>
      <c r="L58" s="160"/>
    </row>
    <row r="59" spans="1:13" ht="21.6" hidden="1" customHeight="1" x14ac:dyDescent="0.3">
      <c r="A59" s="823"/>
      <c r="B59" s="823"/>
      <c r="C59" s="687"/>
      <c r="D59" s="687"/>
      <c r="E59" s="497" t="s">
        <v>105</v>
      </c>
      <c r="F59" s="497" t="s">
        <v>210</v>
      </c>
      <c r="G59" s="497" t="s">
        <v>284</v>
      </c>
      <c r="H59" s="159"/>
      <c r="I59" s="160"/>
      <c r="J59" s="160"/>
      <c r="K59" s="160"/>
      <c r="L59" s="160"/>
    </row>
    <row r="60" spans="1:13" ht="31.2" hidden="1" customHeight="1" x14ac:dyDescent="0.3">
      <c r="A60" s="181" t="s">
        <v>13</v>
      </c>
      <c r="B60" s="274" t="s">
        <v>14</v>
      </c>
      <c r="C60" s="49"/>
      <c r="D60" s="41"/>
      <c r="E60" s="300">
        <f>E37</f>
        <v>0</v>
      </c>
      <c r="F60" s="44">
        <f>831000-831000</f>
        <v>0</v>
      </c>
      <c r="G60" s="187"/>
      <c r="H60" s="159"/>
      <c r="I60" s="160"/>
      <c r="J60" s="160"/>
      <c r="K60" s="160"/>
      <c r="L60" s="160"/>
    </row>
    <row r="61" spans="1:13" ht="42.6" hidden="1" customHeight="1" x14ac:dyDescent="0.3">
      <c r="A61" s="170" t="s">
        <v>21</v>
      </c>
      <c r="B61" s="273" t="s">
        <v>14</v>
      </c>
      <c r="C61" s="171">
        <v>0</v>
      </c>
      <c r="D61" s="171">
        <v>0</v>
      </c>
      <c r="E61" s="171">
        <f>E60</f>
        <v>0</v>
      </c>
      <c r="F61" s="171">
        <f>SUM(F60)</f>
        <v>0</v>
      </c>
      <c r="G61" s="187"/>
      <c r="H61" s="159"/>
      <c r="I61" s="160"/>
      <c r="J61" s="182"/>
      <c r="K61" s="182"/>
      <c r="L61" s="182"/>
    </row>
    <row r="62" spans="1:13" s="154" customFormat="1" ht="24.6" customHeight="1" x14ac:dyDescent="0.3">
      <c r="A62" s="827" t="s">
        <v>22</v>
      </c>
      <c r="B62" s="827"/>
      <c r="C62" s="827"/>
      <c r="D62" s="827"/>
      <c r="E62" s="827"/>
      <c r="F62" s="827"/>
      <c r="G62" s="827"/>
      <c r="H62" s="157"/>
      <c r="I62" s="153"/>
      <c r="J62" s="158"/>
      <c r="K62" s="158"/>
      <c r="L62" s="158"/>
      <c r="M62" s="158"/>
    </row>
    <row r="63" spans="1:13" s="154" customFormat="1" ht="16.649999999999999" customHeight="1" x14ac:dyDescent="0.3">
      <c r="A63" s="161" t="s">
        <v>23</v>
      </c>
      <c r="B63" s="161"/>
      <c r="C63" s="161"/>
      <c r="D63" s="161"/>
      <c r="E63" s="161"/>
      <c r="F63" s="161"/>
      <c r="G63" s="161"/>
      <c r="H63" s="161"/>
      <c r="I63" s="153"/>
    </row>
    <row r="64" spans="1:13" s="164" customFormat="1" ht="18" customHeight="1" x14ac:dyDescent="0.3">
      <c r="A64" s="717" t="s">
        <v>52</v>
      </c>
      <c r="B64" s="717"/>
      <c r="C64" s="717"/>
      <c r="D64" s="717"/>
      <c r="E64" s="717"/>
      <c r="F64" s="717"/>
      <c r="G64" s="717"/>
      <c r="H64" s="717"/>
      <c r="I64" s="717"/>
      <c r="J64" s="717"/>
      <c r="K64" s="717"/>
    </row>
    <row r="65" spans="1:9" s="164" customFormat="1" ht="17.25" customHeight="1" x14ac:dyDescent="0.3">
      <c r="A65" s="151" t="s">
        <v>44</v>
      </c>
      <c r="B65" s="173"/>
      <c r="C65" s="173"/>
      <c r="D65" s="173"/>
      <c r="E65" s="173"/>
      <c r="F65" s="173"/>
      <c r="G65" s="173"/>
    </row>
    <row r="66" spans="1:9" ht="30" customHeight="1" x14ac:dyDescent="0.3">
      <c r="A66" s="824" t="s">
        <v>129</v>
      </c>
      <c r="B66" s="824"/>
      <c r="C66" s="824"/>
      <c r="D66" s="824"/>
      <c r="E66" s="824"/>
      <c r="F66" s="824"/>
      <c r="G66" s="824"/>
      <c r="H66" s="157"/>
    </row>
    <row r="67" spans="1:9" ht="28.95" customHeight="1" x14ac:dyDescent="0.3">
      <c r="A67" s="825" t="s">
        <v>19</v>
      </c>
      <c r="B67" s="823" t="s">
        <v>5</v>
      </c>
      <c r="C67" s="687" t="s">
        <v>300</v>
      </c>
      <c r="D67" s="687" t="s">
        <v>301</v>
      </c>
      <c r="E67" s="687" t="s">
        <v>37</v>
      </c>
      <c r="F67" s="687"/>
      <c r="G67" s="687"/>
      <c r="H67" s="174"/>
      <c r="I67" s="150"/>
    </row>
    <row r="68" spans="1:9" ht="18" customHeight="1" x14ac:dyDescent="0.3">
      <c r="A68" s="826"/>
      <c r="B68" s="823"/>
      <c r="C68" s="687"/>
      <c r="D68" s="687"/>
      <c r="E68" s="615" t="s">
        <v>105</v>
      </c>
      <c r="F68" s="497" t="s">
        <v>210</v>
      </c>
      <c r="G68" s="497" t="s">
        <v>284</v>
      </c>
      <c r="H68" s="174"/>
      <c r="I68" s="150"/>
    </row>
    <row r="69" spans="1:9" ht="38.4" customHeight="1" x14ac:dyDescent="0.3">
      <c r="A69" s="83" t="s">
        <v>140</v>
      </c>
      <c r="B69" s="41" t="s">
        <v>30</v>
      </c>
      <c r="C69" s="41">
        <v>12</v>
      </c>
      <c r="D69" s="41">
        <f>2+2</f>
        <v>4</v>
      </c>
      <c r="E69" s="675">
        <v>4</v>
      </c>
      <c r="F69" s="614"/>
      <c r="G69" s="187"/>
      <c r="H69" s="174"/>
      <c r="I69" s="150"/>
    </row>
    <row r="70" spans="1:9" ht="33" customHeight="1" x14ac:dyDescent="0.3">
      <c r="A70" s="83" t="s">
        <v>188</v>
      </c>
      <c r="B70" s="41" t="s">
        <v>30</v>
      </c>
      <c r="C70" s="615">
        <v>4</v>
      </c>
      <c r="D70" s="41">
        <v>0</v>
      </c>
      <c r="E70" s="187"/>
      <c r="F70" s="614"/>
      <c r="G70" s="187"/>
      <c r="H70" s="174"/>
      <c r="I70" s="150"/>
    </row>
    <row r="71" spans="1:9" ht="40.200000000000003" customHeight="1" x14ac:dyDescent="0.3">
      <c r="A71" s="83" t="s">
        <v>198</v>
      </c>
      <c r="B71" s="41" t="s">
        <v>30</v>
      </c>
      <c r="C71" s="41">
        <v>111</v>
      </c>
      <c r="D71" s="41">
        <f>104+1</f>
        <v>105</v>
      </c>
      <c r="E71" s="187"/>
      <c r="F71" s="614"/>
      <c r="G71" s="187"/>
      <c r="H71" s="174"/>
      <c r="I71" s="150"/>
    </row>
    <row r="72" spans="1:9" ht="38.4" customHeight="1" x14ac:dyDescent="0.3">
      <c r="A72" s="83" t="s">
        <v>194</v>
      </c>
      <c r="B72" s="41" t="s">
        <v>30</v>
      </c>
      <c r="C72" s="615">
        <v>10</v>
      </c>
      <c r="D72" s="41">
        <v>7</v>
      </c>
      <c r="E72" s="187"/>
      <c r="F72" s="614"/>
      <c r="G72" s="187"/>
      <c r="H72" s="174"/>
      <c r="I72" s="150"/>
    </row>
    <row r="73" spans="1:9" ht="22.2" customHeight="1" x14ac:dyDescent="0.3">
      <c r="A73" s="83" t="s">
        <v>199</v>
      </c>
      <c r="B73" s="41" t="s">
        <v>30</v>
      </c>
      <c r="C73" s="41">
        <v>13</v>
      </c>
      <c r="D73" s="41">
        <f>7+1</f>
        <v>8</v>
      </c>
      <c r="E73" s="187"/>
      <c r="F73" s="614"/>
      <c r="G73" s="187"/>
      <c r="H73" s="174"/>
      <c r="I73" s="150"/>
    </row>
    <row r="74" spans="1:9" ht="18.600000000000001" customHeight="1" x14ac:dyDescent="0.3">
      <c r="A74" s="83" t="s">
        <v>200</v>
      </c>
      <c r="B74" s="41" t="s">
        <v>30</v>
      </c>
      <c r="C74" s="41">
        <v>346</v>
      </c>
      <c r="D74" s="41"/>
      <c r="E74" s="187"/>
      <c r="F74" s="614"/>
      <c r="G74" s="187"/>
      <c r="H74" s="174"/>
      <c r="I74" s="150"/>
    </row>
    <row r="75" spans="1:9" ht="34.950000000000003" customHeight="1" x14ac:dyDescent="0.3">
      <c r="A75" s="83" t="s">
        <v>273</v>
      </c>
      <c r="B75" s="41" t="s">
        <v>30</v>
      </c>
      <c r="C75" s="41"/>
      <c r="D75" s="41">
        <v>10</v>
      </c>
      <c r="E75" s="187"/>
      <c r="F75" s="614"/>
      <c r="G75" s="187"/>
      <c r="H75" s="174"/>
      <c r="I75" s="150"/>
    </row>
    <row r="76" spans="1:9" ht="41.4" customHeight="1" x14ac:dyDescent="0.3">
      <c r="A76" s="83" t="s">
        <v>274</v>
      </c>
      <c r="B76" s="41" t="s">
        <v>30</v>
      </c>
      <c r="C76" s="615"/>
      <c r="D76" s="614">
        <v>6</v>
      </c>
      <c r="E76" s="187"/>
      <c r="F76" s="614"/>
      <c r="G76" s="187"/>
      <c r="H76" s="174"/>
      <c r="I76" s="150"/>
    </row>
    <row r="77" spans="1:9" ht="25.2" hidden="1" customHeight="1" x14ac:dyDescent="0.3">
      <c r="A77" s="83" t="s">
        <v>201</v>
      </c>
      <c r="B77" s="41" t="s">
        <v>30</v>
      </c>
      <c r="C77" s="281"/>
      <c r="D77" s="184"/>
      <c r="E77" s="41"/>
      <c r="F77" s="225"/>
      <c r="G77" s="225"/>
      <c r="H77" s="174"/>
      <c r="I77" s="150"/>
    </row>
    <row r="78" spans="1:9" ht="49.95" customHeight="1" x14ac:dyDescent="0.3">
      <c r="A78" s="680" t="s">
        <v>325</v>
      </c>
      <c r="B78" s="41" t="s">
        <v>30</v>
      </c>
      <c r="C78" s="671"/>
      <c r="D78" s="672"/>
      <c r="E78" s="41">
        <v>11</v>
      </c>
      <c r="F78" s="41">
        <v>22</v>
      </c>
      <c r="G78" s="41">
        <v>59</v>
      </c>
      <c r="H78" s="174"/>
      <c r="I78" s="150"/>
    </row>
    <row r="79" spans="1:9" ht="49.95" customHeight="1" x14ac:dyDescent="0.3">
      <c r="A79" s="680" t="s">
        <v>326</v>
      </c>
      <c r="B79" s="41" t="s">
        <v>30</v>
      </c>
      <c r="C79" s="671"/>
      <c r="D79" s="672"/>
      <c r="E79" s="41">
        <v>4</v>
      </c>
      <c r="F79" s="41">
        <v>12</v>
      </c>
      <c r="G79" s="41">
        <v>22</v>
      </c>
      <c r="H79" s="174"/>
      <c r="I79" s="150"/>
    </row>
    <row r="80" spans="1:9" ht="19.5" customHeight="1" x14ac:dyDescent="0.3">
      <c r="A80" s="178"/>
      <c r="B80" s="179"/>
      <c r="C80" s="180"/>
      <c r="D80" s="180"/>
      <c r="E80" s="180"/>
      <c r="F80" s="180"/>
      <c r="G80" s="180"/>
      <c r="H80" s="174"/>
      <c r="I80" s="150"/>
    </row>
    <row r="81" spans="1:12" ht="27.6" customHeight="1" x14ac:dyDescent="0.3">
      <c r="A81" s="823" t="s">
        <v>20</v>
      </c>
      <c r="B81" s="823" t="s">
        <v>5</v>
      </c>
      <c r="C81" s="687" t="s">
        <v>300</v>
      </c>
      <c r="D81" s="687" t="s">
        <v>301</v>
      </c>
      <c r="E81" s="687" t="s">
        <v>37</v>
      </c>
      <c r="F81" s="687"/>
      <c r="G81" s="687"/>
      <c r="H81" s="174" t="s">
        <v>48</v>
      </c>
      <c r="I81" s="160"/>
      <c r="J81" s="160"/>
      <c r="K81" s="160"/>
      <c r="L81" s="160"/>
    </row>
    <row r="82" spans="1:12" ht="27.6" customHeight="1" x14ac:dyDescent="0.3">
      <c r="A82" s="823"/>
      <c r="B82" s="823"/>
      <c r="C82" s="687"/>
      <c r="D82" s="687"/>
      <c r="E82" s="497" t="s">
        <v>105</v>
      </c>
      <c r="F82" s="497" t="s">
        <v>210</v>
      </c>
      <c r="G82" s="497" t="s">
        <v>284</v>
      </c>
      <c r="H82" s="159"/>
      <c r="I82" s="160"/>
      <c r="J82" s="160"/>
      <c r="K82" s="160"/>
      <c r="L82" s="160"/>
    </row>
    <row r="83" spans="1:12" ht="23.25" customHeight="1" x14ac:dyDescent="0.3">
      <c r="A83" s="181" t="s">
        <v>15</v>
      </c>
      <c r="B83" s="274" t="s">
        <v>14</v>
      </c>
      <c r="C83" s="43">
        <v>2271526</v>
      </c>
      <c r="D83" s="298">
        <f>2278262+2926</f>
        <v>2281188</v>
      </c>
      <c r="E83" s="298">
        <v>608307</v>
      </c>
      <c r="F83" s="595">
        <v>1072431</v>
      </c>
      <c r="G83" s="595">
        <v>1524049</v>
      </c>
      <c r="H83" s="159"/>
      <c r="I83" s="160"/>
      <c r="J83" s="160"/>
      <c r="K83" s="160"/>
      <c r="L83" s="160"/>
    </row>
    <row r="84" spans="1:12" ht="42" customHeight="1" x14ac:dyDescent="0.3">
      <c r="A84" s="170" t="s">
        <v>21</v>
      </c>
      <c r="B84" s="273" t="s">
        <v>14</v>
      </c>
      <c r="C84" s="171">
        <f>SUM(C83)</f>
        <v>2271526</v>
      </c>
      <c r="D84" s="171">
        <f>SUM(D83)</f>
        <v>2281188</v>
      </c>
      <c r="E84" s="171">
        <f>SUM(E83)</f>
        <v>608307</v>
      </c>
      <c r="F84" s="171">
        <f t="shared" ref="F84:G84" si="1">SUM(F83)</f>
        <v>1072431</v>
      </c>
      <c r="G84" s="171">
        <f t="shared" si="1"/>
        <v>1524049</v>
      </c>
      <c r="H84" s="159"/>
      <c r="I84" s="160"/>
      <c r="J84" s="182"/>
      <c r="K84" s="182"/>
      <c r="L84" s="182"/>
    </row>
    <row r="86" spans="1:12" x14ac:dyDescent="0.3">
      <c r="E86" s="186"/>
    </row>
    <row r="88" spans="1:12" x14ac:dyDescent="0.3">
      <c r="H88" s="150" t="s">
        <v>48</v>
      </c>
    </row>
  </sheetData>
  <mergeCells count="57">
    <mergeCell ref="D7:G7"/>
    <mergeCell ref="D8:G8"/>
    <mergeCell ref="D9:G9"/>
    <mergeCell ref="F1:G1"/>
    <mergeCell ref="D2:G2"/>
    <mergeCell ref="D3:G3"/>
    <mergeCell ref="D4:G4"/>
    <mergeCell ref="D6:G6"/>
    <mergeCell ref="A21:G21"/>
    <mergeCell ref="A14:G14"/>
    <mergeCell ref="A15:G15"/>
    <mergeCell ref="A16:G16"/>
    <mergeCell ref="A17:G17"/>
    <mergeCell ref="A19:G19"/>
    <mergeCell ref="A20:G20"/>
    <mergeCell ref="A23:G23"/>
    <mergeCell ref="A24:K24"/>
    <mergeCell ref="A27:G27"/>
    <mergeCell ref="A29:C30"/>
    <mergeCell ref="D29:D30"/>
    <mergeCell ref="E29:G29"/>
    <mergeCell ref="A35:A36"/>
    <mergeCell ref="B35:B36"/>
    <mergeCell ref="C35:C36"/>
    <mergeCell ref="D35:D36"/>
    <mergeCell ref="E35:G35"/>
    <mergeCell ref="A31:C31"/>
    <mergeCell ref="A32:G32"/>
    <mergeCell ref="A33:G33"/>
    <mergeCell ref="H33:I33"/>
    <mergeCell ref="A34:G34"/>
    <mergeCell ref="A62:G62"/>
    <mergeCell ref="A40:H40"/>
    <mergeCell ref="A42:G42"/>
    <mergeCell ref="A44:G44"/>
    <mergeCell ref="A45:A46"/>
    <mergeCell ref="B45:B46"/>
    <mergeCell ref="C45:C46"/>
    <mergeCell ref="D45:D46"/>
    <mergeCell ref="E45:G45"/>
    <mergeCell ref="A58:A59"/>
    <mergeCell ref="B58:B59"/>
    <mergeCell ref="C58:C59"/>
    <mergeCell ref="D58:D59"/>
    <mergeCell ref="E58:G58"/>
    <mergeCell ref="A64:K64"/>
    <mergeCell ref="A66:G66"/>
    <mergeCell ref="A67:A68"/>
    <mergeCell ref="B67:B68"/>
    <mergeCell ref="C67:C68"/>
    <mergeCell ref="D67:D68"/>
    <mergeCell ref="E67:G67"/>
    <mergeCell ref="A81:A82"/>
    <mergeCell ref="B81:B82"/>
    <mergeCell ref="C81:C82"/>
    <mergeCell ref="D81:D82"/>
    <mergeCell ref="E81:G81"/>
  </mergeCells>
  <hyperlinks>
    <hyperlink ref="G2" r:id="rId1" display="jl:31665116.100 "/>
  </hyperlinks>
  <printOptions horizontalCentered="1"/>
  <pageMargins left="0.19685039370078741" right="0.19685039370078741" top="0" bottom="0" header="0.19685039370078741" footer="0.19685039370078741"/>
  <pageSetup paperSize="9" scale="82" fitToHeight="0" orientation="landscape" r:id="rId2"/>
  <headerFooter alignWithMargins="0"/>
  <rowBreaks count="1" manualBreakCount="1">
    <brk id="28" max="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15</vt:i4>
      </vt:variant>
      <vt:variant>
        <vt:lpstr>Именованные диапазоны</vt:lpstr>
      </vt:variant>
      <vt:variant>
        <vt:i4>2</vt:i4>
      </vt:variant>
    </vt:vector>
  </HeadingPairs>
  <TitlesOfParts>
    <vt:vector size="17" baseType="lpstr">
      <vt:lpstr>001-Л.А.</vt:lpstr>
      <vt:lpstr>006</vt:lpstr>
      <vt:lpstr>007 </vt:lpstr>
      <vt:lpstr>008</vt:lpstr>
      <vt:lpstr>016.</vt:lpstr>
      <vt:lpstr>018</vt:lpstr>
      <vt:lpstr>027</vt:lpstr>
      <vt:lpstr>029</vt:lpstr>
      <vt:lpstr>033</vt:lpstr>
      <vt:lpstr>041</vt:lpstr>
      <vt:lpstr>042</vt:lpstr>
      <vt:lpstr>043</vt:lpstr>
      <vt:lpstr>050</vt:lpstr>
      <vt:lpstr>057</vt:lpstr>
      <vt:lpstr>096</vt:lpstr>
      <vt:lpstr>'001-Л.А.'!Область_печати</vt:lpstr>
      <vt:lpstr>'033'!Область_печати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Ainara K. Tuleubaeva</dc:creator>
  <cp:lastModifiedBy>Kapkenova</cp:lastModifiedBy>
  <cp:lastPrinted>2020-01-20T04:26:38Z</cp:lastPrinted>
  <dcterms:created xsi:type="dcterms:W3CDTF">2016-12-06T13:28:20Z</dcterms:created>
  <dcterms:modified xsi:type="dcterms:W3CDTF">2020-02-14T10:34:23Z</dcterms:modified>
</cp:coreProperties>
</file>